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csno365.sharepoint.com/sites/SustentabilidadeCorporativa/Shared Documents/General/01. Relato Integrado/@2025/VF PDF e DATABOOK/"/>
    </mc:Choice>
  </mc:AlternateContent>
  <xr:revisionPtr revIDLastSave="12" documentId="8_{134A771C-1CF2-483A-A75A-EB904F593959}" xr6:coauthVersionLast="47" xr6:coauthVersionMax="47" xr10:uidLastSave="{D0016770-DC89-4FBB-A69F-0B0F06A6A934}"/>
  <workbookProtection workbookAlgorithmName="SHA-512" workbookHashValue="AqluplNwkv2+Ft2vDqwXrDjyS4TA2xmpyWmXN0iGb2wnel8szcRbXvd9v7g/KYblSWZhyN2L1yQY7SX77WZpYw==" workbookSaltValue="suq6u7RQ8W1hCSS10rTUgQ==" workbookSpinCount="100000" lockStructure="1"/>
  <bookViews>
    <workbookView xWindow="20370" yWindow="-120" windowWidth="29040" windowHeight="15720" xr2:uid="{00000000-000D-0000-FFFF-FFFF00000000}"/>
  </bookViews>
  <sheets>
    <sheet name="Início" sheetId="1" r:id="rId1"/>
    <sheet name="Mineração" sheetId="2" r:id="rId2"/>
    <sheet name="Cimentos" sheetId="3" state="hidden" r:id="rId3"/>
    <sheet name="Cimentos (2)" sheetId="4" state="hidden" r:id="rId4"/>
    <sheet name="Cimentos 2" sheetId="5" state="hidden" r:id="rId5"/>
    <sheet name="Índice GRI" sheetId="6" r:id="rId6"/>
    <sheet name="Índice SASB" sheetId="7" r:id="rId7"/>
    <sheet name="TCFD_TNFD" sheetId="8" r:id="rId8"/>
    <sheet name="Materialidade" sheetId="9" r:id="rId9"/>
    <sheet name="Ratings" sheetId="10" r:id="rId10"/>
    <sheet name="Fundação CSN - Projetos sociais" sheetId="11"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5" roundtripDataChecksum="7lBDA3dp297pFAjTyNHFTB1pzcQnmKdxE8f8X0n5qb8="/>
    </ext>
  </extLst>
</workbook>
</file>

<file path=xl/calcChain.xml><?xml version="1.0" encoding="utf-8"?>
<calcChain xmlns="http://schemas.openxmlformats.org/spreadsheetml/2006/main">
  <c r="J706" i="4" l="1"/>
  <c r="F704" i="4"/>
  <c r="F706" i="4" s="1"/>
  <c r="M605" i="4"/>
  <c r="M603" i="4"/>
  <c r="L603" i="4"/>
  <c r="K603" i="4"/>
  <c r="L507" i="4"/>
  <c r="L504" i="4"/>
  <c r="L367" i="4"/>
  <c r="K362" i="4"/>
  <c r="K367" i="4" s="1"/>
  <c r="I62" i="4"/>
  <c r="H62" i="4"/>
  <c r="F62" i="4"/>
  <c r="E62" i="4"/>
  <c r="J61" i="4"/>
  <c r="G61" i="4"/>
  <c r="J60" i="4"/>
  <c r="J59" i="4"/>
  <c r="J62" i="4" s="1"/>
  <c r="G59" i="4"/>
  <c r="G62" i="4" s="1"/>
  <c r="I57" i="4"/>
  <c r="H57" i="4"/>
  <c r="F57" i="4"/>
  <c r="E57" i="4"/>
  <c r="J56" i="4"/>
  <c r="G56" i="4"/>
  <c r="J55" i="4"/>
  <c r="J54" i="4"/>
  <c r="J57" i="4" s="1"/>
  <c r="G54" i="4"/>
  <c r="G57" i="4" s="1"/>
  <c r="I52" i="4"/>
  <c r="I63" i="4" s="1"/>
  <c r="H52" i="4"/>
  <c r="H63" i="4" s="1"/>
  <c r="F52" i="4"/>
  <c r="F63" i="4" s="1"/>
  <c r="E52" i="4"/>
  <c r="E63" i="4" s="1"/>
  <c r="J51" i="4"/>
  <c r="G51" i="4"/>
  <c r="J50" i="4"/>
  <c r="J49" i="4"/>
  <c r="J52" i="4" s="1"/>
  <c r="J63" i="4" s="1"/>
  <c r="G49" i="4"/>
  <c r="G52" i="4" s="1"/>
  <c r="G63" i="4" s="1"/>
  <c r="B605" i="3"/>
  <c r="B603" i="3"/>
  <c r="I725" i="2"/>
  <c r="M580" i="2"/>
  <c r="J514" i="2"/>
  <c r="J516" i="2" s="1"/>
  <c r="J521" i="2" s="1"/>
  <c r="I514" i="2"/>
  <c r="I516" i="2" s="1"/>
  <c r="I521" i="2" s="1"/>
  <c r="H514" i="2"/>
  <c r="H516" i="2" s="1"/>
  <c r="H521" i="2" s="1"/>
  <c r="H410" i="2"/>
  <c r="J410" i="2" s="1"/>
  <c r="J404" i="2"/>
  <c r="I353" i="2"/>
  <c r="H353" i="2"/>
  <c r="G140" i="2"/>
  <c r="F140" i="2"/>
  <c r="E14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17" authorId="0" shapeId="0" xr:uid="{00000000-0006-0000-0200-000003000000}">
      <text>
        <r>
          <rPr>
            <sz val="11"/>
            <color theme="1"/>
            <rFont val="Verdana"/>
            <scheme val="minor"/>
          </rPr>
          <t>======
ID#AAABicik1vY
tc={07B7C0A3-8BD9-44B7-9685-2A109E965CE5}    (2025-04-01 14:41:41)
[Comentário encadeado]
Sua versão do Excel permite que você leia este comentário encadeado, no entanto, as edições serão removidas se o arquivo for aberto em uma versão mais recente do Excel. Saiba mais: https://go.microsoft.com/fwlink/?linkid=870924
Comentário:
    CSN: Porcentagem total não foi colocada no sistema, favor calcular.</t>
        </r>
      </text>
    </comment>
    <comment ref="B328" authorId="0" shapeId="0" xr:uid="{00000000-0006-0000-0200-000002000000}">
      <text>
        <r>
          <rPr>
            <sz val="11"/>
            <color theme="1"/>
            <rFont val="Verdana"/>
            <scheme val="minor"/>
          </rPr>
          <t>======
ID#AAABicik1us
tc={57D7B807-92E7-45FA-A454-B02375CAA7F3}    (2025-04-01 14:41:41)
[Comentário encadeado]
Sua versão do Excel permite que você leia este comentário encadeado, no entanto, as edições serão removidas se o arquivo for aberto em uma versão mais recente do Excel. Saiba mais: https://go.microsoft.com/fwlink/?linkid=870924
Comentário:
    CSN: Na planilha de controle esse indicador não entrou, está pendente na coleta, mas foi respondido anteriormente.</t>
        </r>
      </text>
    </comment>
    <comment ref="B338" authorId="0" shapeId="0" xr:uid="{00000000-0006-0000-0200-000004000000}">
      <text>
        <r>
          <rPr>
            <sz val="11"/>
            <color theme="1"/>
            <rFont val="Verdana"/>
            <scheme val="minor"/>
          </rPr>
          <t>======
ID#AAABicik1vE
tc={CC997ECB-4511-4FE8-BBEF-450EBEA87DEF}    (2025-04-01 14:41:41)
[Comentário encadeado]
Sua versão do Excel permite que você leia este comentário encadeado, no entanto, as edições serão removidas se o arquivo for aberto em uma versão mais recente do Excel. Saiba mais: https://go.microsoft.com/fwlink/?linkid=870924
Comentário:
    CSN: Não entrou na coleta, mas foi respondido anteriormente.</t>
        </r>
      </text>
    </comment>
    <comment ref="C709" authorId="0" shapeId="0" xr:uid="{00000000-0006-0000-0200-000001000000}">
      <text>
        <r>
          <rPr>
            <sz val="11"/>
            <color theme="1"/>
            <rFont val="Verdana"/>
            <scheme val="minor"/>
          </rPr>
          <t>======
ID#AAABicik1u4
tc={3CB7ACCD-092D-407D-AF2E-9677F445AFDF}    (2025-04-01 14:41:41)
[Comentário encadeado]
Sua versão do Excel permite que você leia este comentário encadeado, no entanto, as edições serão removidas se o arquivo for aberto em uma versão mais recente do Excel. Saiba mais: https://go.microsoft.com/fwlink/?linkid=870924
Comentário:
    CSN: Algo a declarar?</t>
        </r>
      </text>
    </comment>
  </commentList>
  <extLst>
    <ext xmlns:r="http://schemas.openxmlformats.org/officeDocument/2006/relationships" uri="GoogleSheetsCustomDataVersion2">
      <go:sheetsCustomData xmlns:go="http://customooxmlschemas.google.com/" r:id="rId1" roundtripDataSignature="AMtx7mifSMW4ZJUjubEpeogIukWYKX0Pd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9" authorId="0" shapeId="0" xr:uid="{00000000-0006-0000-0300-000004000000}">
      <text>
        <r>
          <rPr>
            <sz val="11"/>
            <color theme="1"/>
            <rFont val="Verdana"/>
            <scheme val="minor"/>
          </rPr>
          <t>======
ID#AAABicik1vM
tc={7F5A8413-D086-423E-9FB0-780AD526426E}    (2025-04-01 14:41:41)
[Comentário encadeado]
Sua versão do Excel permite que você leia este comentário encadeado, no entanto, as edições serão removidas se o arquivo for aberto em uma versão mais recente do Excel. Saiba mais: https://go.microsoft.com/fwlink/?linkid=870924
Comentário:
    CSN: Esse indicador não entrou para a coleta de Cimentos 2024.</t>
        </r>
      </text>
    </comment>
    <comment ref="B13" authorId="0" shapeId="0" xr:uid="{00000000-0006-0000-0300-00000A000000}">
      <text>
        <r>
          <rPr>
            <sz val="11"/>
            <color theme="1"/>
            <rFont val="Verdana"/>
            <scheme val="minor"/>
          </rPr>
          <t>======
ID#AAABicik1vI
tc={E65D26A3-32EE-4125-A50C-3F063CDEE7CF}    (2025-04-01 14:41:41)
[Comentário encadeado]
Sua versão do Excel permite que você leia este comentário encadeado, no entanto, as edições serão removidas se o arquivo for aberto em uma versão mais recente do Excel. Saiba mais: https://go.microsoft.com/fwlink/?linkid=870924
Comentário:
    CSN: Favor verificar se houve andamento dos autos de infração de 2023 para publicarmos atualização.</t>
        </r>
      </text>
    </comment>
    <comment ref="B80" authorId="0" shapeId="0" xr:uid="{00000000-0006-0000-0300-000012000000}">
      <text>
        <r>
          <rPr>
            <sz val="11"/>
            <color theme="1"/>
            <rFont val="Verdana"/>
            <scheme val="minor"/>
          </rPr>
          <t>======
ID#AAABicik1v8
tc={6CA30A4B-7970-439A-9C75-7BA9B5D7EBEE}    (2025-04-01 14:41:41)
[Comentário encadeado]
Sua versão do Excel permite que você leia este comentário encadeado, no entanto, as edições serão removidas se o arquivo for aberto em uma versão mais recente do Excel. Saiba mais: https://go.microsoft.com/fwlink/?linkid=870924
Comentário:
    CSN: Favor checar atualizações para 2024.</t>
        </r>
      </text>
    </comment>
    <comment ref="L86" authorId="0" shapeId="0" xr:uid="{00000000-0006-0000-0300-000019000000}">
      <text>
        <r>
          <rPr>
            <sz val="11"/>
            <color theme="1"/>
            <rFont val="Verdana"/>
            <scheme val="minor"/>
          </rPr>
          <t>======
ID#AAABicik1vo
tc={C703582A-7A59-4EC7-B8EC-A86AF1B1FF20}    (2025-04-01 14:41:41)
[Comentário encadeado]
Sua versão do Excel permite que você leia este comentário encadeado, no entanto, as edições serão removidas se o arquivo for aberto em uma versão mais recente do Excel. Saiba mais: https://go.microsoft.com/fwlink/?linkid=870924
Comentário:
    CSN: O indicador ainda está 'em andamento' no sistema. Favor conferir, validar e enviar para consultoria.</t>
        </r>
      </text>
    </comment>
    <comment ref="B100" authorId="0" shapeId="0" xr:uid="{00000000-0006-0000-0300-000018000000}">
      <text>
        <r>
          <rPr>
            <sz val="11"/>
            <color theme="1"/>
            <rFont val="Verdana"/>
            <scheme val="minor"/>
          </rPr>
          <t>======
ID#AAABicik1v0
tc={90EB3A33-FA46-43B3-AC05-9DAB3968D24C}    (2025-04-01 14:41:41)
[Comentário encadeado]
Sua versão do Excel permite que você leia este comentário encadeado, no entanto, as edições serão removidas se o arquivo for aberto em uma versão mais recente do Excel. Saiba mais: https://go.microsoft.com/fwlink/?linkid=870924
Comentário:
    CSN: Favor checar atualizações para 2024.</t>
        </r>
      </text>
    </comment>
    <comment ref="M117" authorId="0" shapeId="0" xr:uid="{00000000-0006-0000-0300-000011000000}">
      <text>
        <r>
          <rPr>
            <sz val="11"/>
            <color theme="1"/>
            <rFont val="Verdana"/>
            <scheme val="minor"/>
          </rPr>
          <t>======
ID#AAABicik1uQ
tc={C0E68FC0-73A6-4D5A-9374-211586D2E111}    (2025-04-01 14:41:41)
[Comentário encadeado]
Sua versão do Excel permite que você leia este comentário encadeado, no entanto, as edições serão removidas se o arquivo for aberto em uma versão mais recente do Excel. Saiba mais: https://go.microsoft.com/fwlink/?linkid=870924
Comentário:
    CSN: Porcentagem total não foi colocada no sistema, favor calcular.</t>
        </r>
      </text>
    </comment>
    <comment ref="G128" authorId="0" shapeId="0" xr:uid="{00000000-0006-0000-0300-000014000000}">
      <text>
        <r>
          <rPr>
            <sz val="11"/>
            <color theme="1"/>
            <rFont val="Verdana"/>
            <scheme val="minor"/>
          </rPr>
          <t>======
ID#AAABicik1uU
tc={7A656A4E-7DCB-49D5-9E39-147D6970C85E}    (2025-04-01 14:41:41)
[Comentário encadeado]
Sua versão do Excel permite que você leia este comentário encadeado, no entanto, as edições serão removidas se o arquivo for aberto em uma versão mais recente do Excel. Saiba mais: https://go.microsoft.com/fwlink/?linkid=870924
Comentário:
    CSN: Aqui estamos contabilizando todas as categorias informadas abaixo?</t>
        </r>
      </text>
    </comment>
    <comment ref="B143" authorId="0" shapeId="0" xr:uid="{00000000-0006-0000-0300-000016000000}">
      <text>
        <r>
          <rPr>
            <sz val="11"/>
            <color theme="1"/>
            <rFont val="Verdana"/>
            <scheme val="minor"/>
          </rPr>
          <t>======
ID#AAABicik1vk
tc={7C614D83-0934-408D-A628-A41EBB30AD76}    (2025-04-01 14:41:41)
[Comentário encadeado]
Sua versão do Excel permite que você leia este comentário encadeado, no entanto, as edições serão removidas se o arquivo for aberto em uma versão mais recente do Excel. Saiba mais: https://go.microsoft.com/fwlink/?linkid=870924
Comentário:
    CSN: Trainees não estão na tabela e no sistema, foram zerados. Alguma atualização para 2024?</t>
        </r>
      </text>
    </comment>
    <comment ref="B167" authorId="0" shapeId="0" xr:uid="{00000000-0006-0000-0300-000007000000}">
      <text>
        <r>
          <rPr>
            <sz val="11"/>
            <color theme="1"/>
            <rFont val="Verdana"/>
            <scheme val="minor"/>
          </rPr>
          <t>======
ID#AAABicik1u0
tc={70FD82DA-3CDB-4650-941E-8AF7C7E41C8C}    (2025-04-01 14:41:41)
[Comentário encadeado]
Sua versão do Excel permite que você leia este comentário encadeado, no entanto, as edições serão removidas se o arquivo for aberto em uma versão mais recente do Excel. Saiba mais: https://go.microsoft.com/fwlink/?linkid=870924
Comentário:
    CSN: Favor verificar o rodapé e conferir se existem atualizações de 2024.</t>
        </r>
      </text>
    </comment>
    <comment ref="B188" authorId="0" shapeId="0" xr:uid="{00000000-0006-0000-0300-00000B000000}">
      <text>
        <r>
          <rPr>
            <sz val="11"/>
            <color theme="1"/>
            <rFont val="Verdana"/>
            <scheme val="minor"/>
          </rPr>
          <t>======
ID#AAABicik1ug
tc={6D833AC6-D6FE-403F-A2BF-9DA33EDD197F}    (2025-04-01 14:41:41)
[Comentário encadeado]
Sua versão do Excel permite que você leia este comentário encadeado, no entanto, as edições serão removidas se o arquivo for aberto em uma versão mais recente do Excel. Saiba mais: https://go.microsoft.com/fwlink/?linkid=870924
Comentário:
    CSN: Favor verificar o rodapé e conferir se existem atualizações de 2024.</t>
        </r>
      </text>
    </comment>
    <comment ref="B204" authorId="0" shapeId="0" xr:uid="{00000000-0006-0000-0300-000002000000}">
      <text>
        <r>
          <rPr>
            <sz val="11"/>
            <color theme="1"/>
            <rFont val="Verdana"/>
            <scheme val="minor"/>
          </rPr>
          <t>======
ID#AAABicik1u8
tc={9678D119-0C17-409A-81C3-2326841D927B}    (2025-04-01 14:41:41)
[Comentário encadeado]
Sua versão do Excel permite que você leia este comentário encadeado, no entanto, as edições serão removidas se o arquivo for aberto em uma versão mais recente do Excel. Saiba mais: https://go.microsoft.com/fwlink/?linkid=870924
Comentário:
    CSN: Favor verificar o rodapé e conferir se existem atualizações de 2024.</t>
        </r>
      </text>
    </comment>
    <comment ref="B221" authorId="0" shapeId="0" xr:uid="{00000000-0006-0000-0300-00001E000000}">
      <text>
        <r>
          <rPr>
            <sz val="11"/>
            <color theme="1"/>
            <rFont val="Verdana"/>
            <scheme val="minor"/>
          </rPr>
          <t>======
ID#AAABicik1uE
tc={AD61009B-A9EE-4FB5-92C4-741B8CA82BA5}    (2025-04-01 14:41:41)
[Comentário encadeado]
Sua versão do Excel permite que você leia este comentário encadeado, no entanto, as edições serão removidas se o arquivo for aberto em uma versão mais recente do Excel. Saiba mais: https://go.microsoft.com/fwlink/?linkid=870924
Comentário:
    CSN: Favor verificar o rodapé e conferir se existem atualizações de 2024.</t>
        </r>
      </text>
    </comment>
    <comment ref="B241" authorId="0" shapeId="0" xr:uid="{00000000-0006-0000-0300-000009000000}">
      <text>
        <r>
          <rPr>
            <sz val="11"/>
            <color theme="1"/>
            <rFont val="Verdana"/>
            <scheme val="minor"/>
          </rPr>
          <t>======
ID#AAABicik1uc
tc={CE6B7A28-B688-4EF5-A845-031641795698}    (2025-04-01 14:41:41)
[Comentário encadeado]
Sua versão do Excel permite que você leia este comentário encadeado, no entanto, as edições serão removidas se o arquivo for aberto em uma versão mais recente do Excel. Saiba mais: https://go.microsoft.com/fwlink/?linkid=870924
Comentário:
    CSN: Favor verificar o rodapé e conferir se existem atualizações de 2024.</t>
        </r>
      </text>
    </comment>
    <comment ref="B310" authorId="0" shapeId="0" xr:uid="{00000000-0006-0000-0300-000005000000}">
      <text>
        <r>
          <rPr>
            <sz val="11"/>
            <color theme="1"/>
            <rFont val="Verdana"/>
            <scheme val="minor"/>
          </rPr>
          <t>======
ID#AAABicik1uk
tc={A37618D8-E0FE-4CC6-B5D3-54FE11C7D02F}    (2025-04-01 14:41:41)
[Comentário encadeado]
Sua versão do Excel permite que você leia este comentário encadeado, no entanto, as edições serão removidas se o arquivo for aberto em uma versão mais recente do Excel. Saiba mais: https://go.microsoft.com/fwlink/?linkid=870924
Comentário:
    CSN: Favor verificar o rodapé e conferir se existem atualizações de 2024.</t>
        </r>
      </text>
    </comment>
    <comment ref="M328" authorId="0" shapeId="0" xr:uid="{00000000-0006-0000-0300-00001C000000}">
      <text>
        <r>
          <rPr>
            <sz val="11"/>
            <color theme="1"/>
            <rFont val="Verdana"/>
            <scheme val="minor"/>
          </rPr>
          <t>======
ID#AAABicik1uA
tc={7E3B3A64-CADC-4442-96C7-7C4332ECF6E4}    (2025-04-01 14:41:41)
[Comentário encadeado]
Sua versão do Excel permite que você leia este comentário encadeado, no entanto, as edições serão removidas se o arquivo for aberto em uma versão mais recente do Excel. Saiba mais: https://go.microsoft.com/fwlink/?linkid=870924
Comentário:
    CSN: Na planilha de controle esse indicador não entrou, está pendente na coleta, mas foi respondido anteriormente.</t>
        </r>
      </text>
    </comment>
    <comment ref="M338" authorId="0" shapeId="0" xr:uid="{00000000-0006-0000-0300-00001D000000}">
      <text>
        <r>
          <rPr>
            <sz val="11"/>
            <color theme="1"/>
            <rFont val="Verdana"/>
            <scheme val="minor"/>
          </rPr>
          <t>======
ID#AAABicik1vg
tc={F6FC542F-1548-40EC-9AC1-F2AF917A9463}    (2025-04-01 14:41:41)
[Comentário encadeado]
Sua versão do Excel permite que você leia este comentário encadeado, no entanto, as edições serão removidas se o arquivo for aberto em uma versão mais recente do Excel. Saiba mais: https://go.microsoft.com/fwlink/?linkid=870924
Comentário:
    CSN: Não entrou na coleta, mas foi respondido anteriormente.</t>
        </r>
      </text>
    </comment>
    <comment ref="G464" authorId="0" shapeId="0" xr:uid="{00000000-0006-0000-0300-00000E000000}">
      <text>
        <r>
          <rPr>
            <sz val="11"/>
            <color theme="1"/>
            <rFont val="Verdana"/>
            <scheme val="minor"/>
          </rPr>
          <t>======
ID#AAABicik1vA
tc={495837EE-82CD-4DCA-99E6-8C871B862CF8}    (2025-04-01 14:41:41)
[Comentário encadeado]
Sua versão do Excel permite que você leia este comentário encadeado, no entanto, as edições serão removidas se o arquivo for aberto em uma versão mais recente do Excel. Saiba mais: https://go.microsoft.com/fwlink/?linkid=870924
Comentário:
    CSN: Vocês informaram não ter dados para essa pergunta, justificando "Em 2024 realizamos novamente a avaliação de risco de estresse hídrico nas regiões em que as unidades estão instaladas, utilizando a plataforma Aqueduct Water Risk Atlas, do World Resources Institute (WRI). Nenhuma unidade no Brasil se encontra em áreas de estresse hídrico, apenas no exterior." Confere?</t>
        </r>
      </text>
    </comment>
    <comment ref="B465" authorId="0" shapeId="0" xr:uid="{00000000-0006-0000-0300-000008000000}">
      <text>
        <r>
          <rPr>
            <sz val="11"/>
            <color theme="1"/>
            <rFont val="Verdana"/>
            <scheme val="minor"/>
          </rPr>
          <t>======
ID#AAABicik1uo
tc={B7740C8B-0B41-4400-A603-9B308F8B5CF8}    (2025-04-01 14:41:41)
[Comentário encadeado]
Sua versão do Excel permite que você leia este comentário encadeado, no entanto, as edições serão removidas se o arquivo for aberto em uma versão mais recente do Excel. Saiba mais: https://go.microsoft.com/fwlink/?linkid=870924
Comentário:
    CSN: Favor verificar atualizações para 2024.</t>
        </r>
      </text>
    </comment>
    <comment ref="G480" authorId="0" shapeId="0" xr:uid="{00000000-0006-0000-0300-00000F000000}">
      <text>
        <r>
          <rPr>
            <sz val="11"/>
            <color theme="1"/>
            <rFont val="Verdana"/>
            <scheme val="minor"/>
          </rPr>
          <t>======
ID#AAABicik1v4
tc={2895B453-D12B-4C8D-91F9-C0090088E5C9}    (2025-04-01 14:41:41)
[Comentário encadeado]
Sua versão do Excel permite que você leia este comentário encadeado, no entanto, as edições serão removidas se o arquivo for aberto em uma versão mais recente do Excel. Saiba mais: https://go.microsoft.com/fwlink/?linkid=870924
Comentário:
    CSN: Mesma justificativa do indicador anterior.</t>
        </r>
      </text>
    </comment>
    <comment ref="B481" authorId="0" shapeId="0" xr:uid="{00000000-0006-0000-0300-00001B000000}">
      <text>
        <r>
          <rPr>
            <sz val="11"/>
            <color theme="1"/>
            <rFont val="Verdana"/>
            <scheme val="minor"/>
          </rPr>
          <t>======
ID#AAABicik1vc
tc={7C07A522-82C9-4CE1-9D75-A3F36AD4151B}    (2025-04-01 14:41:41)
[Comentário encadeado]
Sua versão do Excel permite que você leia este comentário encadeado, no entanto, as edições serão removidas se o arquivo for aberto em uma versão mais recente do Excel. Saiba mais: https://go.microsoft.com/fwlink/?linkid=870924
Comentário:
    CSN: Favor verificar atualizações para 2024 e se, possível, colocar as legislações indicadas no item 3.</t>
        </r>
      </text>
    </comment>
    <comment ref="G492" authorId="0" shapeId="0" xr:uid="{00000000-0006-0000-0300-000017000000}">
      <text>
        <r>
          <rPr>
            <sz val="11"/>
            <color theme="1"/>
            <rFont val="Verdana"/>
            <scheme val="minor"/>
          </rPr>
          <t>======
ID#AAABicik1uI
tc={5EF43CEC-2F19-4575-8A9E-191CEFA5982B}    (2025-04-01 14:41:41)
[Comentário encadeado]
Sua versão do Excel permite que você leia este comentário encadeado, no entanto, as edições serão removidas se o arquivo for aberto em uma versão mais recente do Excel. Saiba mais: https://go.microsoft.com/fwlink/?linkid=870924
Comentário:
    Rever o Indicador pois o de descarte está respondido no 303-4</t>
        </r>
      </text>
    </comment>
    <comment ref="B508" authorId="0" shapeId="0" xr:uid="{00000000-0006-0000-0300-000015000000}">
      <text>
        <r>
          <rPr>
            <sz val="11"/>
            <color theme="1"/>
            <rFont val="Verdana"/>
            <scheme val="minor"/>
          </rPr>
          <t>======
ID#AAABicik1t4
tc={8C0F9265-7AA5-446D-AC63-AB0491D4B192}    (2025-04-01 14:41:41)
[Comentário encadeado]
Sua versão do Excel permite que você leia este comentário encadeado, no entanto, as edições serão removidas se o arquivo for aberto em uma versão mais recente do Excel. Saiba mais: https://go.microsoft.com/fwlink/?linkid=870924
Comentário:
    CSN: Essa resposta do item que foi colocada fala sobre CSN Mineração. Tem correlação com Cimentos?</t>
        </r>
      </text>
    </comment>
    <comment ref="B523" authorId="0" shapeId="0" xr:uid="{00000000-0006-0000-0300-000010000000}">
      <text>
        <r>
          <rPr>
            <sz val="11"/>
            <color theme="1"/>
            <rFont val="Verdana"/>
            <scheme val="minor"/>
          </rPr>
          <t>======
ID#AAABicik1vs
tc={EFEEC5D0-D72A-4879-B3E0-A000AE5A8B3B}    (2025-04-01 14:41:41)
[Comentário encadeado]
Sua versão do Excel permite que você leia este comentário encadeado, no entanto, as edições serão removidas se o arquivo for aberto em uma versão mais recente do Excel. Saiba mais: https://go.microsoft.com/fwlink/?linkid=870924
Comentário:
    CSN: Vocês comentaram no sistema que os dados de 2023/2022 serão revistos. Será necessário justificar e adicionar um '2-4'.</t>
        </r>
      </text>
    </comment>
    <comment ref="G562" authorId="0" shapeId="0" xr:uid="{00000000-0006-0000-0300-00000D000000}">
      <text>
        <r>
          <rPr>
            <sz val="11"/>
            <color theme="1"/>
            <rFont val="Verdana"/>
            <scheme val="minor"/>
          </rPr>
          <t>======
ID#AAABicik1t8
tc={A0CBB6C2-D845-48FE-8EF7-3F24BFA339E1}    (2025-04-01 14:41:41)
[Comentário encadeado]
Sua versão do Excel permite que você leia este comentário encadeado, no entanto, as edições serão removidas se o arquivo for aberto em uma versão mais recente do Excel. Saiba mais: https://go.microsoft.com/fwlink/?linkid=870924
Comentário:
    CSN: Dados de 2024 superiores aos anteriores. Há justificativa para o aumento?</t>
        </r>
      </text>
    </comment>
    <comment ref="G567" authorId="0" shapeId="0" xr:uid="{00000000-0006-0000-0300-000003000000}">
      <text>
        <r>
          <rPr>
            <sz val="11"/>
            <color theme="1"/>
            <rFont val="Verdana"/>
            <scheme val="minor"/>
          </rPr>
          <t>======
ID#AAABicik1uw
tc={6BFDE37D-ECB6-45EF-B385-42B85104CCAA}    (2025-04-01 14:41:41)
[Comentário encadeado]
Sua versão do Excel permite que você leia este comentário encadeado, no entanto, as edições serão removidas se o arquivo for aberto em uma versão mais recente do Excel. Saiba mais: https://go.microsoft.com/fwlink/?linkid=870924
Comentário:
    CSN: Dados de 2024 superiores aos anteriores. Há justificativa para o aumento?</t>
        </r>
      </text>
    </comment>
    <comment ref="B568" authorId="0" shapeId="0" xr:uid="{00000000-0006-0000-0300-000013000000}">
      <text>
        <r>
          <rPr>
            <sz val="11"/>
            <color theme="1"/>
            <rFont val="Verdana"/>
            <scheme val="minor"/>
          </rPr>
          <t>======
ID#AAABicik1vw
tc={5CBBF9B4-FEDF-472E-B7B5-2BFD2366935E}    (2025-04-01 14:41:41)
[Comentário encadeado]
Sua versão do Excel permite que você leia este comentário encadeado, no entanto, as edições serão removidas se o arquivo for aberto em uma versão mais recente do Excel. Saiba mais: https://go.microsoft.com/fwlink/?linkid=870924
Comentário:
    CSN: Verificar legenda e checar por atualizações para 2024.</t>
        </r>
      </text>
    </comment>
    <comment ref="B590" authorId="0" shapeId="0" xr:uid="{00000000-0006-0000-0300-00000C000000}">
      <text>
        <r>
          <rPr>
            <sz val="11"/>
            <color theme="1"/>
            <rFont val="Verdana"/>
            <scheme val="minor"/>
          </rPr>
          <t>======
ID#AAABicik1uY
tc={DE6071B2-0E0D-4912-8CBA-75504A51136E}    (2025-04-01 14:41:41)
[Comentário encadeado]
Sua versão do Excel permite que você leia este comentário encadeado, no entanto, as edições serão removidas se o arquivo for aberto em uma versão mais recente do Excel. Saiba mais: https://go.microsoft.com/fwlink/?linkid=870924
Comentário:
    CSN: Verificar legenda e checar por atualizações para 2024.</t>
        </r>
      </text>
    </comment>
    <comment ref="B606" authorId="0" shapeId="0" xr:uid="{00000000-0006-0000-0300-000001000000}">
      <text>
        <r>
          <rPr>
            <sz val="11"/>
            <color theme="1"/>
            <rFont val="Verdana"/>
            <scheme val="minor"/>
          </rPr>
          <t>======
ID#AAABicik1vU
tc={D3628F31-9351-4339-ADE4-AECEDD24AB81}    (2025-04-01 14:41:41)
[Comentário encadeado]
Sua versão do Excel permite que você leia este comentário encadeado, no entanto, as edições serão removidas se o arquivo for aberto em uma versão mais recente do Excel. Saiba mais: https://go.microsoft.com/fwlink/?linkid=870924
Comentário:
    CSN: Checar legenda e verificar atualizações para 2024.</t>
        </r>
      </text>
    </comment>
    <comment ref="N707" authorId="0" shapeId="0" xr:uid="{00000000-0006-0000-0300-00001A000000}">
      <text>
        <r>
          <rPr>
            <sz val="11"/>
            <color theme="1"/>
            <rFont val="Verdana"/>
            <scheme val="minor"/>
          </rPr>
          <t>======
ID#AAABicik1uM
tc={15BE7AD1-EADD-4B71-82B9-2A3EEAEE9111}    (2025-04-01 14:41:41)
[Comentário encadeado]
Sua versão do Excel permite que você leia este comentário encadeado, no entanto, as edições serão removidas se o arquivo for aberto em uma versão mais recente do Excel. Saiba mais: https://go.microsoft.com/fwlink/?linkid=870924
Comentário:
    CSN: Algo a declarar?</t>
        </r>
      </text>
    </comment>
    <comment ref="B725" authorId="0" shapeId="0" xr:uid="{00000000-0006-0000-0300-000006000000}">
      <text>
        <r>
          <rPr>
            <sz val="11"/>
            <color theme="1"/>
            <rFont val="Verdana"/>
            <scheme val="minor"/>
          </rPr>
          <t>======
ID#AAABicik1vQ
tc={681E47EF-2028-45E2-A3FC-FE409F50FD17}    (2025-04-01 14:41:41)
[Comentário encadeado]
Sua versão do Excel permite que você leia este comentário encadeado, no entanto, as edições serão removidas se o arquivo for aberto em uma versão mais recente do Excel. Saiba mais: https://go.microsoft.com/fwlink/?linkid=870924
Comentário:
    CSN: Checar legenda e verificar atualizações para 2024.</t>
        </r>
      </text>
    </comment>
  </commentList>
  <extLst>
    <ext xmlns:r="http://schemas.openxmlformats.org/officeDocument/2006/relationships" uri="GoogleSheetsCustomDataVersion2">
      <go:sheetsCustomData xmlns:go="http://customooxmlschemas.google.com/" r:id="rId1" roundtripDataSignature="AMtx7mhFh0hAKAZKOGbEvpseLi+e23+BkA=="/>
    </ext>
  </extLst>
</comments>
</file>

<file path=xl/sharedStrings.xml><?xml version="1.0" encoding="utf-8"?>
<sst xmlns="http://schemas.openxmlformats.org/spreadsheetml/2006/main" count="3571" uniqueCount="1316">
  <si>
    <t>Databook ESG 2025</t>
  </si>
  <si>
    <t>O Databook ESG 2025 do CSN Mineração oferece informações relevantes sobre os impactos, riscos, oportunidades e desempenho dos segmentos de negócio no período de 1º de janeiro a 31 de dezembro de 2025.
Esta publicação complementa a versão em PDF do Relato Integrado 2025 do CSN Mineração (RI 2025), elaborado em conformidade com as Normas GRI (2021); a Estrutura Internacional para Relato Integrado (IIRC); as recomendações da Força-Tarefa sobre Divulgações Financeiras Relacionadas ao Clima (TCFD) e Força-Tarefa sobre divulgações financeiras relacionadas a natureza (TNFD); e os indicadores do Conselho de Padrões Contábeis de Sustentabilidade (SASB) para o setor de Metais e Mineração.</t>
  </si>
  <si>
    <t>Como navegar</t>
  </si>
  <si>
    <r>
      <rPr>
        <sz val="10"/>
        <color rgb="FF000000"/>
        <rFont val="Verdana"/>
      </rPr>
      <t xml:space="preserve">Os Índices GRI e SASB e a aba de Materialidade permitem a navegação por conteúdo ou indicador de interesse. Ao acessar essas abas, basta clicar nos </t>
    </r>
    <r>
      <rPr>
        <i/>
        <sz val="10"/>
        <color rgb="FF000000"/>
        <rFont val="Verdana"/>
      </rPr>
      <t>hiperlinks</t>
    </r>
    <r>
      <rPr>
        <sz val="10"/>
        <color rgb="FF000000"/>
        <rFont val="Verdana"/>
      </rPr>
      <t xml:space="preserve"> da coluna "Onde encontrar" para ser direcionado diretamente à informação desejada. As abas TCFD e TNFD e </t>
    </r>
    <r>
      <rPr>
        <i/>
        <sz val="10"/>
        <color rgb="FF000000"/>
        <rFont val="Verdana"/>
      </rPr>
      <t>Ratings</t>
    </r>
    <r>
      <rPr>
        <sz val="10"/>
        <color rgb="FF000000"/>
        <rFont val="Verdana"/>
      </rPr>
      <t xml:space="preserve"> trazem informações específicas desses </t>
    </r>
    <r>
      <rPr>
        <i/>
        <sz val="10"/>
        <color rgb="FF000000"/>
        <rFont val="Verdana"/>
      </rPr>
      <t>frameworks</t>
    </r>
    <r>
      <rPr>
        <sz val="10"/>
        <color rgb="FF000000"/>
        <rFont val="Verdana"/>
      </rPr>
      <t>.</t>
    </r>
  </si>
  <si>
    <t>Saiba mais</t>
  </si>
  <si>
    <t>Relato Integrado 2025 da CSN Mineração</t>
  </si>
  <si>
    <r>
      <rPr>
        <sz val="10"/>
        <color rgb="FF000000"/>
        <rFont val="Verdana"/>
      </rPr>
      <t xml:space="preserve">Acesse a versão em PDF do Relato Integrado </t>
    </r>
    <r>
      <rPr>
        <sz val="10"/>
        <color rgb="FF000000"/>
        <rFont val="Verdana"/>
      </rPr>
      <t>2025</t>
    </r>
    <r>
      <rPr>
        <sz val="10"/>
        <color rgb="FF000000"/>
        <rFont val="Verdana"/>
      </rPr>
      <t xml:space="preserve"> da CSN Mineração para saber mais sobre a estratégia e o desempenho da Companhia</t>
    </r>
  </si>
  <si>
    <t>Portal ESG do Grupo CSN</t>
  </si>
  <si>
    <t>Conheça as principais práticas, notícias e documentos relacionados à gestão ESG do Grupo CSN</t>
  </si>
  <si>
    <t>Dúvidas e comentários</t>
  </si>
  <si>
    <r>
      <rPr>
        <sz val="10"/>
        <color theme="1"/>
        <rFont val="Verdana"/>
      </rPr>
      <t xml:space="preserve">Contribua para a evolução da CSN na prestação de contas de sustentabilidade, enviando sua dúvida ou comentário pelo </t>
    </r>
    <r>
      <rPr>
        <i/>
        <sz val="10"/>
        <color theme="1"/>
        <rFont val="Verdana"/>
      </rPr>
      <t>e-mail</t>
    </r>
    <r>
      <rPr>
        <sz val="10"/>
        <color theme="1"/>
        <rFont val="Verdana"/>
      </rPr>
      <t xml:space="preserve"> </t>
    </r>
    <r>
      <rPr>
        <b/>
        <u/>
        <sz val="10"/>
        <color rgb="FF0066CC"/>
        <rFont val="Verdana"/>
      </rPr>
      <t>sustentabilidade@csn.com.br</t>
    </r>
  </si>
  <si>
    <r>
      <rPr>
        <b/>
        <sz val="16"/>
        <color rgb="FF3AA935"/>
        <rFont val="Verdana"/>
      </rPr>
      <t xml:space="preserve">Ética e </t>
    </r>
    <r>
      <rPr>
        <b/>
        <i/>
        <sz val="16"/>
        <color rgb="FF3AA935"/>
        <rFont val="Verdana"/>
      </rPr>
      <t>compliance</t>
    </r>
  </si>
  <si>
    <t>GRI 2-27 | Conformidade com leis e regulamentos</t>
  </si>
  <si>
    <t>SASB EM-MM-140a.2 | Número de incidentes de não conformidade associados a licenças, padrões e regulamentos de qualidade da água</t>
  </si>
  <si>
    <t>Casos de não conformidade do segmento Mineração</t>
  </si>
  <si>
    <t>CSN Mineração</t>
  </si>
  <si>
    <t>Número total de multas significativas¹</t>
  </si>
  <si>
    <t>Valor monetário total das multas significativas (R$ mil)¹</t>
  </si>
  <si>
    <t>Número de sanções não monetárias</t>
  </si>
  <si>
    <t xml:space="preserve">¹ A empresa classifica como significativa a não conformidade que envolve temas sensíveis ao território, multas superiores a R$ 1.000.000,00 ou impactos operacionais relevantes como a suspensão de atividades. </t>
  </si>
  <si>
    <t> </t>
  </si>
  <si>
    <t>GRI 205-2 | Comunicação e capacitação em políticas e procedimentos de combate à corrupção</t>
  </si>
  <si>
    <r>
      <rPr>
        <b/>
        <sz val="10"/>
        <color rgb="FF3AA935"/>
        <rFont val="Verdana"/>
      </rPr>
      <t xml:space="preserve">Colaboradores treinados em ética e </t>
    </r>
    <r>
      <rPr>
        <b/>
        <i/>
        <sz val="10"/>
        <color rgb="FF3AA935"/>
        <rFont val="Verdana"/>
      </rPr>
      <t>compliance</t>
    </r>
    <r>
      <rPr>
        <b/>
        <sz val="10"/>
        <color rgb="FF3AA935"/>
        <rFont val="Verdana"/>
      </rPr>
      <t>¹</t>
    </r>
  </si>
  <si>
    <t>Número de pessoas treinadas</t>
  </si>
  <si>
    <r>
      <rPr>
        <b/>
        <sz val="10"/>
        <color rgb="FF3AA935"/>
        <rFont val="Verdana"/>
      </rPr>
      <t xml:space="preserve">% sobre o </t>
    </r>
    <r>
      <rPr>
        <b/>
        <i/>
        <sz val="10"/>
        <color rgb="FF3AA935"/>
        <rFont val="Verdana"/>
      </rPr>
      <t>headcount</t>
    </r>
    <r>
      <rPr>
        <b/>
        <sz val="10"/>
        <color rgb="FF3AA935"/>
        <rFont val="Verdana"/>
      </rPr>
      <t xml:space="preserve"> em 30/11</t>
    </r>
  </si>
  <si>
    <r>
      <rPr>
        <b/>
        <sz val="10"/>
        <color rgb="FF3AA935"/>
        <rFont val="Verdana"/>
      </rPr>
      <t xml:space="preserve">% sobre o </t>
    </r>
    <r>
      <rPr>
        <b/>
        <i/>
        <sz val="10"/>
        <color rgb="FF3AA935"/>
        <rFont val="Verdana"/>
      </rPr>
      <t>headcount</t>
    </r>
    <r>
      <rPr>
        <b/>
        <sz val="10"/>
        <color rgb="FF3AA935"/>
        <rFont val="Verdana"/>
      </rPr>
      <t xml:space="preserve"> em 30/10</t>
    </r>
  </si>
  <si>
    <r>
      <rPr>
        <b/>
        <sz val="10"/>
        <color rgb="FF3AA935"/>
        <rFont val="Verdana"/>
      </rPr>
      <t xml:space="preserve">% sobre o </t>
    </r>
    <r>
      <rPr>
        <b/>
        <i/>
        <sz val="10"/>
        <color rgb="FF3AA935"/>
        <rFont val="Verdana"/>
      </rPr>
      <t>headcount</t>
    </r>
    <r>
      <rPr>
        <b/>
        <sz val="10"/>
        <color rgb="FF3AA935"/>
        <rFont val="Verdana"/>
      </rPr>
      <t xml:space="preserve"> </t>
    </r>
    <r>
      <rPr>
        <b/>
        <sz val="10"/>
        <color rgb="FF3AA935"/>
        <rFont val="Verdana"/>
      </rPr>
      <t>em 30/11</t>
    </r>
  </si>
  <si>
    <t>Por região</t>
  </si>
  <si>
    <t>Sudeste</t>
  </si>
  <si>
    <t>Por nível funcional</t>
  </si>
  <si>
    <t>Executivo</t>
  </si>
  <si>
    <t>Liderança</t>
  </si>
  <si>
    <t>Especialista</t>
  </si>
  <si>
    <t>Engenheiro</t>
  </si>
  <si>
    <t>Nível Superior</t>
  </si>
  <si>
    <t>Técnico</t>
  </si>
  <si>
    <t>Administrativo</t>
  </si>
  <si>
    <t>Operacional</t>
  </si>
  <si>
    <t>Programa Capacitar</t>
  </si>
  <si>
    <t>Programa Aprendiz</t>
  </si>
  <si>
    <t>Total</t>
  </si>
  <si>
    <t>¹ Considera os colaboradores efetivos e elegíveis nas categorias CLT, Programa Aprendiz e Programa Capacitar, todos na região Sudeste.</t>
  </si>
  <si>
    <r>
      <rPr>
        <b/>
        <sz val="10"/>
        <color rgb="FF3AA935"/>
        <rFont val="Verdana"/>
      </rPr>
      <t xml:space="preserve">Parceiros de negócio treinados em ética e </t>
    </r>
    <r>
      <rPr>
        <b/>
        <i/>
        <sz val="10"/>
        <color rgb="FF3AA935"/>
        <rFont val="Verdana"/>
      </rPr>
      <t>compliance</t>
    </r>
    <r>
      <rPr>
        <b/>
        <sz val="10"/>
        <color rgb="FF3AA935"/>
        <rFont val="Verdana"/>
      </rPr>
      <t xml:space="preserve"> ¹ ²</t>
    </r>
  </si>
  <si>
    <r>
      <rPr>
        <b/>
        <sz val="8"/>
        <color rgb="FF3AA935"/>
        <rFont val="Verdana"/>
      </rPr>
      <t>% sobre o</t>
    </r>
    <r>
      <rPr>
        <b/>
        <i/>
        <sz val="8"/>
        <color rgb="FF3AA935"/>
        <rFont val="Verdana"/>
      </rPr>
      <t xml:space="preserve"> headcount</t>
    </r>
    <r>
      <rPr>
        <b/>
        <sz val="8"/>
        <color rgb="FF3AA935"/>
        <rFont val="Verdana"/>
      </rPr>
      <t xml:space="preserve"> </t>
    </r>
  </si>
  <si>
    <t>¹ Foram comunicados sobre capacitações em políticas e procedimentos de combate à corrupção: investidores e acionistas, associações do setor, representantes da sociedade civil,  instituições financeiras, organizações governamentais e regulatórias, universidades e instituições de pesquisa e outros.
² Os procedimentos e as políticas de combate à corrupção da organização são documentos públicos disponíveis no site institucional da CSN para todos os públicos de interesse.</t>
  </si>
  <si>
    <t>GRI 207-4 | Relato país-a-país</t>
  </si>
  <si>
    <r>
      <rPr>
        <b/>
        <sz val="10"/>
        <color rgb="FF3AA935"/>
        <rFont val="Verdana"/>
      </rPr>
      <t xml:space="preserve">Tributos pagos por categoria </t>
    </r>
    <r>
      <rPr>
        <b/>
        <sz val="10"/>
        <color rgb="FF3AA935"/>
        <rFont val="Aptos Narrow"/>
      </rPr>
      <t>–</t>
    </r>
    <r>
      <rPr>
        <b/>
        <sz val="10"/>
        <color rgb="FF3AA935"/>
        <rFont val="Verdana"/>
      </rPr>
      <t xml:space="preserve"> CSN Mineração (R$ milhões)</t>
    </r>
  </si>
  <si>
    <r>
      <rPr>
        <i/>
        <sz val="10"/>
        <color theme="1"/>
        <rFont val="Verdana"/>
      </rPr>
      <t>Royalties</t>
    </r>
    <r>
      <rPr>
        <sz val="10"/>
        <color theme="1"/>
        <rFont val="Verdana"/>
      </rPr>
      <t xml:space="preserve"> sobre a mineração</t>
    </r>
  </si>
  <si>
    <t>Tributos sobre a folha de salários</t>
  </si>
  <si>
    <t>Tributos sobre produtos e serviços</t>
  </si>
  <si>
    <t>Tributos sobre renda</t>
  </si>
  <si>
    <t>Outros tributos</t>
  </si>
  <si>
    <r>
      <rPr>
        <b/>
        <sz val="10"/>
        <color rgb="FF3AA935"/>
        <rFont val="Verdana"/>
      </rPr>
      <t xml:space="preserve">Tributos pagos por natureza em 2023 </t>
    </r>
    <r>
      <rPr>
        <b/>
        <sz val="10"/>
        <color rgb="FF3AA935"/>
        <rFont val="Aptos Narrow"/>
      </rPr>
      <t>–</t>
    </r>
    <r>
      <rPr>
        <b/>
        <sz val="10"/>
        <color rgb="FF3AA935"/>
        <rFont val="Verdana"/>
      </rPr>
      <t xml:space="preserve"> CSN Mineração (R$ milhões)</t>
    </r>
  </si>
  <si>
    <t>Brasil</t>
  </si>
  <si>
    <t>Espanha</t>
  </si>
  <si>
    <t>Suíça</t>
  </si>
  <si>
    <t>Portugal</t>
  </si>
  <si>
    <t>NA</t>
  </si>
  <si>
    <r>
      <rPr>
        <b/>
        <sz val="10"/>
        <color rgb="FF3AA935"/>
        <rFont val="Verdana"/>
      </rPr>
      <t xml:space="preserve">Tributos pagos por natureza em 2024 </t>
    </r>
    <r>
      <rPr>
        <b/>
        <sz val="10"/>
        <color rgb="FF3AA935"/>
        <rFont val="Aptos Narrow"/>
      </rPr>
      <t>–</t>
    </r>
    <r>
      <rPr>
        <b/>
        <sz val="10"/>
        <color rgb="FF3AA935"/>
        <rFont val="Verdana"/>
      </rPr>
      <t xml:space="preserve"> CSN Mineração (R$ milhões)</t>
    </r>
  </si>
  <si>
    <r>
      <rPr>
        <b/>
        <sz val="10"/>
        <color rgb="FF3AA935"/>
        <rFont val="Verdana"/>
      </rPr>
      <t xml:space="preserve">Tributos pagos por natureza em 2025 </t>
    </r>
    <r>
      <rPr>
        <b/>
        <sz val="10"/>
        <color rgb="FF3AA935"/>
        <rFont val="Arial"/>
      </rPr>
      <t>–</t>
    </r>
    <r>
      <rPr>
        <b/>
        <sz val="10"/>
        <color rgb="FF3AA935"/>
        <rFont val="Verdana"/>
      </rPr>
      <t xml:space="preserve"> CSN Mineração (R$ milhões)</t>
    </r>
  </si>
  <si>
    <t>Formas de pagamento de tributos</t>
  </si>
  <si>
    <t>CSN Mineração S.A.</t>
  </si>
  <si>
    <t>Recolhimento</t>
  </si>
  <si>
    <t>Compensação</t>
  </si>
  <si>
    <t>Esferas de destinação de tributos</t>
  </si>
  <si>
    <t>Municipal</t>
  </si>
  <si>
    <t>Estadual</t>
  </si>
  <si>
    <t>Federal</t>
  </si>
  <si>
    <t>Classificação dos tributos</t>
  </si>
  <si>
    <t>Próprios</t>
  </si>
  <si>
    <t>Retidos</t>
  </si>
  <si>
    <t>GRI 2-28 | Participação em associações</t>
  </si>
  <si>
    <t>A CSN Mineração, integraram as seguintes associações e entidades de classe em 2025: SINDIEXTRA (Sindicato das Indústrias Extrativas de Minas Gerais), a Federação das Indústrias do Estado de Minas Gerais (FIEMG) e o Instituto Brasileiro de Mineração (IBRAM).</t>
  </si>
  <si>
    <t>SASB EM-MM-510a.1 | Descrição do sistema de gestão para prevenção de corrupção e suborno em toda a cadeia de valor</t>
  </si>
  <si>
    <t>A CSN adota um processo rigoroso e padronizado de Due Diligence de Integridade para todos os seus fornecedores e parceiros, fundamentado na análise obrigatória de formulários de compliance e no alinhamento às suas políticas anticorrupção. Por meio de uma Matriz de Risco, a área de Compliance realiza investigações detalhadas que abrangem desde o histórico criminal e jurídico até o monitoramento de mídia negativa e identificação de beneficiários finais, garantindo total transparência e governança. O ciclo de avaliação culmina em um parecer que classifica o nível de risco do parceiro, assegurando que as decisões de contratação sejam tomadas pelas alçadas competentes e que a companhia mitigue de forma eficaz quaisquer riscos regulatórios ou reputacionais.
Em conformidade com os padrões da Bolsa de Valores de Nova Iorque (NYSE) e a legislação brasileira, o Grupo CSN (controlador da CSN Mineração, adota diretrizes estruturadas de governança corporativa que priorizam a transparência e a integridade no mercado global. O conjunto de medidas inclui políticas rigorosas contra o insider trading, procedimentos padronizados para a divulgação de fatos relevantes (alinhados à CVM e à SEC) e o cumprimento das exigências da Lei Sarbanes-Oxley (SOX), que garante a acurácia dos relatórios financeiros e a eficiência dos controles internos. Essas práticas asseguram que a companhia mantenha um fluxo informativo equitativo e seguro, reforçando seu compromisso com o rigor regulatório e a confiança dos investidores.</t>
  </si>
  <si>
    <t>SASB EM-MM-510a.2 | Produção em países que têm as 20 classificações mais baixas no Índice de Percepção de Corrupção da Transparência Internacional</t>
  </si>
  <si>
    <t>No período de relato, não foram identificadas operações, atividades ou relações comerciais em países que ocupam as 20 menores posições no ranking do Índice de Percepção da Corrupção (IPC) da Transparência Internacional. Embora não opere nos países de menor classificação, a CSN reconhece que a avaliação de integridade deve ser multidimensional. Para contextualizar seu perfil de risco, avaliamos fatores qualitativos que vão além da pontuação numérica, como: riscos geopolíticos, nível de interação com agentes públicos, complexidade regulatória local e estabilidade do arcabouço jurídico, histórico setorial de corrupção, ambiente de negócios e eficácia dos controles internos e processos de due diligence de terceiros.</t>
  </si>
  <si>
    <t>Pessoas e DE&amp;I</t>
  </si>
  <si>
    <t>GRI 2-7 | Empregados</t>
  </si>
  <si>
    <t>Colaboradores por gênero e região da CSN Mineração¹</t>
  </si>
  <si>
    <t>Homens</t>
  </si>
  <si>
    <t>Mulheres</t>
  </si>
  <si>
    <t>Prazo indeterminado</t>
  </si>
  <si>
    <t>Prazo determinado</t>
  </si>
  <si>
    <t>Prazo determinado (Programas Aprendiz e Capacitar)</t>
  </si>
  <si>
    <t>Total CSN Mineração</t>
  </si>
  <si>
    <t>¹ Considera os colaboradores efetivos contratados nas categorias CLT, Programa Aprendiz e Programa Capacitar na data-base de 31 de dezembro de cada ano. Todos atuam na região Sudeste e em jornada integral.</t>
  </si>
  <si>
    <t>GRI 2-8 | Trabalhadores que não são empregados</t>
  </si>
  <si>
    <r>
      <rPr>
        <b/>
        <sz val="10"/>
        <color rgb="FF3AA935"/>
        <rFont val="Verdana"/>
      </rPr>
      <t>Número total de terceiros</t>
    </r>
    <r>
      <rPr>
        <b/>
        <sz val="10"/>
        <color rgb="FF339966"/>
        <rFont val="Verdana"/>
      </rPr>
      <t>¹</t>
    </r>
  </si>
  <si>
    <t>¹ Os terceiros que atuam nas unidades do Grupo CSN estão relacionados a contratos de terceirização de atividades e processos, como serviços de vigilância, limpeza, manutenção, transporte, obras civis, informática e montagem de equipamentos. A contabilização foi realizada por contagem direta, considerando tanto trabalhadores em tempo integral quanto parcial. Os dados têm como base o número de trabalhadores ao término do período de relato. A fiscalização da regularidade trabalhista das empresas contratadas responsáveis por esses serviços é conduzida por meio do Núcleo de Gestão de Terceiros.</t>
  </si>
  <si>
    <t>GRI 2-21 | Proporção da remuneração anual total¹</t>
  </si>
  <si>
    <t>Proporção da remuneração anual e de seu aumento (vezes)</t>
  </si>
  <si>
    <t>Proporção da remuneração do indivíduo mais bem pago X média dos demais empregados¹</t>
  </si>
  <si>
    <t>Proporção do aumento anual da remuneração do indivíduo mais bem pago X média dos demais empregados²</t>
  </si>
  <si>
    <t>¹ Os dados foram compilados considerando os funcionários sob regime CLT, incluindo aprendizes, participantes do Programa Capacitar e trainees. Não foram incluídos conselheiros, estagiários e estatutários, pois os modelos contratuais são distintos. As informações detalhadas sobre remuneração são tratadas como confidenciais. A base de efetivo considera o headcount em 31/12 de cada ano.
² O resultado significa que o percentual de aumento da maior remuneração foi menor (-58,6%) do que o aumento percentual da remuneração média dos empregados, o que faz com que, na comparação relativa, o indicador assuma um valor negativo em relação à média.</t>
  </si>
  <si>
    <t>GRI 401-1 | Novas contratações e rotatividade de empregados</t>
  </si>
  <si>
    <t>Contratações e desligamentos da CSN Mineração¹</t>
  </si>
  <si>
    <t>Contratações</t>
  </si>
  <si>
    <t>Desligamentos</t>
  </si>
  <si>
    <t>Por gênero</t>
  </si>
  <si>
    <t>Por faixa etária</t>
  </si>
  <si>
    <t>Menos de 30 anos de idade</t>
  </si>
  <si>
    <t>Entre 30 e 50 anos de idade</t>
  </si>
  <si>
    <t>Mais de 50 anos de idade</t>
  </si>
  <si>
    <t>na</t>
  </si>
  <si>
    <t xml:space="preserve">¹ Considera os colaboradores efetivos nas categorias CLT, Programa Aprendiz e Programa Capacitar. </t>
  </si>
  <si>
    <r>
      <rPr>
        <b/>
        <sz val="10"/>
        <color rgb="FF3AA935"/>
        <rFont val="Verdana"/>
      </rPr>
      <t>Taxas de contratação e rotatividade da CSN Mineração</t>
    </r>
    <r>
      <rPr>
        <b/>
        <sz val="10"/>
        <color rgb="FF339966"/>
        <rFont val="Verdana"/>
      </rPr>
      <t>¹</t>
    </r>
  </si>
  <si>
    <r>
      <rPr>
        <b/>
        <sz val="8"/>
        <color rgb="FF3AA935"/>
        <rFont val="Verdana"/>
      </rPr>
      <t>Taxa de contratação</t>
    </r>
    <r>
      <rPr>
        <b/>
        <sz val="8"/>
        <color rgb="FF339966"/>
        <rFont val="Verdana"/>
      </rPr>
      <t>²</t>
    </r>
  </si>
  <si>
    <r>
      <rPr>
        <b/>
        <sz val="8"/>
        <color rgb="FF3AA935"/>
        <rFont val="Verdana"/>
      </rPr>
      <t>Taxa de rotatividade</t>
    </r>
    <r>
      <rPr>
        <b/>
        <sz val="8"/>
        <color rgb="FF339966"/>
        <rFont val="Verdana"/>
      </rPr>
      <t>³</t>
    </r>
  </si>
  <si>
    <r>
      <rPr>
        <sz val="8"/>
        <color theme="1"/>
        <rFont val="Verdana"/>
      </rPr>
      <t xml:space="preserve">¹ Considera os colaboradores efetivos nas categorias CLT, Programa Aprendiz e Programa Capacitar. </t>
    </r>
    <r>
      <rPr>
        <b/>
        <sz val="8"/>
        <color theme="1"/>
        <rFont val="Verdana"/>
      </rPr>
      <t xml:space="preserve">
</t>
    </r>
    <r>
      <rPr>
        <sz val="8"/>
        <color theme="1"/>
        <rFont val="Verdana"/>
      </rPr>
      <t xml:space="preserve">² A taxa de contratação é calculada como o número de admitidos no mês sobre o </t>
    </r>
    <r>
      <rPr>
        <i/>
        <sz val="8"/>
        <color theme="1"/>
        <rFont val="Verdana"/>
      </rPr>
      <t>headcount</t>
    </r>
    <r>
      <rPr>
        <sz val="8"/>
        <color theme="1"/>
        <rFont val="Verdana"/>
      </rPr>
      <t xml:space="preserve"> efetivo do mês. Para os dados anuais, foram somadas as taxas mensais.
³ A taxa de rotatividade é calculada como o número de desligados no mês sobre o </t>
    </r>
    <r>
      <rPr>
        <i/>
        <sz val="8"/>
        <color theme="1"/>
        <rFont val="Verdana"/>
      </rPr>
      <t>headcount</t>
    </r>
    <r>
      <rPr>
        <sz val="8"/>
        <color theme="1"/>
        <rFont val="Verdana"/>
      </rPr>
      <t xml:space="preserve"> efetivo do mês. Para os dados anuais, foram somadas as taxas mensais. </t>
    </r>
  </si>
  <si>
    <t>GRI 401-3 | Licença-maternidade/paternidade</t>
  </si>
  <si>
    <t>Licença-maternidade/paternidade na CSN Mineração¹</t>
  </si>
  <si>
    <t>Empregados que tiveram direito a tirar a licença</t>
  </si>
  <si>
    <t>Empregados que tiraram a licença</t>
  </si>
  <si>
    <t>Empregados que retornaram ao trabalho, no período do relatório, após o término da licença no ano anterior²</t>
  </si>
  <si>
    <t>Empregados que retornaram a trabalhar após a licença e continuaram empregados 12 meses após o retorno ao trabalho</t>
  </si>
  <si>
    <t>Taxa de retorno (%)</t>
  </si>
  <si>
    <t>Taxa de retenção (%)</t>
  </si>
  <si>
    <r>
      <rPr>
        <sz val="8"/>
        <color rgb="FF000000"/>
        <rFont val="Verdana"/>
      </rPr>
      <t xml:space="preserve">¹ Considera CSN Mineração S.A. Exclusões do efetivo: são considerados fora do quadro de efetivos os colaboradores afastados pelo Instituto Nacional do Seguro Social (INSS) por licença médica, acidente de trabalho e acidente de trajeto; aposentadoria por invalidez, contrato suspenso (CLT), bem como licença por interesse particular e decisão judicial.
² Valores de 2024 reapresentados por atualização de metodologia. </t>
    </r>
    <r>
      <rPr>
        <b/>
        <sz val="8"/>
        <color rgb="FF000000"/>
        <rFont val="Verdana"/>
      </rPr>
      <t>GRI 2-4</t>
    </r>
  </si>
  <si>
    <t>GRI 404-1 | Média de horas de capacitação por ano, por empregado</t>
  </si>
  <si>
    <t>Média de horas de treinamento por colaborador do CSN Mineração¹</t>
  </si>
  <si>
    <t>Programa Estágio</t>
  </si>
  <si>
    <r>
      <rPr>
        <sz val="8"/>
        <color rgb="FF000000"/>
        <rFont val="Verdana"/>
      </rPr>
      <t xml:space="preserve">¹ Considera os colaboradores efetivos nas categorias CLT, Programa Aprendiz, Programa Capacitar e Programa Estágio. A média é calculada como o total de horas de treinamento promovidas no ano dividido pelo </t>
    </r>
    <r>
      <rPr>
        <i/>
        <sz val="8"/>
        <color rgb="FF000000"/>
        <rFont val="Verdana"/>
      </rPr>
      <t>headcount</t>
    </r>
    <r>
      <rPr>
        <sz val="8"/>
        <color rgb="FF000000"/>
        <rFont val="Verdana"/>
      </rPr>
      <t xml:space="preserve"> em 31/12.</t>
    </r>
  </si>
  <si>
    <t>GRI 404-3 | Percentual de empregados que recebem avaliações regulares de desempenho e de desenvolvimento de carreira</t>
  </si>
  <si>
    <r>
      <rPr>
        <b/>
        <sz val="10"/>
        <color rgb="FF3AA935"/>
        <rFont val="Verdana"/>
      </rPr>
      <t>Percentual de colaboradores submetidos a avaliação de desempenho do Segmento Mineração</t>
    </r>
    <r>
      <rPr>
        <b/>
        <sz val="10"/>
        <color rgb="FF339966"/>
        <rFont val="Verdana"/>
      </rPr>
      <t>¹</t>
    </r>
  </si>
  <si>
    <t>2024²</t>
  </si>
  <si>
    <t>nd</t>
  </si>
  <si>
    <t xml:space="preserve">¹ Considera os colaboradores efetivos nas categorias CLT e Programa Capacitar. O percentual é calculado como: total de colaboradores em 31/12 que realizaram avaliação de desempenho no ano dividido pelo total de colaboradores em 31/12 elegíveis à realização de avaliação de desempenho no ano.
² Não foi realizado o Ciclo de Gente em 2024. </t>
  </si>
  <si>
    <t>GRI 405-1 | Diversidade em órgãos de governança e empregados</t>
  </si>
  <si>
    <r>
      <rPr>
        <b/>
        <sz val="10"/>
        <color rgb="FF3AA935"/>
        <rFont val="Verdana"/>
      </rPr>
      <t>Diversidade de gênero por nível funcional da CSN Mineração</t>
    </r>
    <r>
      <rPr>
        <b/>
        <sz val="10"/>
        <color rgb="FF339966"/>
        <rFont val="Verdana"/>
      </rPr>
      <t>¹</t>
    </r>
  </si>
  <si>
    <t>¹ Considera os colaboradores efetivos contratados nas categorias CLT, Programa Aprendiz e Programa Capacitar na data-base de 31 de dezembro de cada ano.</t>
  </si>
  <si>
    <r>
      <rPr>
        <b/>
        <sz val="10"/>
        <color rgb="FF3AA935"/>
        <rFont val="Verdana"/>
      </rPr>
      <t>Diversidade de faixa etária por nível funcional da CSN Mineração</t>
    </r>
    <r>
      <rPr>
        <b/>
        <sz val="10"/>
        <color rgb="FF339966"/>
        <rFont val="Verdana"/>
      </rPr>
      <t>¹</t>
    </r>
  </si>
  <si>
    <r>
      <rPr>
        <b/>
        <sz val="10"/>
        <color rgb="FF3AA935"/>
        <rFont val="Verdana"/>
      </rPr>
      <t>Diversidade étnico-racial da CSN Mineração por nível funcional em 2024</t>
    </r>
    <r>
      <rPr>
        <b/>
        <sz val="10"/>
        <color rgb="FF3AA935"/>
        <rFont val="Arial"/>
      </rPr>
      <t>¹</t>
    </r>
  </si>
  <si>
    <t>Amarela</t>
  </si>
  <si>
    <t>Branca</t>
  </si>
  <si>
    <t>Indígena</t>
  </si>
  <si>
    <t>Preta</t>
  </si>
  <si>
    <t>Parda</t>
  </si>
  <si>
    <t>Não informado</t>
  </si>
  <si>
    <t>Programa Trainee</t>
  </si>
  <si>
    <t>¹ Considera os colaboradores efetivos contratados nas categorias CLT, Programa Aprendiz e Programa Capacitar na data-base de 31 de dezembro.</t>
  </si>
  <si>
    <r>
      <rPr>
        <b/>
        <sz val="10"/>
        <color rgb="FF3AA935"/>
        <rFont val="Verdana"/>
      </rPr>
      <t>Diversidade étnico-racial da CSN Mineração por nível funcional em 2025</t>
    </r>
    <r>
      <rPr>
        <b/>
        <sz val="10"/>
        <color rgb="FF3AA935"/>
        <rFont val="Arial"/>
      </rPr>
      <t>¹</t>
    </r>
  </si>
  <si>
    <t>GRI 405-2 | Proporção entre o salário-base e a remuneração recebidos pelas mulheres e aqueles recebidos pelos homens</t>
  </si>
  <si>
    <r>
      <rPr>
        <b/>
        <sz val="10"/>
        <color rgb="FF3AA935"/>
        <rFont val="Verdana"/>
      </rPr>
      <t>Proporção da média salarial das mulheres em relação à dos homens por nível funcional do segmento Mineração</t>
    </r>
    <r>
      <rPr>
        <b/>
        <sz val="10"/>
        <color rgb="FF339966"/>
        <rFont val="Verdana"/>
      </rPr>
      <t>¹</t>
    </r>
  </si>
  <si>
    <t>Consolidado</t>
  </si>
  <si>
    <t>¹ Considera os colaboradores efetivos nas categorias CLT, Programa Aprendiz e Programa Capacitar. O cálculo desse indicador não considera fatores como tempo de casa, área de especialidade e acordos coletivos aplicáveis a categorias específicas, por isso percebe-se a ocorrência de diferenças salariais. A remuneração de cada função na Companhia é definida a partir de pesquisas de mercado, seguindo metodologia da Hay Group, e não considera gênero como critério para a definição da remuneração.</t>
  </si>
  <si>
    <t>SASB EM-MM-000.B | Número total de funcionários, porcentagem de contratados</t>
  </si>
  <si>
    <t>Força de trabalho do Segmento Mineração</t>
  </si>
  <si>
    <t>Empregados diretos</t>
  </si>
  <si>
    <t>Terceiros</t>
  </si>
  <si>
    <t>% de representatividade dos terceiros sobre empregados</t>
  </si>
  <si>
    <t>SASB EM-MM-310a.2 | Número e duração de greves e bloqueios</t>
  </si>
  <si>
    <r>
      <rPr>
        <sz val="10"/>
        <color rgb="FFFFFFFF"/>
        <rFont val="Verdana"/>
      </rPr>
      <t xml:space="preserve">GRI 14.20.3 | Setorial 14 – Greves e </t>
    </r>
    <r>
      <rPr>
        <i/>
        <sz val="10"/>
        <color rgb="FFFFFFFF"/>
        <rFont val="Verdana"/>
      </rPr>
      <t>lockouts</t>
    </r>
  </si>
  <si>
    <t>Não foram registradas greves ou bloqueios significativos (que envolvem pelo menos mil trabalhadores e com duração de pelo menos um dia) no último triênio em nenhum das atividades da CSN Mineração.</t>
  </si>
  <si>
    <t>Direitos humanos</t>
  </si>
  <si>
    <t>SASB EM-MM-210a.1 | Porcentagem de (1) reservas provadas e (2) prováveis em ou perto de áreas de conflito</t>
  </si>
  <si>
    <t>As unidades da CSN Mineração, não estão localizadas ou próximas de áreas de conflito ativo. O reporte deste indicador utiliza as definições oficiais do Upssala Conflict Data Program (UCDP): “Um conflito, tanto estatal como não estatal, é considerado ativo se houver pelo menos 25 mortes relacionadas com o combate por ano civil em uma das díades do conflito.”</t>
  </si>
  <si>
    <t>GRI 14.11.3 | Locais de operações e reservas provadas onde Povos Indígenas estão presentes e são ou poderiam ser afetados</t>
  </si>
  <si>
    <t>SASB EM-MM-210a.2 | Porcentagem de (1) reservas provadas e (2) prováveis dentro ou perto de terras indígenas</t>
  </si>
  <si>
    <t>Não foram identificadas terras indígenas dentro ou próximas (raio de 5km) das operações da CSN Mineração.
O reporte deste indicador utiliza como fonte de informações os dados oficiais disponíveis no site da Fundação Nacional dos Povos Indígenas.</t>
  </si>
  <si>
    <r>
      <rPr>
        <sz val="10"/>
        <color theme="0"/>
        <rFont val="Verdana"/>
      </rPr>
      <t xml:space="preserve">SASB EM-MM-210a.3 | Discussão de processos de engajamento e práticas de </t>
    </r>
    <r>
      <rPr>
        <i/>
        <sz val="10"/>
        <color theme="0"/>
        <rFont val="Verdana"/>
      </rPr>
      <t>due diligence</t>
    </r>
    <r>
      <rPr>
        <sz val="10"/>
        <color theme="0"/>
        <rFont val="Verdana"/>
      </rPr>
      <t xml:space="preserve"> em relação a direitos humanos, direitos indígenas e operação em áreas de conflito</t>
    </r>
  </si>
  <si>
    <t>Atualmente, a avaliação de riscos relacionados aos aspectos de direitos humanos está incorporada ao Programa de Compliance do Grupo CSN, controladora operacional da CSN Mineração, abrangendo 100% das operações. Norteada pelos Princípios Orientadores das Nações Unidas sobre Empresas e Direitos Humanos, a Companhia vem aprimorando seus mecanismos para esse tipo de avaliação. Em 2023, a metodologia e Due Diligence em Direitos Humanos (DDDH) foi implementada na CSN Mineração (saiba mais na versão PDF do Relato Integrado nas páginas 85 e 86).</t>
  </si>
  <si>
    <t>GRI 411-1 | Direitos dos povos indígenas</t>
  </si>
  <si>
    <t>GRI 14.11.4 | Consentimento livre (FPIC) dos povos indígenas</t>
  </si>
  <si>
    <t xml:space="preserve">Em 2025, a CSN Mineração não registrou qualquer caso de violação de direitos de povos indígenas, pois não há comunidades indígenas em sua área de influência, tornando esse indicador inaplicável à organização. Da mesma forma, a empresa não participou de processos de consentimento livre, prévio e informado (FPIC), uma vez que suas operações não estão situadas dentro ou próximas a terras indígenas, considerando um raio de 5 km. Essa análise foi realizada com base em dados oficiais da Fundação Nacional dos Povos Indígenas (FUNAI). Além disso, a CSN Mineração não possui reservas provadas ou prováveis em áreas indígenas ou em suas proximidades. A verificação, fundamentada nos registros da FUNAI e aplicada ao mesmo raio de 5 km, confirma que 0% das reservas da empresa estão localizadas nessas condições, tanto em peso quanto em teor metálico.  </t>
  </si>
  <si>
    <t>GRI 406-1 | Casos de discriminação</t>
  </si>
  <si>
    <t>Em 2025, CSN Mineração registrou 12 casos de discriminação por: características pessoais (uma), gênero/identidade de gênero (cinco), orientação sexual (dois) e discriminação racial (quatro). Desses, cinco casos foram procedentes, dois inconclusivos, dois não tiveram comprovação e três não tiveram dados suficientes. As tratativas incluíram advertência verbal, demissão por justa causa, suspensão e encaminhamento ao setor reponsável. Todos os casos foram analisados e planos de ação foram implementados e monitorados por meio de processos internos de gestão.</t>
  </si>
  <si>
    <t>Segurança do trabalho e bem-estar</t>
  </si>
  <si>
    <t>GRI 403-9 | Acidentes de trabalho</t>
  </si>
  <si>
    <r>
      <rPr>
        <b/>
        <sz val="10"/>
        <color rgb="FF3AA935"/>
        <rFont val="Verdana"/>
      </rPr>
      <t>Indicadores de saúde e segurança da CSN Mineração</t>
    </r>
    <r>
      <rPr>
        <b/>
        <sz val="10"/>
        <color rgb="FF339966"/>
        <rFont val="Verdana"/>
      </rPr>
      <t>¹</t>
    </r>
  </si>
  <si>
    <t>Colaboradores</t>
  </si>
  <si>
    <t>Total de horas-homem trabalhadas</t>
  </si>
  <si>
    <t>Número de acidentes de comunicação obrigatória</t>
  </si>
  <si>
    <t>Número de acidentes com consequência grave (exceto óbitos)</t>
  </si>
  <si>
    <t>Número de acidentes fatais</t>
  </si>
  <si>
    <t>Número total de dias perdidos e debitados</t>
  </si>
  <si>
    <t>Índice de frequência de acidentes de comunicação obrigatória²</t>
  </si>
  <si>
    <t>Índice de frequência de acidentes de com consequência grave (exceto óbitos)²</t>
  </si>
  <si>
    <t>Índice de frequência de acidentes fatais²</t>
  </si>
  <si>
    <t>Índice de gravidade de acidentes²</t>
  </si>
  <si>
    <t>¹ Considera os colaboradores efetivos nas categorias CLT, Programa Aprendiz, Programa Capacitar e Programa Trainee e os terceiros. Tipos de acidente de trabalho podem incluir fatalidade, amputação de membros, laceração, fratura, queimaduras, entre outros. Os maiores riscos de lesões de alta consequência estão relacionadas às atividades críticas mapeadas e tratadas no Manual de Gestão de SSO. São consideradas atividades críticas a movimentação de veículos e equipamentos móveis, bloqueios de energia, serviço em eletricidade, movimentação de carga, trabalho em altura, trabalho a quente, contato com partes móveis, produtos químicos perigosos, espaço confinado, gases e líquidos inflamáveis. A identificação dos riscos em saúde e segurança é realizada utilizando metodologias qualitativas e/ou quantitativas reconhecidas internacionalmente (NBR ISO 31000:2018) e apropriadas a cada situação. O aumento no número de acidentes registráveis acompanhou o crescimento das horas-homem trabalhadas, refletido na estabilidade da taxa de frequência de acidentes registráveis.
² Índices calculados com o fator de 200 mil horas-homem trabalhadas.</t>
  </si>
  <si>
    <t>GRI 403-10 | Doenças profissionais</t>
  </si>
  <si>
    <t>No período de relato, a organização não registrou casos de doenças profissionais entre seus empregados e trabalhadores. Ressalta-se que nenhum trabalhador foi excluído da gestão de perigos e riscos de doenças profissionais.</t>
  </si>
  <si>
    <t>GRI 14.15.3 | Acidentes de segurança de processo</t>
  </si>
  <si>
    <t>SASB EM-MM-320a.1 | (1) Taxa de todas as incidências OSHA, (2) taxa de fatalidade, (3) taxa de frequência de quase acidentes (NMFR) e (4) horas médias de treinamento de saúde, segurança e resposta a emergências para (a) funcionários em tempo integral e ( b) empregados contratados</t>
  </si>
  <si>
    <t>Indicadores de saúde e segurança conforme padrão OSHA da CSN Mineração</t>
  </si>
  <si>
    <r>
      <rPr>
        <sz val="10"/>
        <color theme="1"/>
        <rFont val="Verdana"/>
      </rPr>
      <t>Taxa de frequência de quase acidentes (</t>
    </r>
    <r>
      <rPr>
        <i/>
        <sz val="10"/>
        <color theme="1"/>
        <rFont val="Verdana"/>
      </rPr>
      <t>near miss</t>
    </r>
    <r>
      <rPr>
        <sz val="10"/>
        <color theme="1"/>
        <rFont val="Verdana"/>
      </rPr>
      <t>)¹</t>
    </r>
  </si>
  <si>
    <t>Taxa de frequência de incidentes registráveis em minas¹</t>
  </si>
  <si>
    <t>Taxa de frequência de acidentes fatais¹</t>
  </si>
  <si>
    <t>Horas de treinamento em saúde, segurança e preparação para emergências</t>
  </si>
  <si>
    <t>¹ Taxas calculadas com o fator de 200 mil horas-homem trabalhadas.</t>
  </si>
  <si>
    <t>Cadeia de valor</t>
  </si>
  <si>
    <t>GRI 2-6 | Atividades, cadeia de valor e outras relações de negócios</t>
  </si>
  <si>
    <t>Indicadores de fornecedores do Segmento Mineração¹</t>
  </si>
  <si>
    <t>Número de fornecedores</t>
  </si>
  <si>
    <t>Dispêndios (R$ milhões)</t>
  </si>
  <si>
    <t>¹ Dados desconsiderando as empresas Intercompany.</t>
  </si>
  <si>
    <t>GRI 204-1 | Proporção de gastos com fornecedores locais</t>
  </si>
  <si>
    <r>
      <rPr>
        <b/>
        <sz val="10"/>
        <color rgb="FF3AA935"/>
        <rFont val="Verdana"/>
      </rPr>
      <t>Percentual de gastos com fornecedores locais¹</t>
    </r>
    <r>
      <rPr>
        <b/>
        <sz val="10"/>
        <color rgb="FF339966"/>
        <rFont val="Verdana"/>
      </rPr>
      <t xml:space="preserve"> do segmento Mineração</t>
    </r>
  </si>
  <si>
    <t>Materiais</t>
  </si>
  <si>
    <t>Serviços</t>
  </si>
  <si>
    <t>¹ Fornecedores locais são considerados aqueles que estão alocados dentro dos estados brasileiros em que a CSN possui operação.</t>
  </si>
  <si>
    <t>GRI 308-1 | Novos fornecedores selecionados com base em critérios ambientais</t>
  </si>
  <si>
    <r>
      <rPr>
        <b/>
        <sz val="10"/>
        <color rgb="FF3AA935"/>
        <rFont val="Verdana"/>
      </rPr>
      <t>Avaliação de aspectos ambientais na contratação de fornecedores do segmento Mineração</t>
    </r>
    <r>
      <rPr>
        <b/>
        <sz val="10"/>
        <color rgb="FF339966"/>
        <rFont val="Verdana"/>
      </rPr>
      <t>¹</t>
    </r>
  </si>
  <si>
    <t>CSN Mineração²</t>
  </si>
  <si>
    <t>Total de novos fornecedores contratados</t>
  </si>
  <si>
    <t>Número de fornecedores avaliados com critérios ambientais</t>
  </si>
  <si>
    <t>Percentual de fornecedores avaliados com critérios ambientais</t>
  </si>
  <si>
    <r>
      <rPr>
        <sz val="8"/>
        <color rgb="FF000000"/>
        <rFont val="Verdana"/>
      </rPr>
      <t xml:space="preserve">¹ O cadastro de novos fornecedores considera o escopo de atuação para definir os critérios pelos quais serão analisados. Fornecedores selecionados com base em critérios ambientais são todos aqueles que apresentam alto risco ambiental conforme avaliação da matriz de risco corporativa e referem-se aos parceiros cujas atividades se relacionam diretamente com questões dessa natureza.
² Dados históricos reapresentados </t>
    </r>
    <r>
      <rPr>
        <b/>
        <sz val="8"/>
        <color rgb="FF000000"/>
        <rFont val="Verdana"/>
      </rPr>
      <t>(GRI 2-4)</t>
    </r>
    <r>
      <rPr>
        <sz val="8"/>
        <color rgb="FF000000"/>
        <rFont val="Verdana"/>
      </rPr>
      <t>. Anos 2023 e 2024 foram atualizados com a mesma premissa de cálculo de 2025.</t>
    </r>
  </si>
  <si>
    <t>GRI 414-1 | Novos fornecedores selecionados com base em critérios sociais</t>
  </si>
  <si>
    <t>Avaliação de aspectos sociais na contratação de fornecedores do segmento Mineração</t>
  </si>
  <si>
    <t>Número de fornecedores avaliados com critérios sociais</t>
  </si>
  <si>
    <t>Percentual de fornecedores avaliados com critérios sociais</t>
  </si>
  <si>
    <t>Comunidades locais</t>
  </si>
  <si>
    <t>GRI 14.9.6 | Setorial 14 - Trabalhadores contratados da comunidade local no local da mina</t>
  </si>
  <si>
    <t>Trabalhadores contratados da comunidade local no local da mina, por gênero¹</t>
  </si>
  <si>
    <t>Unidade Operacional</t>
  </si>
  <si>
    <t>São Paulo</t>
  </si>
  <si>
    <t>Minas Gerais</t>
  </si>
  <si>
    <t>Rio de Janeiro</t>
  </si>
  <si>
    <t xml:space="preserve">¹ São considerados trabalhadores da comunidade local aqueles que residem no mesmo estado da unidade onde atuam. </t>
  </si>
  <si>
    <t>SASB EM-MM-210b.2 | Número e duração dos atrasos não técnicos</t>
  </si>
  <si>
    <t xml:space="preserve">Não foi registrado atraso por motivos não técnicos nas operações da CSN Mineração em 2025. </t>
  </si>
  <si>
    <t>Mudança do clima</t>
  </si>
  <si>
    <t>GRI 103-2 | Consumo de energia e autogeração dentro da organização¹</t>
  </si>
  <si>
    <t>Energia gerada pelo consumo de combustíveis e aquisição de eletricidade do segmento Mineração (GJ)²</t>
  </si>
  <si>
    <t>Combustíveis</t>
  </si>
  <si>
    <t>Carvão metalúrgico/CSN</t>
  </si>
  <si>
    <r>
      <rPr>
        <i/>
        <sz val="10"/>
        <color theme="1"/>
        <rFont val="Verdana"/>
      </rPr>
      <t>Diesel</t>
    </r>
    <r>
      <rPr>
        <sz val="10"/>
        <color theme="1"/>
        <rFont val="Verdana"/>
      </rPr>
      <t>/Brasil</t>
    </r>
  </si>
  <si>
    <t>Gás liquefeito de petróleo (GLP)</t>
  </si>
  <si>
    <t>Gasolina/Brasil</t>
  </si>
  <si>
    <t>Acetileno</t>
  </si>
  <si>
    <t>Subtotal combustíveis não renováveis</t>
  </si>
  <si>
    <t>Etanol hidratado (combustível renovável)</t>
  </si>
  <si>
    <t>Total de energia gerada a partir de combustíveis</t>
  </si>
  <si>
    <t>Energia elétrica (GJ)</t>
  </si>
  <si>
    <t>Eletricidade/Brasil</t>
  </si>
  <si>
    <t>Eletricidade/Renovável</t>
  </si>
  <si>
    <t>Subtotal energia elétrica consumida</t>
  </si>
  <si>
    <t>Total de energia consumida (combustíveis + eletricidade)</t>
  </si>
  <si>
    <r>
      <rPr>
        <sz val="8"/>
        <color rgb="FF000000"/>
        <rFont val="Verdana"/>
      </rPr>
      <t>¹ Antigo GRI 302-2, que passou por atualiação da norma e agora faz parte do novo caderno 103, cuja obrigatoriedade de conformidade inicia-se em 2027. Dados de 2023 e 2024 reapresentados.</t>
    </r>
    <r>
      <rPr>
        <b/>
        <sz val="8"/>
        <color rgb="FF000000"/>
        <rFont val="Verdana"/>
      </rPr>
      <t xml:space="preserve"> GRI 2-4
</t>
    </r>
    <r>
      <rPr>
        <sz val="8"/>
        <color rgb="FF000000"/>
        <rFont val="Verdana"/>
      </rPr>
      <t xml:space="preserve">² Não há aquisição de outros tipos de energia e de venda de energia. Fatores de conversão: Balanço Energético Nacional, GHG Protocol e dados específicos da CSN. </t>
    </r>
  </si>
  <si>
    <t>GRI 103-3 | Consumo de energia upstream e downstream¹</t>
  </si>
  <si>
    <t>Consumo de energia fora da Companhia (GJ)</t>
  </si>
  <si>
    <t>¹ Antigo GRI 302-3, que passou por atualização da norma e agora faz parte do novo caderno 103, cuja obrigatoriedade de conformidade inicia-se em 2027.</t>
  </si>
  <si>
    <t>GRI 103-4 | Intensidade energética¹</t>
  </si>
  <si>
    <t>Intensidade energética do segmento Mineração</t>
  </si>
  <si>
    <t>Consumo de energia (GJ) dividido por tonelada de minério produzido²</t>
  </si>
  <si>
    <t>¹ Antigo GRI 302-3, que passou por atualização da norma e agora faz parte do novo caderno 103, cuja obrigatoriedade de conformidade inicia-se em 2027.
² Considera toda a energia consumida dentro da organização (escopos 1+2) e a produção total da unidade de Casa de Pedra.</t>
  </si>
  <si>
    <t>GRI 102-5 | Emissões de GEE de Escopo 1</t>
  </si>
  <si>
    <t>GRI 102-6 | Emissões de GEE de Escopo 2</t>
  </si>
  <si>
    <t>GRI 102-7 | Emissões de GEE de Escopo 3</t>
  </si>
  <si>
    <t>* Antigo caderno 305, atualizado pela GRI no novo caderno 102, de Mudanças Climáticas, que entra em vigor em 2027.</t>
  </si>
  <si>
    <t>Emissões brutas de GEE do segmento Mineração (tCO2e)¹</t>
  </si>
  <si>
    <t>Escopo 1</t>
  </si>
  <si>
    <t>Escopo 2²</t>
  </si>
  <si>
    <t>Escopo 3</t>
  </si>
  <si>
    <t>¹ Os gases incluídos no cálculo são Dióxido de carbono (CO2), Metano (CH4),  Óxido Nitroso (N2O), Hidrofluorcarbonetos (HFCs), Perfluorcarbonos (PFCs), Hexafluoreto de enxofre (SF6) e Trifluoreto de nitrogênio (NF3). Inventário elaborado conforme NBR ISO 14064-1:2007 e PBGHG Protocol, utilizando GWP do AR5 (IPCC). Dados processados via ferramenta Ecosystem (WayCarbon), com fatores de emissão baseados em IPCC (2006, 2019), PBGHGP (2019), BEN (2015, 2016), DEFRA (2021) e fontes próprias de fornecedores.
² Emissões de escopo 2 na abordagem de compra. Cálculo considera apenas CO₂, não havendo emissão de CH₄ e N₂O.</t>
  </si>
  <si>
    <r>
      <rPr>
        <b/>
        <sz val="10"/>
        <color theme="7"/>
        <rFont val="Verdana"/>
      </rPr>
      <t>Emissões biogênicas de GEE do segmento Mineração (tCO</t>
    </r>
    <r>
      <rPr>
        <b/>
        <vertAlign val="subscript"/>
        <sz val="10"/>
        <color rgb="FF339966"/>
        <rFont val="Verdana"/>
      </rPr>
      <t>2</t>
    </r>
    <r>
      <rPr>
        <b/>
        <sz val="10"/>
        <color rgb="FF339966"/>
        <rFont val="Verdana"/>
      </rPr>
      <t>e)</t>
    </r>
  </si>
  <si>
    <r>
      <rPr>
        <b/>
        <sz val="10"/>
        <color rgb="FF3AA935"/>
        <rFont val="Verdana"/>
      </rPr>
      <t>Emissões brutas de escopo 3 por categoria (tCO</t>
    </r>
    <r>
      <rPr>
        <b/>
        <vertAlign val="subscript"/>
        <sz val="10"/>
        <color rgb="FF3AA935"/>
        <rFont val="Verdana"/>
      </rPr>
      <t>2</t>
    </r>
    <r>
      <rPr>
        <b/>
        <sz val="10"/>
        <color rgb="FF3AA935"/>
        <rFont val="Verdana"/>
      </rPr>
      <t>e)</t>
    </r>
  </si>
  <si>
    <t>Atividades relacionadas com combustível e energia não inclusas nos escopos 1 e 2</t>
  </si>
  <si>
    <t>Processamento de produtos vendidos</t>
  </si>
  <si>
    <t>Resíduos gerados nas operações</t>
  </si>
  <si>
    <r>
      <rPr>
        <sz val="10"/>
        <color rgb="FF000000"/>
        <rFont val="Verdana"/>
      </rPr>
      <t>Transporte e distribuição (</t>
    </r>
    <r>
      <rPr>
        <i/>
        <sz val="10"/>
        <color rgb="FF000000"/>
        <rFont val="Verdana"/>
      </rPr>
      <t>downstream</t>
    </r>
    <r>
      <rPr>
        <sz val="10"/>
        <color rgb="FF000000"/>
        <rFont val="Verdana"/>
      </rPr>
      <t>)</t>
    </r>
  </si>
  <si>
    <r>
      <rPr>
        <sz val="10"/>
        <color rgb="FF000000"/>
        <rFont val="Verdana"/>
      </rPr>
      <t>Transporte e distribuição (</t>
    </r>
    <r>
      <rPr>
        <i/>
        <sz val="10"/>
        <color rgb="FF000000"/>
        <rFont val="Verdana"/>
      </rPr>
      <t>upstream</t>
    </r>
    <r>
      <rPr>
        <sz val="10"/>
        <color rgb="FF000000"/>
        <rFont val="Verdana"/>
      </rPr>
      <t>)</t>
    </r>
  </si>
  <si>
    <t>Viagens a negócios</t>
  </si>
  <si>
    <t>Percentual das emissões sujeitas a algum tipo de regulação</t>
  </si>
  <si>
    <t>GRI 102-8 | Intensidade de emissões de gases de efeito estufa (GEE)¹</t>
  </si>
  <si>
    <t>Indicadores de intensidade de emissões de GEE relacionados ao segmento Mineração</t>
  </si>
  <si>
    <r>
      <rPr>
        <b/>
        <sz val="10"/>
        <color rgb="FF3AA935"/>
        <rFont val="Verdana"/>
      </rPr>
      <t>2020</t>
    </r>
    <r>
      <rPr>
        <b/>
        <sz val="11"/>
        <color rgb="FF3AA935"/>
        <rFont val="Verdana"/>
      </rPr>
      <t xml:space="preserve">
</t>
    </r>
    <r>
      <rPr>
        <b/>
        <sz val="7"/>
        <color rgb="FF3AA935"/>
        <rFont val="Verdana"/>
      </rPr>
      <t>(ano-base meta)²</t>
    </r>
  </si>
  <si>
    <t>Produção de minério de ferro (toneladas)</t>
  </si>
  <si>
    <t>Emissão escopos 1 e 2 (kgCO2e)³</t>
  </si>
  <si>
    <r>
      <rPr>
        <b/>
        <sz val="10"/>
        <color theme="1"/>
        <rFont val="Verdana"/>
      </rPr>
      <t>Intensidade de emissões de GEE (kgCO</t>
    </r>
    <r>
      <rPr>
        <b/>
        <vertAlign val="subscript"/>
        <sz val="10"/>
        <color rgb="FF000000"/>
        <rFont val="Verdana"/>
      </rPr>
      <t>2</t>
    </r>
    <r>
      <rPr>
        <b/>
        <sz val="10"/>
        <color rgb="FF000000"/>
        <rFont val="Verdana"/>
      </rPr>
      <t>e/tonelada de minério produzido)</t>
    </r>
  </si>
  <si>
    <t>¹ Antigo GRI 305-4, que passou por atualização da norma e agora faz parte do novo caderno 102, cuja obrigatoriedade de conformidade inicia-se em 2027.
² O ano-base mudou de 2019 para 2020, para considerar o período em que se tornou comum a prática de movimentação de resíduos secos sem o uso de barragens.                                                                            
³ Emissão referente à CSN Mineração (Casa de Pedra e Pires). A emissão do escopo 1 não abrange a categoria de mudança do uso do solo.</t>
  </si>
  <si>
    <t>GRI 305-6 | Emissões de substâncias destruidoras da camada de ozônio (SDO)</t>
  </si>
  <si>
    <t>Emissões de substâncias destruidoras da camada de ozônio (tCFC-11e)</t>
  </si>
  <si>
    <t>Emissões mostradas em toneladas de CFC-11 equivalente, calculadas por meio do Ozone Depleting Potential (ODP) adotado pelo Protocolo de Montreal. Valores obtidos em https://www.epa.gov/ozone-layer-protection/ozone-depleting-substances</t>
  </si>
  <si>
    <t>GRI 305-7 | Emissões de NOx, SOx e outras emissões atmosféricas significativas</t>
  </si>
  <si>
    <t>SASB EM-MM-120a.1 | Emissões atmosféricas dos seguintes poluentes: (1) CO, (2) NOx (excluindo N2O), (3) SOx, (4) material particulado (PM10), (5) mercúrio (Hg), (6) chumbo (Pb) e (7) compostos orgânicos voláteis (VOCs)</t>
  </si>
  <si>
    <r>
      <rPr>
        <b/>
        <sz val="10"/>
        <color rgb="FF3AA935"/>
        <rFont val="Verdana"/>
      </rPr>
      <t>Monitoramento da qualidade do ar no Segmento Mineração (partículas inaláveis PM&lt;10) (μg/m</t>
    </r>
    <r>
      <rPr>
        <b/>
        <sz val="10"/>
        <color rgb="FF339966"/>
        <rFont val="Verdana"/>
      </rPr>
      <t>3)</t>
    </r>
  </si>
  <si>
    <t>Índice de Qualidade do Ar¹</t>
  </si>
  <si>
    <t>CSN Mineração – Novo Plataforma</t>
  </si>
  <si>
    <t>Bom</t>
  </si>
  <si>
    <t>CSN Mineração – Basílica</t>
  </si>
  <si>
    <t>CMIN – EMMA 1 – Bairro Plataforma</t>
  </si>
  <si>
    <t>CSN Mineração – Bairro Casa de Pedra</t>
  </si>
  <si>
    <t>CSN Mineração – Bairro Cristo Rei</t>
  </si>
  <si>
    <t>CSN Mineração – Bairro Esmeril</t>
  </si>
  <si>
    <t>CSN Mineração – Comunidade Belo Vale</t>
  </si>
  <si>
    <t xml:space="preserve">TECAR – Vila Califórnia </t>
  </si>
  <si>
    <t>TECAR – Vila Aparecida</t>
  </si>
  <si>
    <t>TECAR – Brisamar</t>
  </si>
  <si>
    <t>TECAR – Sítio Terezinha</t>
  </si>
  <si>
    <t xml:space="preserve">¹ Dados considerados bons em mais de 93% das medições. </t>
  </si>
  <si>
    <t>SASB EM-MM-110a.1 | Emissões globais brutas do Escopo 1, porcentagem coberta pelos regulamentos de limitação de emissões</t>
  </si>
  <si>
    <r>
      <rPr>
        <b/>
        <sz val="10"/>
        <color theme="7"/>
        <rFont val="Verdana"/>
      </rPr>
      <t>Emissões brutas de escopo 1 por tipo de gás do segmento Mineração (tCO</t>
    </r>
    <r>
      <rPr>
        <b/>
        <vertAlign val="subscript"/>
        <sz val="10"/>
        <color rgb="FF339966"/>
        <rFont val="Verdana"/>
      </rPr>
      <t>2</t>
    </r>
    <r>
      <rPr>
        <b/>
        <sz val="10"/>
        <color rgb="FF339966"/>
        <rFont val="Verdana"/>
      </rPr>
      <t>e)</t>
    </r>
  </si>
  <si>
    <r>
      <rPr>
        <sz val="10"/>
        <color theme="1"/>
        <rFont val="Verdana"/>
      </rPr>
      <t>CO</t>
    </r>
    <r>
      <rPr>
        <vertAlign val="subscript"/>
        <sz val="10"/>
        <color rgb="FF000000"/>
        <rFont val="Verdana"/>
      </rPr>
      <t>2</t>
    </r>
  </si>
  <si>
    <r>
      <rPr>
        <sz val="10"/>
        <color theme="1"/>
        <rFont val="Verdana"/>
      </rPr>
      <t>CH</t>
    </r>
    <r>
      <rPr>
        <vertAlign val="subscript"/>
        <sz val="10"/>
        <color rgb="FF000000"/>
        <rFont val="Verdana"/>
      </rPr>
      <t>4</t>
    </r>
  </si>
  <si>
    <r>
      <rPr>
        <sz val="10"/>
        <color theme="1"/>
        <rFont val="Verdana"/>
      </rPr>
      <t>N</t>
    </r>
    <r>
      <rPr>
        <vertAlign val="subscript"/>
        <sz val="10"/>
        <color rgb="FF000000"/>
        <rFont val="Verdana"/>
      </rPr>
      <t>2</t>
    </r>
    <r>
      <rPr>
        <sz val="10"/>
        <color rgb="FF000000"/>
        <rFont val="Verdana"/>
      </rPr>
      <t>O</t>
    </r>
  </si>
  <si>
    <t>HFCs</t>
  </si>
  <si>
    <t>PFCs</t>
  </si>
  <si>
    <r>
      <rPr>
        <sz val="10"/>
        <color theme="1"/>
        <rFont val="Verdana"/>
      </rPr>
      <t>SF</t>
    </r>
    <r>
      <rPr>
        <vertAlign val="subscript"/>
        <sz val="10"/>
        <color rgb="FF000000"/>
        <rFont val="Verdana"/>
      </rPr>
      <t>6</t>
    </r>
  </si>
  <si>
    <r>
      <rPr>
        <sz val="10"/>
        <color theme="1"/>
        <rFont val="Verdana"/>
      </rPr>
      <t>NF</t>
    </r>
    <r>
      <rPr>
        <vertAlign val="subscript"/>
        <sz val="10"/>
        <color rgb="FF000000"/>
        <rFont val="Verdana"/>
      </rPr>
      <t>3</t>
    </r>
  </si>
  <si>
    <t>SASB EM-MM-130a.1 | (1) Energia total consumida, (2) porcentagem de eletricidade da rede, (3) porcentagem de energia renovável</t>
  </si>
  <si>
    <t>Indicadores de energia do segmento Mineração</t>
  </si>
  <si>
    <t>2025¹</t>
  </si>
  <si>
    <t>Consumo total de energia (GJ)</t>
  </si>
  <si>
    <t>Consumo de energia renovável (GJ)</t>
  </si>
  <si>
    <t>Percentual de energia renovável</t>
  </si>
  <si>
    <t>Consumo de energia elétrica fornecida pela rede (GJ)</t>
  </si>
  <si>
    <t>Percentual de energia elétrica da rede</t>
  </si>
  <si>
    <t>¹ Considera Escopos 1 e 2. 100% da energia adquirida provém da rede elétrica, gerada por hidrelétricas e possui certificado de energia renovável (RECs). Para redução do consumo de energia, a CSN vem trabalhando em eletrificação de frota, uso de combustíveis alternativos, portfólio de produtos premium e eficiência operacional e energética.</t>
  </si>
  <si>
    <t>Ecoeficiência</t>
  </si>
  <si>
    <t>GRI 306-3 | Resíduos gerados</t>
  </si>
  <si>
    <r>
      <rPr>
        <b/>
        <sz val="10"/>
        <color rgb="FF3AA935"/>
        <rFont val="Verdana"/>
      </rPr>
      <t>Resíduos gerados por tipo do segmento Mineração (toneladas)</t>
    </r>
    <r>
      <rPr>
        <b/>
        <sz val="10"/>
        <color rgb="FF339966"/>
        <rFont val="Verdana"/>
      </rPr>
      <t>¹</t>
    </r>
  </si>
  <si>
    <t>Perigosos</t>
  </si>
  <si>
    <t>Resíduo contaminado</t>
  </si>
  <si>
    <t>Resíduo oleoso</t>
  </si>
  <si>
    <t>Outros²</t>
  </si>
  <si>
    <t>Total de resíduos perigosos gerados</t>
  </si>
  <si>
    <t>Não perigosos</t>
  </si>
  <si>
    <t>Escória</t>
  </si>
  <si>
    <t>Recicláveis</t>
  </si>
  <si>
    <t>Sucata de equipamentos</t>
  </si>
  <si>
    <t>Sucatas metálicas</t>
  </si>
  <si>
    <t>Total de resíduos não perigosos gerados</t>
  </si>
  <si>
    <t>¹ Todo o resíduo gerado é armazenado até alcançar volume ideal para destinação ou tratamento. Por isso, os volumes de geração e disposição diferem. 
² Resíduos comuns, madeira, miscelânea, pilhas e baterias, lâmpadas, entre outros.</t>
  </si>
  <si>
    <t>GRI 306-4 | Resíduos não destinados para disposição final</t>
  </si>
  <si>
    <r>
      <rPr>
        <b/>
        <sz val="10"/>
        <color rgb="FF3AA935"/>
        <rFont val="Verdana"/>
      </rPr>
      <t>Resíduos desviados de disposição final do segmento Mineração (toneladas)</t>
    </r>
    <r>
      <rPr>
        <b/>
        <sz val="10"/>
        <color rgb="FF339966"/>
        <rFont val="Verdana"/>
      </rPr>
      <t>¹</t>
    </r>
  </si>
  <si>
    <t>Coprocessamento</t>
  </si>
  <si>
    <t>Reciclagem externa</t>
  </si>
  <si>
    <t>Rerrefino</t>
  </si>
  <si>
    <t>Resíduos perigosos desviados de disposição final</t>
  </si>
  <si>
    <t>Reciclagem interna</t>
  </si>
  <si>
    <t>Resíduos não perigosos desviados de disposição final</t>
  </si>
  <si>
    <t>¹ Não há recuperação de energia interna nos processos de tratamento e disposição final dos resíduos. Os resíduos foram distribuídos a partir do seu método de destinação. Foi considerado no cálculo total de resíduos perigosos 0,1 toneladas de reciclagem interna.</t>
  </si>
  <si>
    <t>GRI 306-5 | Resíduos destinados para disposição final</t>
  </si>
  <si>
    <r>
      <rPr>
        <b/>
        <sz val="10"/>
        <color rgb="FF3AA935"/>
        <rFont val="Verdana"/>
      </rPr>
      <t>Resíduos destinados para disposição final do segmento Mineração (toneladas)</t>
    </r>
    <r>
      <rPr>
        <b/>
        <sz val="10"/>
        <color rgb="FF339966"/>
        <rFont val="Verdana"/>
      </rPr>
      <t>¹</t>
    </r>
  </si>
  <si>
    <t>Aterro classe I</t>
  </si>
  <si>
    <t>Incineração</t>
  </si>
  <si>
    <t>Tratamento de efluentes</t>
  </si>
  <si>
    <t>Resíduos perigosos para disposição final</t>
  </si>
  <si>
    <t>Aterro classe II</t>
  </si>
  <si>
    <t>Outros</t>
  </si>
  <si>
    <t>Resíduos não perigosos para disposição final</t>
  </si>
  <si>
    <t>¹ Todos os resíduos são destinados para tratamento e disposição externa. Não há recuperação de energia interna nos processos de tratamento e disposição final dos resíduos.</t>
  </si>
  <si>
    <t>SASB EM-MM-150a.4 | Peso total de resíduos não minerais gerados</t>
  </si>
  <si>
    <t>SASB EM-MM-150a.7 | Peso total de resíduos perigosos gerados</t>
  </si>
  <si>
    <t>SASB EM-MM-150a.8 | Peso total de resíduos perigosos reciclados</t>
  </si>
  <si>
    <r>
      <rPr>
        <b/>
        <sz val="10"/>
        <color rgb="FF3AA935"/>
        <rFont val="Verdana"/>
      </rPr>
      <t>Indicadores de resíduos do segmento Mineração (toneladas)</t>
    </r>
    <r>
      <rPr>
        <b/>
        <sz val="10"/>
        <color rgb="FF339966"/>
        <rFont val="Verdana"/>
      </rPr>
      <t>¹</t>
    </r>
    <r>
      <rPr>
        <b/>
        <sz val="10"/>
        <color rgb="FF3AA935"/>
        <rFont val="Verdana"/>
      </rPr>
      <t>²</t>
    </r>
  </si>
  <si>
    <t>Total de resíduos não minerais gerados</t>
  </si>
  <si>
    <t>Resíduos perigosos destinados para tratamento</t>
  </si>
  <si>
    <t>¹ Os resíduos perigosos são tratados através do re-refinamento, coprocessamento e tratamento de efluentes externos, aterro industrial e armazenamento UPV.
² As variações são explicadas conforme tabelas GRI 306-3 e 306-4.</t>
  </si>
  <si>
    <t>SASB EM-MM-150a.9 | Número de incidentes significativos associados a materiais perigosos e gestão de resíduos</t>
  </si>
  <si>
    <t>Não há registro nas operações da CSN Mineração de nenhum incidente significativo relacionado à gestão de materiais perigosos e resíduos relacionados a manuseio, armazenamento, transporte ou descarte de materiais perigosos e resíduos gerados nas atividades de processamento de minerais. A empresa realiza estudos ambientais para definir os limites de volume e concentração que caracterizam um incidente como significativo, conforme a norma ABNT 10004 de 2004.</t>
  </si>
  <si>
    <t>Barragens e coprodutos minerais</t>
  </si>
  <si>
    <t>SASB EM-MM-150a.5 | Peso total de rejeitos produzidos</t>
  </si>
  <si>
    <t>SASB EM-MM-150a.6 | Peso total de estéril gerado</t>
  </si>
  <si>
    <r>
      <rPr>
        <b/>
        <sz val="10"/>
        <color rgb="FF3AA935"/>
        <rFont val="Verdana"/>
      </rPr>
      <t>Indicadores de resíduos minerais</t>
    </r>
    <r>
      <rPr>
        <b/>
        <sz val="10"/>
        <color rgb="FF339966"/>
        <rFont val="Verdana"/>
      </rPr>
      <t>¹</t>
    </r>
  </si>
  <si>
    <t>Total de rejeito gerado (toneladas)</t>
  </si>
  <si>
    <t>Total de estéril gerado (toneladas)</t>
  </si>
  <si>
    <t>Total de resíduos minerais gerados (toneladas)</t>
  </si>
  <si>
    <t>¹ O aumento do volume de produção foi o principal responsável pelo crescimento de 26,3 % no total de rejeito gerado pela CSN Mineração.</t>
  </si>
  <si>
    <t>GRI 14.6.3 | Estruturas de disposição de rejeitos</t>
  </si>
  <si>
    <r>
      <rPr>
        <sz val="10"/>
        <color theme="0"/>
        <rFont val="Verdana"/>
      </rPr>
      <t>SASB EM-MM-540a.1 | Tabela de inventário da instalação de armazenamento de rejeitos: (1) nome da instalação, (2) localização, (3)</t>
    </r>
    <r>
      <rPr>
        <i/>
        <sz val="10"/>
        <color theme="0"/>
        <rFont val="Verdana"/>
      </rPr>
      <t xml:space="preserve"> status</t>
    </r>
    <r>
      <rPr>
        <sz val="10"/>
        <color theme="0"/>
        <rFont val="Verdana"/>
      </rPr>
      <t xml:space="preserve"> de propriedade, (4)</t>
    </r>
    <r>
      <rPr>
        <i/>
        <sz val="10"/>
        <color theme="0"/>
        <rFont val="Verdana"/>
      </rPr>
      <t xml:space="preserve"> status</t>
    </r>
    <r>
      <rPr>
        <sz val="10"/>
        <color theme="0"/>
        <rFont val="Verdana"/>
      </rPr>
      <t xml:space="preserve"> operacional, (5) método de construção, (6) capacidade máxima de armazenamento permitida, (7) quantidade atual de rejeitos armazenados, (8) classificação de consequências, (9) data da revisão técnica independente mais recente, (10) descobertas materiais, (11) medidas de mitigação, (12) EPRP específico do local</t>
    </r>
  </si>
  <si>
    <r>
      <rPr>
        <b/>
        <sz val="10"/>
        <color rgb="FF3AA935"/>
        <rFont val="Verdana"/>
      </rPr>
      <t>Inventário de estruturas de disposição de rejeitos da CSN Mineração</t>
    </r>
    <r>
      <rPr>
        <b/>
        <sz val="10"/>
        <color rgb="FF339966"/>
        <rFont val="Verdana"/>
      </rPr>
      <t>¹</t>
    </r>
  </si>
  <si>
    <r>
      <rPr>
        <b/>
        <i/>
        <sz val="9"/>
        <color theme="7"/>
        <rFont val="Verdana"/>
      </rPr>
      <t>Status</t>
    </r>
    <r>
      <rPr>
        <b/>
        <sz val="9"/>
        <color theme="7"/>
        <rFont val="Verdana"/>
      </rPr>
      <t xml:space="preserve"> operacional</t>
    </r>
  </si>
  <si>
    <t>Método de construção</t>
  </si>
  <si>
    <r>
      <rPr>
        <b/>
        <sz val="9"/>
        <color theme="7"/>
        <rFont val="Verdana"/>
      </rPr>
      <t>Capacidade máx. de armazenamento permitida (mil m</t>
    </r>
    <r>
      <rPr>
        <b/>
        <vertAlign val="superscript"/>
        <sz val="9"/>
        <color rgb="FF339966"/>
        <rFont val="Verdana"/>
      </rPr>
      <t>3</t>
    </r>
    <r>
      <rPr>
        <b/>
        <sz val="9"/>
        <color rgb="FF339966"/>
        <rFont val="Verdana"/>
      </rPr>
      <t>)</t>
    </r>
  </si>
  <si>
    <r>
      <rPr>
        <b/>
        <sz val="9"/>
        <color theme="7"/>
        <rFont val="Verdana"/>
      </rPr>
      <t>Quantidade atual de rejeitos armazenados (mil m</t>
    </r>
    <r>
      <rPr>
        <b/>
        <vertAlign val="superscript"/>
        <sz val="9"/>
        <color rgb="FF339966"/>
        <rFont val="Verdana"/>
      </rPr>
      <t>3</t>
    </r>
    <r>
      <rPr>
        <b/>
        <sz val="9"/>
        <color rgb="FF339966"/>
        <rFont val="Verdana"/>
      </rPr>
      <t>)</t>
    </r>
  </si>
  <si>
    <t>Classificação de consequência da estrutura</t>
  </si>
  <si>
    <t>Data mais recente de inspeção técnica independente</t>
  </si>
  <si>
    <t>Conclusões materiais e medidas de mitigação</t>
  </si>
  <si>
    <t>Existência de plano específico de preparação e resposta a emergências</t>
  </si>
  <si>
    <t>Barragem Casa de Pedra (MG)</t>
  </si>
  <si>
    <t>Ativa</t>
  </si>
  <si>
    <t>Dique de Sela: Linha de Centro
Maciço Principal: Jusante</t>
  </si>
  <si>
    <t>Categoria de Risco (CRI): baixo
Dano Potencial Associado (DPA): alto</t>
  </si>
  <si>
    <t>Setembro de 2025</t>
  </si>
  <si>
    <t>Não há anomalias que representem riscos à estabilidade da construção.</t>
  </si>
  <si>
    <t>Sim</t>
  </si>
  <si>
    <t>Barragem B4 (MG)</t>
  </si>
  <si>
    <t>Inativa (em descaracterização)</t>
  </si>
  <si>
    <t>Método a montante</t>
  </si>
  <si>
    <t>Dique do Esmeril IV</t>
  </si>
  <si>
    <t>Etapa única</t>
  </si>
  <si>
    <t>Dique do Bichento IIIA</t>
  </si>
  <si>
    <t>Categoria de Risco (CRI): Baixo
Dano Potencial Associado (DPA): Médio</t>
  </si>
  <si>
    <t>Biodiversidade</t>
  </si>
  <si>
    <t>GRI 101-5 | Locais com impactos na biodiversidade</t>
  </si>
  <si>
    <t>Segmento</t>
  </si>
  <si>
    <t>Unidades operacionais com os impactos mais significativos na biodiversidade</t>
  </si>
  <si>
    <t>Localização</t>
  </si>
  <si>
    <t>Tamanho (hectares)</t>
  </si>
  <si>
    <t>Essa unidade está localizada dentro ou perto de uma área ecologicamente sensível?</t>
  </si>
  <si>
    <t>Atividades que ocorrem na unidade operacional</t>
  </si>
  <si>
    <t>Casa de Pedra</t>
  </si>
  <si>
    <t>Congonhas, Minas Gerais</t>
  </si>
  <si>
    <t>4,9 mil hectares</t>
  </si>
  <si>
    <r>
      <rPr>
        <sz val="8"/>
        <color rgb="FF000000"/>
        <rFont val="Verdana"/>
      </rPr>
      <t xml:space="preserve">Sim, a operação da Casa de Pedra encontra-se há menos de 5km de distância do Parque Ecológico da Cachoeira e da RPPN Poço Fundo, sendo uma área com alta integridade ecossistêmica e importante para fornecer serviços ecossistêmicos para povos indígenas, comunidades locais ou outros </t>
    </r>
    <r>
      <rPr>
        <i/>
        <sz val="8"/>
        <color rgb="FF000000"/>
        <rFont val="Verdana"/>
      </rPr>
      <t>stakeholders</t>
    </r>
    <r>
      <rPr>
        <sz val="8"/>
        <color rgb="FF000000"/>
        <rFont val="Verdana"/>
      </rPr>
      <t xml:space="preserve">. Entretanto, não é uma área que está se deteriorando rapidamente e não apresenta alto risco relacionado à água, como secas ou inundações. </t>
    </r>
  </si>
  <si>
    <t>Extração e beneficiamento de minério de ferro e filtragem e empilhamento de rejeito a seco.</t>
  </si>
  <si>
    <t>101-5 d. Em 2024, foi realizada uma análise abrangente de riscos ESG na matriz da cadeia de fornecimento da organização. Com o apoio de uma consultoria especializada, foram mapeadas todas as categorias de serviços e produtos da cadeia de suprimentos, resultando na criação de uma matriz de riscos ESG específica para os fornecedores. Durante esse processo, identificou-se que os fornecedores classificados nas categorias de “minérios e minerais” apresentam mais potencial de impacto significativo sobre a biodiversidade.</t>
  </si>
  <si>
    <t>GRI 101-8 | Serviços ecossistêmicos</t>
  </si>
  <si>
    <t>Serviços ecossistêmicos afetados ou potencialmente afetados pelas atividades da organização</t>
  </si>
  <si>
    <t>Como os serviços ecossistêmicos são ou poderiam ser afetados pelas atividades da organização?</t>
  </si>
  <si>
    <t xml:space="preserve">Beneficiários (como comunidades locais, povos indígenas ou outras partes interessadas) afetados ou potencialmente afetados pelas atividades da organização </t>
  </si>
  <si>
    <t>Serviços impactados negativamente: 
Provisão: Disponibilidade de água
Regulação: Manutenção da qualidade do ar; Regulação climática global; Regulação climática regional/local; Regulação de vazão da água; Purificação da água e tratamento de resíduos; Controle de erosão; Manutenção da qualidade do solo
Suporte: Habitat; Biodiversidade
Cultural: Recreação e ecoturismo; Valores éticos e espirituais
Recursos naturais: Combustível fóssil; Mineração/disponibilidade do minério
Serviços impactados positivamente pela Mineração
Regulação: Regulação de vazão da água; Purificação da água e tratamento de resíduos
Suporte: Habitat; Biodiversidade
Cultural: Recreação e ecoturismo; Valores éticos e espirituais</t>
  </si>
  <si>
    <t>Nas unidades, as atividades da organização afetam ou podem afetar diversos serviços ecossistêmicos. No âmbito da regulação, destacam-se a manutenção da qualidade do ar, regulação climática global, regional e local, regulação da vazão e purificação da água, tratamento de resíduos, controle de erosão e manutenção da qualidade do solo. Em termos culturais, as atividades impactam a recreação, o ecoturismo e valores éticos e espirituais da comunidade. No suporte ecossistêmico, há influência sobre hábitats e biodiversidade. Já no aspecto de recursos naturais, a organização depende da disponibilidade de minério e combustível fóssil para suas operações.</t>
  </si>
  <si>
    <t>Beneficiários: Comunidades locais. As operações de mineração da CSN dependem da captação de água subterrânea e superficial, com impactos mitigados e monitoramento contínuo. A emissão de material particulado impacta a qualidade do ar e a atividade mineradora, enquanto eventos climáticos extremos, como chuvas intensas e tempestades, afetam a produtividade e as operações portuárias. A emissão de gases de efeito estufa reforça a conexão com a regulação climática global e regional.
Os serviços ecossistêmicos de regulação e purificação da água são essenciais, com impactos relacionados ao lançamento de efluentes e carreamento de sedimentos, mitigados por ações de controle. A preservação de áreas de reserva legal protege corpos hídricos, garantindo o abastecimento da cidade de Congonhas (MG). O controle de erosão é crucial para evitar a modificação do solo e a contaminação dos recursos hídricos.
A CSN Mineração também interage com serviços ecossistêmicos culturais, como recreação e ecoturismo, além de valores éticos e espirituais. A preservação do Parque das Cachoeiras contribui para o lazer da comunidade, enquanto o Morro do Engenho representa um patrimônio natural de valor cultural. A biodiversidade e os habitats naturais são impactados pela supressão de vegetação, mas compensações ambientais e monitoramento da fauna e flora são implementados. No Porto TECAR, há potencial impacto na biodiversidade marinha pelo possível carreamento de material para o mar, que é continuamente controlado e evitado
A dependência da CSN Mineração de recursos naturais, como minério de ferro e combustíveis fósseis, impacta sua disponibilidade, tornando essencial a gestão eficiente para garantir a sustentabilidade das operações.</t>
  </si>
  <si>
    <t>SASB EM-MM-160a.2 | Porcentagem de locais de minas onde a drenagem de rocha ácida é: (1) prevista para ocorrer, (2) ativamente mitigada e (3) sob tratamento ou remediação</t>
  </si>
  <si>
    <t>Não há risco de ocorrência de drenagem ácida nas operações do segmento da CSN Mineração.</t>
  </si>
  <si>
    <r>
      <rPr>
        <sz val="10"/>
        <color theme="0"/>
        <rFont val="Verdana"/>
      </rPr>
      <t xml:space="preserve">SASB EM-MM-160a.3 | Porcentagem de (1) reservas provadas e (2) prováveis em ou perto de locais com </t>
    </r>
    <r>
      <rPr>
        <i/>
        <sz val="10"/>
        <color theme="0"/>
        <rFont val="Verdana"/>
      </rPr>
      <t>status</t>
    </r>
    <r>
      <rPr>
        <sz val="10"/>
        <color theme="0"/>
        <rFont val="Verdana"/>
      </rPr>
      <t xml:space="preserve"> de conservação protegido ou hábitat de espécies ameaçadas</t>
    </r>
  </si>
  <si>
    <t>Reservas da CSN Mineração – Mina Casa de Pedra e Mina do Engenho em 2024¹</t>
  </si>
  <si>
    <t>Dentro de  áreas sensíveis para a biodiversidade</t>
  </si>
  <si>
    <t>Volume total de reservas minerais provadas (milhões de toneladas) – Casa de Pedra</t>
  </si>
  <si>
    <t>Percentual médio de Fe nas reservas provadas (%) – Casa de Pedra</t>
  </si>
  <si>
    <t>Volume total de reservas minerais prováveis (milhões de toneladas) – Casa de Pedra</t>
  </si>
  <si>
    <t>Percentual médio de Fe nas reservas prováveis (%) – Casa de Pedra</t>
  </si>
  <si>
    <t>Volume total de reservas minerais provadas (milhões de toneladas) – Mina do Engenho</t>
  </si>
  <si>
    <t>Percentual médio de Fe nas reservas provadas (%) – Mina do Engenho</t>
  </si>
  <si>
    <t>Volume total de reservas minerais prováveis (milhões de toneladas) – Mina do Engenho</t>
  </si>
  <si>
    <t>Percentual médio de Fe nas reservas prováveis (%) – Mina do Engenho</t>
  </si>
  <si>
    <t>Qual estudo (nome e ano) serve de base para os dados informados</t>
  </si>
  <si>
    <t>Report da SEC 2023</t>
  </si>
  <si>
    <r>
      <rPr>
        <sz val="8"/>
        <color rgb="FF000000"/>
        <rFont val="Verdana"/>
      </rPr>
      <t xml:space="preserve">¹ Dados reapresentados. </t>
    </r>
    <r>
      <rPr>
        <b/>
        <sz val="8"/>
        <color rgb="FF000000"/>
        <rFont val="Verdana"/>
      </rPr>
      <t>GRI 2-4.</t>
    </r>
  </si>
  <si>
    <t>Reservas da CSN Mineração – Mina Casa de Pedra e Mina do Engenho em 2025</t>
  </si>
  <si>
    <t>Report da SEC 2024</t>
  </si>
  <si>
    <t>Conteúdos adicionais (não materiais)</t>
  </si>
  <si>
    <t>GRI 202-1 | Proporção entre o salário mais baixo e o salário mínimo local, com discriminação por gênero</t>
  </si>
  <si>
    <r>
      <rPr>
        <b/>
        <sz val="10"/>
        <color rgb="FF3AA935"/>
        <rFont val="Verdana"/>
      </rPr>
      <t>Proporção entre o menor salário pago e o salário mínimo</t>
    </r>
    <r>
      <rPr>
        <b/>
        <sz val="10"/>
        <color rgb="FF339966"/>
        <rFont val="Verdana"/>
      </rPr>
      <t>¹</t>
    </r>
  </si>
  <si>
    <t>¹ A política de remuneração estabelece um valor mínimo para o salário dos funcionários superior ao salário-mínimo local. A definição dos salários ocorre em conformidade com a legislação trabalhista brasileira. Além do cumprimento do piso nacional, a Companhia segue os pisos salariais e obrigações definidas em Acordos Coletivos de Trabalho (ACTs) e Convenções Coletivas de Trabalho (CCTs) firmados com entidades sindicais. Em relação aos trabalhadores que não são empregados diretos, mas exercem atividades na organização, uma parcela significativa é remunerada com base nas regras do salário-mínimo local. Os únicos salários praticados abaixo do salário mínimo são referentes aos aprendizes, que seguem a regulamentação e carga horária diferenciada, com remuneração regida por acordos de pisos municipais ou nacionais. O salário mínimo brasileiro em 2023 era R$ 1.320, em 2024 era R$ 1.412 e em 2025 é R$ 1.518.</t>
  </si>
  <si>
    <t>GRI 206-1 | Ações judiciais por concorrência desleal, práticas de truste e monopólio</t>
  </si>
  <si>
    <t>Não há ações judiciais referentes à concorrência desleal e violações de leis antitruste e antimonopólio pendentes ou que foram encerradas durante o período coberto pelo relatório em que a organização tenha sido identificada como participante.</t>
  </si>
  <si>
    <t>GRI 301-1 | Materiais utilizados, discriminados por peso ou volume</t>
  </si>
  <si>
    <t>GRI 301-2 | Matérias-primas ou materiais reciclados utilizados</t>
  </si>
  <si>
    <t>Consumo de materiais do segmento Mineração (toneladas)</t>
  </si>
  <si>
    <t>Materiais virgens não renováveis</t>
  </si>
  <si>
    <t>Materiais virgens renováveis</t>
  </si>
  <si>
    <t>Subtotal materiais virgens</t>
  </si>
  <si>
    <t>Materiais reciclados</t>
  </si>
  <si>
    <t>Total de materiais consumidos</t>
  </si>
  <si>
    <t>SASB EM-MM-000.A | Produção de (1) minérios metálicos e (2) produtos metálicos acabados</t>
  </si>
  <si>
    <t>Indicadores de produção do segmento Mineração</t>
  </si>
  <si>
    <t>Produção total de minérios metálicos (toneladas)</t>
  </si>
  <si>
    <t>Produção total de produtos metálicos acabados (toneladas)</t>
  </si>
  <si>
    <t>GRI 2-26 | Mecanismos para aconselhamento e apresentação de preocupações</t>
  </si>
  <si>
    <t>A Mineração possui mecanismos para que colaboradores e partes interessadas busquem aconselhamento sobre a implementação de políticas e práticas responsáveis através de treinamentos, capacitações e plataformas de e-learning, além manuais e documentos. O sistema de orientação é reforçado por mentoria, fóruns, redes internas para compartilhamento de melhores práticas e, quando necessário, pela contratação de consultorias externas especializadas. 
Para o relato de preocupações relacionadas à conduta organizacional e não conformidade com leis e regulamentos, a Companhia assegura o acesso a mecanismos de denúncia e processos de escalonamento hierárquico. O acolhimento dessas manifestações ocorre via números telefônicos dedicados, entrevistas confidenciais realizadas durante visitas in loco e ferramentas específicas para o reporte de não conformidades legais, garantindo o sigilo e a proteção aos envolvidos.</t>
  </si>
  <si>
    <t>Solicitações de esclarecimentos por e-mail</t>
  </si>
  <si>
    <t>Resposta de due diligence de parceiros de negócio</t>
  </si>
  <si>
    <t>Revisão de cláusula contratual</t>
  </si>
  <si>
    <t>Conflito de Interesse</t>
  </si>
  <si>
    <t>Questionamentos relacionados à área de Compliance</t>
  </si>
  <si>
    <t>Cumprimento de normas</t>
  </si>
  <si>
    <t>Solicitação de documentação</t>
  </si>
  <si>
    <t>Vazamento de informações</t>
  </si>
  <si>
    <t>Brindes/Presentes</t>
  </si>
  <si>
    <t>Doação</t>
  </si>
  <si>
    <t>Diversos</t>
  </si>
  <si>
    <t>Fora do escopo de Compliance</t>
  </si>
  <si>
    <t>Percentual de manifestações respondidas</t>
  </si>
  <si>
    <t>Comunicações recebidas pelo Canal de Denúncias por categoria</t>
  </si>
  <si>
    <t>Assédio Moral</t>
  </si>
  <si>
    <t>Assédio Sexual</t>
  </si>
  <si>
    <t>Importunação sexual</t>
  </si>
  <si>
    <t>Desvio de comportamento</t>
  </si>
  <si>
    <t>Favorecimento ou conflito de interesses</t>
  </si>
  <si>
    <t>Fraude</t>
  </si>
  <si>
    <t>Discriminação</t>
  </si>
  <si>
    <t>Roubo, furto ou desvio</t>
  </si>
  <si>
    <t>Violação de leis</t>
  </si>
  <si>
    <t>Comunicações recebidas pelo Canal de Denúncias por status de tratamento</t>
  </si>
  <si>
    <t>Dados insuficientes</t>
  </si>
  <si>
    <t>Em andamento</t>
  </si>
  <si>
    <t>Não conclusivo</t>
  </si>
  <si>
    <t>Não procede</t>
  </si>
  <si>
    <t>Procede</t>
  </si>
  <si>
    <t>Procede parcialmente</t>
  </si>
  <si>
    <t>% comunicação desqualificada</t>
  </si>
  <si>
    <t>% comunicação em tratamento</t>
  </si>
  <si>
    <t>% comunicação tratada</t>
  </si>
  <si>
    <t>Medidas tomadas em relação aos casos do Canal de Denúncia investigados pela Diretoria de Auditoria Riscos e Compliance</t>
  </si>
  <si>
    <t>Aviso por escrito</t>
  </si>
  <si>
    <t>Advertência verbal</t>
  </si>
  <si>
    <t>Demissão</t>
  </si>
  <si>
    <t>Demissão por justa causa</t>
  </si>
  <si>
    <t>Encaminhamento para setor responsável</t>
  </si>
  <si>
    <t>Orientação</t>
  </si>
  <si>
    <t>Suspensão</t>
  </si>
  <si>
    <t>Transferência de trabalho</t>
  </si>
  <si>
    <t>Treinamento</t>
  </si>
  <si>
    <t>GRI 303-3 | Captação de água</t>
  </si>
  <si>
    <r>
      <rPr>
        <b/>
        <sz val="10"/>
        <color rgb="FF3AA935"/>
        <rFont val="Verdana"/>
      </rPr>
      <t>Captação de água por fonte do segmento Mineração (megalitros)</t>
    </r>
    <r>
      <rPr>
        <b/>
        <sz val="10"/>
        <color rgb="FF339966"/>
        <rFont val="Verdana"/>
      </rPr>
      <t>¹</t>
    </r>
  </si>
  <si>
    <t>Captação total</t>
  </si>
  <si>
    <t>Água superficial</t>
  </si>
  <si>
    <t>Água subterrânea</t>
  </si>
  <si>
    <t>Água pluvial</t>
  </si>
  <si>
    <t>Água de terceiros</t>
  </si>
  <si>
    <t>Total de água captada</t>
  </si>
  <si>
    <t>Captação em áreas com estresse hídrico</t>
  </si>
  <si>
    <t>Total captado em áreas com estresse hídrico</t>
  </si>
  <si>
    <t>¹ Todo o volume captado (100%) tem concentração de sólidos totais dissolvidos igual ou menor que 1.000 mg/l. Em 2024, a CSN realizou a avaliação de risco de estresse hídrico nas regiões em que as unidades estão instaladas utilizando a plataforma Aqueduct Water Risk Atlas, do World Resources Institute (WRI). Nenhuma unidade no Brasil se encontra em áreas de estresse hídrico, apenas no exterior. 
² Em 2024, realizamos a reformulação do balanço hídrico da CSN Mineração, que passou a não considerar água pluvial e da barragem Casa de Pedra em seu processo produtivo, por conta de melhorias operacionais.</t>
  </si>
  <si>
    <t>GRI 303-4 | Descarte de água</t>
  </si>
  <si>
    <r>
      <rPr>
        <b/>
        <sz val="10"/>
        <color rgb="FF3AA935"/>
        <rFont val="Verdana"/>
      </rPr>
      <t>Descarte de água por destino do segmento Mineração (megalitros)</t>
    </r>
    <r>
      <rPr>
        <b/>
        <sz val="10"/>
        <color rgb="FF339966"/>
        <rFont val="Verdana"/>
      </rPr>
      <t>¹</t>
    </r>
  </si>
  <si>
    <t>Descarte total</t>
  </si>
  <si>
    <t>Água do mar</t>
  </si>
  <si>
    <t>Total de água descartada</t>
  </si>
  <si>
    <t>Descarte em áreas com estresse hídrico</t>
  </si>
  <si>
    <t>Total descartado em áreas com estresse hídrico</t>
  </si>
  <si>
    <t>¹ Todo o volume captado (100%) tem concentração de sólidos totais dissolvidos igual ou menor que 1.000 mg/l. Em 2024, a CSN realizou a avaliação de risco de estresse hídrico nas regiões em que as unidades estão instaladas utilizando a plataforma Aqueduct Water Risk Atlas, do World Resources Institute (WRI). Nenhuma unidade no Brasil se encontra em áreas de estresse hídrico, apenas no exterior. 
² Em 2024, foi realizada a reformulação do balanço hídrico da CSN Mineração, que parou de captar água de chuva e se adequou a novas características operacionais desenvolvidas no decorrer do ano. Anteriormente, a unidade mensurava o descarte através da água do vertedouro da barragem Casa de Pedra; medida alterada posteriormente.</t>
  </si>
  <si>
    <t>GRI 303-5 | Consumo de água</t>
  </si>
  <si>
    <r>
      <rPr>
        <b/>
        <sz val="10"/>
        <color rgb="FF3AA935"/>
        <rFont val="Verdana"/>
      </rPr>
      <t>Consumo de água do segmento Mineração (megalitros)</t>
    </r>
    <r>
      <rPr>
        <b/>
        <sz val="10"/>
        <color rgb="FF339966"/>
        <rFont val="Verdana"/>
      </rPr>
      <t>¹</t>
    </r>
  </si>
  <si>
    <t>Em áreas com estresse hídrico</t>
  </si>
  <si>
    <t>¹ As variações refletem a combinação dos fatores que impactaram a captação e o descarte de água (ver GRIs 303-3 e 303-4). A avaliação de risco de estresse hídrico nas regiões em que as unidades estão instaladas utilizou a plataforma Aqueduct Water Risk Atlas, do World Resources Institute (WRI). Nenhuma unidade no Brasil se encontra em áreas de estresse hídrico, apenas no exterior.</t>
  </si>
  <si>
    <t>SASB EM-MM-140a.1 | (1) Total de água doce retirada, (2) total de água doce consumida, porcentagem de cada em regiões com estresse hídrico de linha de base alto ou extremamente alto</t>
  </si>
  <si>
    <t>Indicadores de água do segmento Mineração</t>
  </si>
  <si>
    <t xml:space="preserve">CSN Mineração </t>
  </si>
  <si>
    <t>2024¹</t>
  </si>
  <si>
    <t>Captação total de água doce (mil metros cúbicos)</t>
  </si>
  <si>
    <t>Captação de água doce em áreas com estresse hídrico (mil metros cúbicos)</t>
  </si>
  <si>
    <t>Percentual da captação em áreas com estresse hídrico</t>
  </si>
  <si>
    <t>Consumo total de água</t>
  </si>
  <si>
    <t>Consumo de água em áreas com estresse hídrico</t>
  </si>
  <si>
    <t>Percentual do consumo em áreas com estresse hídrico</t>
  </si>
  <si>
    <t>Percentual de água recirculada</t>
  </si>
  <si>
    <t xml:space="preserve">¹ Em 2024 e 2025, foi realizada a avaliação de risco de estresse hídrico nas regiões em que as unidades estão instaladas utilizando a plataforma Aqueduct Water Risk Atlas, do World Resources Institute (WRI). Nenhuma unidade no Brasil se encontra em áreas de estresse hídrico, apenas no exterior.                                                                                                                                                                                                                                                                                                                                                                                   </t>
  </si>
  <si>
    <t>#VALUE!</t>
  </si>
  <si>
    <t>Ratings</t>
  </si>
  <si>
    <t>arrumar tamanho célula</t>
  </si>
  <si>
    <t>Ainda há conferir</t>
  </si>
  <si>
    <r>
      <rPr>
        <b/>
        <sz val="9"/>
        <color theme="5"/>
        <rFont val="Verdana"/>
      </rPr>
      <t>Taxa de rotatividade</t>
    </r>
    <r>
      <rPr>
        <b/>
        <vertAlign val="superscript"/>
        <sz val="9"/>
        <color rgb="FF993366"/>
        <rFont val="Verdana"/>
      </rPr>
      <t>4</t>
    </r>
  </si>
  <si>
    <t>Pendente</t>
  </si>
  <si>
    <t>Pendentes</t>
  </si>
  <si>
    <t>Ver resposta meninas</t>
  </si>
  <si>
    <t>pendente</t>
  </si>
  <si>
    <t>Início</t>
  </si>
  <si>
    <t>Grupo CSN</t>
  </si>
  <si>
    <t>Siderurgia</t>
  </si>
  <si>
    <t>Mineração</t>
  </si>
  <si>
    <t>Cimentos</t>
  </si>
  <si>
    <t>Logística</t>
  </si>
  <si>
    <t>Energia</t>
  </si>
  <si>
    <t>Índice GRI</t>
  </si>
  <si>
    <t>Índice SASB</t>
  </si>
  <si>
    <t>Materialidade</t>
  </si>
  <si>
    <t>TCFD e TNFD</t>
  </si>
  <si>
    <t>Pedido Report 2024: favor deixar em vermelho novas informações inseridas em texto ou rodapé.</t>
  </si>
  <si>
    <r>
      <rPr>
        <b/>
        <sz val="16"/>
        <color theme="5"/>
        <rFont val="Verdana"/>
      </rPr>
      <t xml:space="preserve">Ética e </t>
    </r>
    <r>
      <rPr>
        <b/>
        <i/>
        <sz val="16"/>
        <color rgb="FF993366"/>
        <rFont val="Verdana"/>
      </rPr>
      <t>compliance</t>
    </r>
  </si>
  <si>
    <t>SASB EM-CM-520a.1 | Valor total de perdas monetárias como resultado de processos judiciais associados a atividades de cartel, fixação de preços e atividades antitruste</t>
  </si>
  <si>
    <r>
      <rPr>
        <sz val="10"/>
        <color rgb="FFFF0000"/>
        <rFont val="Verdana"/>
      </rPr>
      <t>Em 2024, a CSN Cimentos não recebeu notificações de casos a serem reportados. Os autos de infração recebidos em 2023 ainda encontram-se em andamento.</t>
    </r>
    <r>
      <rPr>
        <sz val="10"/>
        <color rgb="FF000000"/>
        <rFont val="Verdana"/>
      </rPr>
      <t xml:space="preserve"> A CSN Cimentos recebeu em 2023 três autos de infração que resultaram em embargos. Um da Prefeitura do Rio de Janeiro por suposta emissão de material particulado, um por suposta terraplanagem sem alvará e um por suposto lançamento de resíduos líquidos e substâncias oleosas (coque de petróleo) em desacordo com as evidências legais. Em todos os casos, a Companhia apresentou defesas administrativas que estão à espera de julgamento.
No período, a CSN Cimentos é parte (autora) de ação anulatória que visa desconstituir ou reformar a multa imposta pelo Conselho Administrativo de Defesa Econômica (CADE) à LafargeHolcim e a outras cimenteiras envolvidas em suposta formação de cartel no mercado de cimento. O cartel dos cimentos teve a maior aplicabilidade de sanções da história do direito concorrencial no Brasil, tendo sido aplicada multa pecuniária de R$ 508.593.517,53, atualizada até junho de 2014, e imposição de obrigações de fazer, como a alienação de 20% dos ativos de concreto em mercados relevantes. Atualmente, a aplicação da multa e demais obrigações impostas pelo CADE estão suspensas em razão de liminar obtida pela LafargeHolcim. Como garantia processual, foi oferecida a fábrica integrada de Pedro Leopoldo (MG), no valor estimado entre R$ 637.260.000,00, e R$ 704.345.000,00, de acordo com avaliação fornecida pela Deloitte Touche Tohmatsu. Após as partes apresentarem alegações finais, aguarda-se a prolação de sentença. </t>
    </r>
  </si>
  <si>
    <t>Casos de não conformidade do Segmento Cimentos</t>
  </si>
  <si>
    <r>
      <rPr>
        <sz val="10"/>
        <color theme="1"/>
        <rFont val="Verdana"/>
      </rPr>
      <t>Número total de multas significativas</t>
    </r>
    <r>
      <rPr>
        <vertAlign val="superscript"/>
        <sz val="10"/>
        <color rgb="FF000000"/>
        <rFont val="Verdana"/>
      </rPr>
      <t>1</t>
    </r>
  </si>
  <si>
    <r>
      <rPr>
        <sz val="10"/>
        <color theme="1"/>
        <rFont val="Verdana"/>
      </rPr>
      <t>Valor monetário total das multas significativas (R$ mil)</t>
    </r>
    <r>
      <rPr>
        <vertAlign val="superscript"/>
        <sz val="10"/>
        <color rgb="FF000000"/>
        <rFont val="Verdana"/>
      </rPr>
      <t>1</t>
    </r>
  </si>
  <si>
    <t>1. São considerados significativos ou casos com multa ou obrigações de fazer ou não fazer que superem R$ 1 milhão.</t>
  </si>
  <si>
    <r>
      <rPr>
        <sz val="10"/>
        <color rgb="FF000000"/>
        <rFont val="Verdana"/>
      </rPr>
      <t xml:space="preserve">A CSN Cimentos integrou em 2023 o Centro Industrial do Rio de Janeiro (Firjan - CIRJ), participando dos grupos de trabalho da entidade e </t>
    </r>
    <r>
      <rPr>
        <sz val="10"/>
        <color rgb="FFFF0000"/>
        <rFont val="Verdana"/>
      </rPr>
      <t>não houve novas participações em 2024.</t>
    </r>
  </si>
  <si>
    <r>
      <rPr>
        <b/>
        <sz val="10"/>
        <color theme="5"/>
        <rFont val="Verdana"/>
      </rPr>
      <t>Colaboradores por gênero e região do Segmento Cimentos</t>
    </r>
    <r>
      <rPr>
        <b/>
        <vertAlign val="superscript"/>
        <sz val="10"/>
        <color rgb="FF993366"/>
        <rFont val="Verdana"/>
      </rPr>
      <t>1</t>
    </r>
  </si>
  <si>
    <t>Nordeste</t>
  </si>
  <si>
    <t>Centro-Oeste</t>
  </si>
  <si>
    <t>Total Segmento Cimentos</t>
  </si>
  <si>
    <r>
      <rPr>
        <sz val="8"/>
        <color rgb="FF000000"/>
        <rFont val="Verdana"/>
      </rPr>
      <t xml:space="preserve">1. Considera os colaboradores efetivos contratados nas categorias CLT, </t>
    </r>
    <r>
      <rPr>
        <sz val="8"/>
        <color rgb="FFFF0000"/>
        <rFont val="Verdana"/>
      </rPr>
      <t>Programa Aprendiz e Programa Capacita</t>
    </r>
    <r>
      <rPr>
        <sz val="8"/>
        <color rgb="FF000000"/>
        <rFont val="Verdana"/>
      </rPr>
      <t>r na data-base de 31 de dezembro de cada ano. Todos atuam em jornada integral. A CSN conta com uma política de jornada de trabalho para as operações no Brasil, que estabelece o respeito à jornada diária de 8 horas, conforme estabelecido na CLT. Os colaboradores não podem fazer mais do que 2 horas-extras diárias a fim de garantir a conformidade com a legislação trabalhista. O crescimento no headcount em 2023 reflete a integração das novas unidades adquiridas (133,7% entre os colaboradores com contrato de prazo indeterminado, 207,7% entre os de prazo determinado e 42,9% nos Programas Aprendiz e Capacitar).</t>
    </r>
  </si>
  <si>
    <t>Renata, colocar as outras 2 tabelas aqui?</t>
  </si>
  <si>
    <r>
      <rPr>
        <sz val="10"/>
        <color rgb="FF000000"/>
        <rFont val="Verdana"/>
      </rPr>
      <t xml:space="preserve">Os terceiros que atuam nas unidades da CSN estão relacionados a contratos de terceirização de atividades e processos, como serviços de vigilância, limpeza, manutenção, transporte, obras civis, informática e montagem de equipamentos. A fiscalização da regularidade trabalhista das empresas contratadas responsáveis por esses serviços é conduzida por meio do Núcleo de Gestão de Terceiros (saiba mais na versão PDF do Relato Integrado - </t>
    </r>
    <r>
      <rPr>
        <b/>
        <u/>
        <sz val="10"/>
        <color rgb="FF0066CC"/>
        <rFont val="Verdana"/>
      </rPr>
      <t>clique aqui</t>
    </r>
    <r>
      <rPr>
        <sz val="10"/>
        <color rgb="FF000000"/>
        <rFont val="Verdana"/>
      </rPr>
      <t>).</t>
    </r>
    <r>
      <rPr>
        <sz val="10"/>
        <color rgb="FFFF0000"/>
        <rFont val="Verdana"/>
      </rPr>
      <t xml:space="preserve"> A metodologia utilizada para contabilizar o número de trabalhadores foi a de contagem direta (a empresa contabiliza todos os trabalhadores que não são empregados, incluindo em tempo integral e parcial). O número total de trabalhadores tem como base dados contemplados ao término do período de relato.</t>
    </r>
  </si>
  <si>
    <t>Número total de terceiros</t>
  </si>
  <si>
    <t>Segmento Cimentos</t>
  </si>
  <si>
    <t>1. A variação em 2023 é decorrente da migração de contratos das empresas adquiridas e da contabilização da CBSI, empresa do Grupo CSN para terceirização.</t>
  </si>
  <si>
    <r>
      <rPr>
        <b/>
        <sz val="10"/>
        <color theme="5"/>
        <rFont val="Verdana"/>
      </rPr>
      <t>Contratações e desligamentos do Segmento Cimentos</t>
    </r>
    <r>
      <rPr>
        <b/>
        <vertAlign val="superscript"/>
        <sz val="10"/>
        <color rgb="FF993366"/>
        <rFont val="Verdana"/>
      </rPr>
      <t>1</t>
    </r>
  </si>
  <si>
    <r>
      <rPr>
        <b/>
        <sz val="10"/>
        <color rgb="FFC0C0C0"/>
        <rFont val="Verdana"/>
      </rPr>
      <t xml:space="preserve">| </t>
    </r>
    <r>
      <rPr>
        <b/>
        <sz val="10"/>
        <color rgb="FF993366"/>
        <rFont val="Verdana"/>
      </rPr>
      <t>2022</t>
    </r>
    <r>
      <rPr>
        <b/>
        <vertAlign val="superscript"/>
        <sz val="10"/>
        <color rgb="FF993366"/>
        <rFont val="Verdana"/>
      </rPr>
      <t>2</t>
    </r>
    <r>
      <rPr>
        <b/>
        <sz val="10"/>
        <color rgb="FFC0C0C0"/>
        <rFont val="Verdana"/>
      </rPr>
      <t xml:space="preserve"> | </t>
    </r>
  </si>
  <si>
    <r>
      <rPr>
        <sz val="8"/>
        <color theme="1"/>
        <rFont val="Verdana"/>
      </rPr>
      <t xml:space="preserve">1. Considera os colaboradores efetivos nas categorias CLT, Programa Aprendiz e Programa Capacitar. Aumento de 32,6% no número de contratações em 2023 é decorrente da integração das novas unidades, impulsionando o crescimento das contratações de mulheres (46,9%) e de pessoas entre 30 e 50 anos de idade (53,6%).
2. Dados de 2022 reapresentados. </t>
    </r>
    <r>
      <rPr>
        <b/>
        <sz val="8"/>
        <color rgb="FF0066CC"/>
        <rFont val="Verdana"/>
      </rPr>
      <t>GRI 2-4</t>
    </r>
  </si>
  <si>
    <r>
      <rPr>
        <b/>
        <sz val="10"/>
        <color theme="5"/>
        <rFont val="Verdana"/>
      </rPr>
      <t>Taxas de contratação e rotatividade do Segmento Cimentos</t>
    </r>
    <r>
      <rPr>
        <b/>
        <vertAlign val="superscript"/>
        <sz val="10"/>
        <color rgb="FF993366"/>
        <rFont val="Verdana"/>
      </rPr>
      <t>1</t>
    </r>
  </si>
  <si>
    <r>
      <rPr>
        <b/>
        <sz val="9"/>
        <color theme="5"/>
        <rFont val="Verdana"/>
      </rPr>
      <t>Taxa de contratação</t>
    </r>
    <r>
      <rPr>
        <b/>
        <vertAlign val="superscript"/>
        <sz val="9"/>
        <color rgb="FF993366"/>
        <rFont val="Verdana"/>
      </rPr>
      <t>3</t>
    </r>
  </si>
  <si>
    <r>
      <rPr>
        <sz val="8"/>
        <color theme="1"/>
        <rFont val="Verdana"/>
      </rPr>
      <t xml:space="preserve">1. Considera os colaboradores efetivos nas categorias CLT, Programa Aprendiz e Programa Capacitar. Reduções nas taxas de contratação e rotatividade decorrentes do aumento do </t>
    </r>
    <r>
      <rPr>
        <i/>
        <sz val="8"/>
        <color rgb="FF000000"/>
        <rFont val="Verdana"/>
      </rPr>
      <t>headcount</t>
    </r>
    <r>
      <rPr>
        <sz val="8"/>
        <color rgb="FF000000"/>
        <rFont val="Verdana"/>
      </rPr>
      <t xml:space="preserve"> em 2023.
2. Dados de 2022 reapresentados. </t>
    </r>
    <r>
      <rPr>
        <b/>
        <sz val="8"/>
        <color rgb="FF0066CC"/>
        <rFont val="Verdana"/>
      </rPr>
      <t>GRI 2-4</t>
    </r>
    <r>
      <rPr>
        <sz val="8"/>
        <color rgb="FF000000"/>
        <rFont val="Verdana"/>
      </rPr>
      <t xml:space="preserve">
3. A taxa de contratação é calculada como o número de admitidos no ano sobre o </t>
    </r>
    <r>
      <rPr>
        <i/>
        <sz val="8"/>
        <color rgb="FF000000"/>
        <rFont val="Verdana"/>
      </rPr>
      <t>headcount</t>
    </r>
    <r>
      <rPr>
        <sz val="8"/>
        <color rgb="FF000000"/>
        <rFont val="Verdana"/>
      </rPr>
      <t xml:space="preserve"> no encerramento do ano.
4. A taxa de rotatividade é calculada como o número de desligados no ano sobre o </t>
    </r>
    <r>
      <rPr>
        <i/>
        <sz val="8"/>
        <color rgb="FF000000"/>
        <rFont val="Verdana"/>
      </rPr>
      <t>headcount</t>
    </r>
    <r>
      <rPr>
        <sz val="8"/>
        <color rgb="FF000000"/>
        <rFont val="Verdana"/>
      </rPr>
      <t xml:space="preserve"> no encerramento do ano.</t>
    </r>
  </si>
  <si>
    <r>
      <rPr>
        <b/>
        <sz val="10"/>
        <color theme="5"/>
        <rFont val="Verdana"/>
      </rPr>
      <t>Média de horas de treinamento por colaborador do Segmento Cimentos</t>
    </r>
    <r>
      <rPr>
        <b/>
        <vertAlign val="superscript"/>
        <sz val="10"/>
        <color rgb="FF993366"/>
        <rFont val="Verdana"/>
      </rPr>
      <t>1</t>
    </r>
  </si>
  <si>
    <t>como trazer a tabela do sistema pra cá? já que no sistema dividimos para contar os programas em separado.</t>
  </si>
  <si>
    <r>
      <rPr>
        <sz val="8"/>
        <color theme="1"/>
        <rFont val="Verdana"/>
      </rPr>
      <t xml:space="preserve">1. Considera os colaboradores efetivos nas categorias CLT, Programa Aprendiz, Programa Capacitar, Programa Estágio e Programa Trainee. A média é calculada como o total de horas de treinamento promovidas no ano dividido pelo </t>
    </r>
    <r>
      <rPr>
        <i/>
        <sz val="8"/>
        <color rgb="FF000000"/>
        <rFont val="Verdana"/>
      </rPr>
      <t>headcount</t>
    </r>
    <r>
      <rPr>
        <sz val="8"/>
        <color rgb="FF000000"/>
        <rFont val="Verdana"/>
      </rPr>
      <t xml:space="preserve"> em 31/12. Redução de 23,6% na média total de horas de treinamento por colaborador decorrente de ajuste de premissas para adequada contabilização das horas de treinamento nas novas unidades adquiridas.</t>
    </r>
  </si>
  <si>
    <r>
      <rPr>
        <b/>
        <sz val="10"/>
        <color theme="5"/>
        <rFont val="Verdana"/>
      </rPr>
      <t>Percentual de colaboradores submetidos a avaliação de desempenho do Segmento Cimentos</t>
    </r>
    <r>
      <rPr>
        <b/>
        <vertAlign val="superscript"/>
        <sz val="10"/>
        <color rgb="FF993366"/>
        <rFont val="Verdana"/>
      </rPr>
      <t>1</t>
    </r>
  </si>
  <si>
    <r>
      <rPr>
        <sz val="8"/>
        <color rgb="FF000000"/>
        <rFont val="Verdana"/>
      </rPr>
      <t>1. Considera os colaboradores efetivos nas categorias CLT e Programa Capacitar. A premissa de consolidação foi alterada em 2023, por isso os dados de 2022 foram reapresentados. O percentual é calculado como: total de colaboradores em 31/12 que realizaram avaliação de desempenho no ano dividido pelo total de colaboradores em 31/12 elegíveis à realização de avaliação de desempenho no ano.</t>
    </r>
    <r>
      <rPr>
        <b/>
        <sz val="8"/>
        <color rgb="FF0066CC"/>
        <rFont val="Verdana"/>
      </rPr>
      <t xml:space="preserve"> GRI 2-4
</t>
    </r>
    <r>
      <rPr>
        <b/>
        <sz val="8"/>
        <color rgb="FFFF0000"/>
        <rFont val="Verdana"/>
      </rPr>
      <t>2. Não realizamos o Ciclo de Gente em 2024, pois não se trata de um processo anual. Novos dados serão apresentados em 2025.</t>
    </r>
  </si>
  <si>
    <r>
      <rPr>
        <b/>
        <sz val="10"/>
        <color theme="5"/>
        <rFont val="Verdana"/>
      </rPr>
      <t>Diversidade de gênero por nível funcional do Segmento Cimentos</t>
    </r>
    <r>
      <rPr>
        <b/>
        <vertAlign val="superscript"/>
        <sz val="10"/>
        <color rgb="FF993366"/>
        <rFont val="Verdana"/>
      </rPr>
      <t>1</t>
    </r>
  </si>
  <si>
    <t>1. Considera os colaboradores efetivos contratados nas categorias CLT, Programa Aprendiz e Programa Capacitar na data-base de 31 de dezembro de cada ano. Variações de 2023 impactadas pela consolidação dos colaboradores das novas unidades, com redução na representatividade total das mulheres de 2,6% decorrente da maior presença de homens no nível operacional.</t>
  </si>
  <si>
    <r>
      <rPr>
        <b/>
        <sz val="10"/>
        <color theme="5"/>
        <rFont val="Verdana"/>
      </rPr>
      <t>Diversidade de faixa etária por nível funcional do Segmento Cimentos</t>
    </r>
    <r>
      <rPr>
        <b/>
        <vertAlign val="superscript"/>
        <sz val="10"/>
        <color rgb="FF993366"/>
        <rFont val="Verdana"/>
      </rPr>
      <t>1</t>
    </r>
  </si>
  <si>
    <t>1. Considera os colaboradores efetivos contratados nas categorias CLT, Programa Aprendiz e Programa Capacitar na data-base de 31 de dezembro de cada ano. Crescimento de 29,3% na representatividade de profissionais com mais de 50 anos de idade em 2023 é reflexo do envelhecimento do quadro funcional com a retenção de profissionais com mais experiência e também da integração dos novos colaboradores nas unidades adquiridas.</t>
  </si>
  <si>
    <t>Diversidade étnico-racial CSN Cimentos¹ por nível funcional em 2024</t>
  </si>
  <si>
    <t xml:space="preserve">1. Considera os colaboradores efetivos contratados nas categorias CLT, Programa Aprendiz e Programa Capacitar na data-base de 31 de dezembro de cada ano. </t>
  </si>
  <si>
    <r>
      <rPr>
        <b/>
        <sz val="10"/>
        <color theme="5"/>
        <rFont val="Verdana"/>
      </rPr>
      <t>Proporção da média salarial das mulheres em relação à dos homens por nível funcional do Segmento Cimentos</t>
    </r>
    <r>
      <rPr>
        <b/>
        <vertAlign val="superscript"/>
        <sz val="10"/>
        <color rgb="FF993366"/>
        <rFont val="Verdana"/>
      </rPr>
      <t>1</t>
    </r>
  </si>
  <si>
    <t>1. Considera os colaboradores efetivos nas categorias CLT, Programa Aprendiz e Programa Capacitar. O cálculo desse indicador não considera fatores como tempo de casa, área de especialidade e acordos coletivos aplicáveis a categorias específicas, por isso percebe-se a ocorrência de diferenças salariais. A remuneração de cada função na companhia é definida a partir de pesquisas de mercado, seguindo metodologia da Hay Group, e não considera gênero como critério para a definição da remuneração. Variações em 2023 (comparado a 2022) refletem a integração das novas unidades adquiridas pelo segmento.</t>
  </si>
  <si>
    <r>
      <rPr>
        <b/>
        <sz val="10"/>
        <color theme="5"/>
        <rFont val="Verdana"/>
      </rPr>
      <t>Indicadores de saúde e segurança do Segmento Cimentos</t>
    </r>
    <r>
      <rPr>
        <b/>
        <vertAlign val="superscript"/>
        <sz val="10"/>
        <color rgb="FF993366"/>
        <rFont val="Verdana"/>
      </rPr>
      <t>1</t>
    </r>
  </si>
  <si>
    <r>
      <rPr>
        <sz val="10"/>
        <color theme="1"/>
        <rFont val="Verdana"/>
      </rPr>
      <t>Taxa de frequência de acidentes de comunicação obrigatória</t>
    </r>
    <r>
      <rPr>
        <vertAlign val="superscript"/>
        <sz val="10"/>
        <color rgb="FF000000"/>
        <rFont val="Verdana"/>
      </rPr>
      <t>2</t>
    </r>
  </si>
  <si>
    <r>
      <rPr>
        <sz val="10"/>
        <color theme="1"/>
        <rFont val="Verdana"/>
      </rPr>
      <t>Taxa de frequência de acidentes de com consequência grave (exceto óbitos)</t>
    </r>
    <r>
      <rPr>
        <vertAlign val="superscript"/>
        <sz val="10"/>
        <color rgb="FF000000"/>
        <rFont val="Verdana"/>
      </rPr>
      <t>2</t>
    </r>
  </si>
  <si>
    <r>
      <rPr>
        <sz val="10"/>
        <color theme="1"/>
        <rFont val="Verdana"/>
      </rPr>
      <t>Taxa de frequência de acidentes fatais</t>
    </r>
    <r>
      <rPr>
        <vertAlign val="superscript"/>
        <sz val="10"/>
        <color rgb="FF000000"/>
        <rFont val="Verdana"/>
      </rPr>
      <t>2</t>
    </r>
  </si>
  <si>
    <r>
      <rPr>
        <sz val="10"/>
        <color theme="1"/>
        <rFont val="Verdana"/>
      </rPr>
      <t>Taxa de gravidade de acidentes</t>
    </r>
    <r>
      <rPr>
        <vertAlign val="superscript"/>
        <sz val="10"/>
        <color rgb="FF000000"/>
        <rFont val="Verdana"/>
      </rPr>
      <t>2</t>
    </r>
  </si>
  <si>
    <t>1. Considera os colaboradores efetivos nas categorias CLT, Programa Aprendiz, Programa Capacitar e Programa Trainee e os terceiros. Em 2023, o número de acidentes registráveis triplicou, com aumento principalmente entre os terceiros (233,3%). A ocorrência de 1 acidente com consequência grave e 1 acidente fatal com terceiros impactou negativamente o número de dias perdidos e a taxa de gravidade no período.
2. Taxas calculadas com o fator de 200 mil horas-homem trabalhadas.</t>
  </si>
  <si>
    <t>SASB EM-CM-320a.1 | (1) Taxa total de incidentes registráveis (TRIR) e (2) taxa de frequência de quase acidentes (NMFR) para (a) funcionários em tempo integral e (b) funcionários contratados</t>
  </si>
  <si>
    <t>Indicadores de saúde e segurança conforme padrão OSHA do Segmento Cimentos</t>
  </si>
  <si>
    <t>Quantidade de horas-homem trabalhadas</t>
  </si>
  <si>
    <t>Quantidade de trabalhadores no fim do período</t>
  </si>
  <si>
    <t>Número de quase acidentes (near miss) registrados</t>
  </si>
  <si>
    <t>Número de incidentes registráveis</t>
  </si>
  <si>
    <r>
      <rPr>
        <sz val="10"/>
        <color theme="1"/>
        <rFont val="Verdana"/>
      </rPr>
      <t>Taxa de frequência de quase acidentes (near miss)</t>
    </r>
    <r>
      <rPr>
        <vertAlign val="superscript"/>
        <sz val="10"/>
        <color rgb="FF000000"/>
        <rFont val="Verdana"/>
      </rPr>
      <t>1</t>
    </r>
  </si>
  <si>
    <r>
      <rPr>
        <sz val="10"/>
        <color theme="1"/>
        <rFont val="Verdana"/>
      </rPr>
      <t>Taxa de frequência de incidentes registráveis</t>
    </r>
    <r>
      <rPr>
        <vertAlign val="superscript"/>
        <sz val="10"/>
        <color rgb="FF000000"/>
        <rFont val="Verdana"/>
      </rPr>
      <t>1</t>
    </r>
  </si>
  <si>
    <r>
      <rPr>
        <sz val="10"/>
        <color theme="1"/>
        <rFont val="Verdana"/>
      </rPr>
      <t>Taxa de frequência de acidentes fatais</t>
    </r>
    <r>
      <rPr>
        <vertAlign val="superscript"/>
        <sz val="10"/>
        <color rgb="FF000000"/>
        <rFont val="Verdana"/>
      </rPr>
      <t>1</t>
    </r>
  </si>
  <si>
    <t>1. Taxas calculadas com o fator de 200 mil horas-homem trabalhadas. Entre colaboradores, o aumento no número de quase acidentes (366,7%) e no número de acidentes registráveis (166,7%) impactou negativamente as taxas, mesmo com a elevação de 78,0% na quantidade de horas-homem trabalhadas. Em relação aos terceiros, as elevações nesses dados absolutos foram compensadas pelo aumento de 310,3% na quantidade de horas-homem trabalhadas, resultando na melhora das taxas de frequência na comparação anual.</t>
  </si>
  <si>
    <t>SASB EM-CM-320a.2 | Número de casos notificados de silicose</t>
  </si>
  <si>
    <r>
      <rPr>
        <sz val="10"/>
        <color rgb="FF000000"/>
        <rFont val="Verdana"/>
      </rPr>
      <t xml:space="preserve">Não houve registro de nenhum caso de silicose entre colaboradores, terceiros e ex-colaboradores da CSN Cimentos. </t>
    </r>
    <r>
      <rPr>
        <sz val="10"/>
        <color rgb="FFFF0000"/>
        <rFont val="Verdana"/>
      </rPr>
      <t xml:space="preserve">Para minimizar a exposição dos trabalhadores à silica cristalina, possuimos um programa de proteção respiratória implementando em todas as unidades em que haja risco existente. Também realizamos FIT TESTE em conformidade com a lei e aplicamos treinamentos regulares. </t>
    </r>
  </si>
  <si>
    <r>
      <rPr>
        <b/>
        <sz val="10"/>
        <color theme="5"/>
        <rFont val="Verdana"/>
      </rPr>
      <t>Indicadores de fornecedores do Segmento Cimentos</t>
    </r>
    <r>
      <rPr>
        <b/>
        <vertAlign val="superscript"/>
        <sz val="10"/>
        <color rgb="FF993366"/>
        <rFont val="Verdana"/>
      </rPr>
      <t>1</t>
    </r>
  </si>
  <si>
    <t>CSN: Os dispêndios são milhões mesmo? Ou bilhões?</t>
  </si>
  <si>
    <r>
      <rPr>
        <sz val="8"/>
        <color rgb="FF000000"/>
        <rFont val="Verdana"/>
      </rPr>
      <t xml:space="preserve">1. Aumento no número de fornecedores e nos dispêndios em 2023 reflete a integração das novas unidades, que passaram a ser controladas no SAP corporativo a partir de setembro de 2023.
</t>
    </r>
    <r>
      <rPr>
        <sz val="8"/>
        <color rgb="FFFF0000"/>
        <rFont val="Verdana"/>
      </rPr>
      <t>2. Desconsiderados fornecedores intercompany
3. Com relação a quantidade de fornecedores contratados em 2024, tivemos um aumento de 6% em relação a 2023 e o spend subiu 71%. Em 2024 todos os negócios de CSN Cimentos já estavam  integrados no sistema do Grupo CSN. A integração ocorreu em setembro de 2023.</t>
    </r>
  </si>
  <si>
    <r>
      <rPr>
        <b/>
        <sz val="10"/>
        <color theme="5"/>
        <rFont val="Verdana"/>
      </rPr>
      <t>Percentual de gastos com fornecedores locais</t>
    </r>
    <r>
      <rPr>
        <b/>
        <vertAlign val="superscript"/>
        <sz val="10"/>
        <color rgb="FF993366"/>
        <rFont val="Verdana"/>
      </rPr>
      <t>1</t>
    </r>
    <r>
      <rPr>
        <b/>
        <sz val="10"/>
        <color rgb="FF993366"/>
        <rFont val="Verdana"/>
      </rPr>
      <t xml:space="preserve"> do Segmento Cimentos</t>
    </r>
  </si>
  <si>
    <r>
      <rPr>
        <sz val="8"/>
        <color rgb="FF000000"/>
        <rFont val="Verdana"/>
      </rPr>
      <t xml:space="preserve">1. Fornecedores locais são considerados aqueles que estão alocados dentro dos estados brasileiros em que a CSN possui operação. </t>
    </r>
    <r>
      <rPr>
        <sz val="8"/>
        <color rgb="FFFF0000"/>
        <rFont val="Verdana"/>
      </rPr>
      <t>A proporção de gastos com fornecedores locais da empresa é de 49,4%. Para o cálculo desse indicador, são consideradas todas as unidades operacionais da empresa e foram desconsiderados fornecedores intercompany,</t>
    </r>
  </si>
  <si>
    <r>
      <rPr>
        <b/>
        <sz val="10"/>
        <color theme="5"/>
        <rFont val="Verdana"/>
      </rPr>
      <t>Avaliação de aspectos ambientais na contratação de fornecedores do Segmento Cimentos</t>
    </r>
    <r>
      <rPr>
        <b/>
        <vertAlign val="superscript"/>
        <sz val="10"/>
        <color rgb="FF993366"/>
        <rFont val="Verdana"/>
      </rPr>
      <t>1</t>
    </r>
  </si>
  <si>
    <t>1. O cadastro de novos fornecedores considera o seu escopo de atuação para definir os critérios pelos quais serão analisados. Fornecedores selecionados com base em critérios ambientais são todos aqueles que apresentam alto risco ambiental conforme avaliação da matriz de risco corporativa e referem-se aos parceiros cujas atividades se relacionam diretamente com questões dessa natureza.</t>
  </si>
  <si>
    <t>Avaliação de aspectos sociais na contratação de fornecedores do Segmento Cimentos</t>
  </si>
  <si>
    <t>GRI 302-1 | Consumo de energia dentro da organização</t>
  </si>
  <si>
    <r>
      <rPr>
        <b/>
        <sz val="10"/>
        <color theme="5"/>
        <rFont val="Verdana"/>
      </rPr>
      <t>Energia gerada pelo consumo de combustíveis e aquisição de eletricidade do Segmento Cimentos (GJ)</t>
    </r>
    <r>
      <rPr>
        <b/>
        <vertAlign val="superscript"/>
        <sz val="10"/>
        <color rgb="FF993366"/>
        <rFont val="Verdana"/>
      </rPr>
      <t>1</t>
    </r>
  </si>
  <si>
    <t>Carvão sub-betuminoso</t>
  </si>
  <si>
    <t>Coque de petróleo</t>
  </si>
  <si>
    <t>Diesel/Brasil</t>
  </si>
  <si>
    <t>Gás natural</t>
  </si>
  <si>
    <t>Óleo combustível</t>
  </si>
  <si>
    <t>1. Não há aquisição de outros tipos de energia, tampouco a venda de energia. Fatores de conversão: Balanço Energético Nacional, GHG Protocol e dados específicos da CSN.</t>
  </si>
  <si>
    <t>GRI 302-2 | Consumo de energia fora da organização</t>
  </si>
  <si>
    <t>GRI 302-3 | Intensidade energética</t>
  </si>
  <si>
    <t>Intensidade energética do Segmento Cimentos</t>
  </si>
  <si>
    <r>
      <rPr>
        <sz val="10"/>
        <color theme="1"/>
        <rFont val="Verdana"/>
      </rPr>
      <t>Consumo de energia (kWh) dividido por tonelada de cimento</t>
    </r>
    <r>
      <rPr>
        <vertAlign val="superscript"/>
        <sz val="10"/>
        <color rgb="FF000000"/>
        <rFont val="Verdana"/>
      </rPr>
      <t>1</t>
    </r>
  </si>
  <si>
    <r>
      <rPr>
        <sz val="10"/>
        <color theme="1"/>
        <rFont val="Verdana"/>
      </rPr>
      <t>Consumo de energia (kWh) dividido por tonelada de cimentício</t>
    </r>
    <r>
      <rPr>
        <vertAlign val="superscript"/>
        <sz val="10"/>
        <color rgb="FF000000"/>
        <rFont val="Verdana"/>
      </rPr>
      <t>1</t>
    </r>
  </si>
  <si>
    <r>
      <rPr>
        <sz val="10"/>
        <color theme="1"/>
        <rFont val="Verdana"/>
      </rPr>
      <t>Consumo de energia (MJ) dividido por tonelada de clínquer</t>
    </r>
    <r>
      <rPr>
        <vertAlign val="superscript"/>
        <sz val="10"/>
        <color rgb="FF000000"/>
        <rFont val="Verdana"/>
      </rPr>
      <t>1</t>
    </r>
  </si>
  <si>
    <t>1. Segundo metodologia da Global Cement and Concrete Association (GCCA).</t>
  </si>
  <si>
    <t>GRI 305-1 | Emissões diretas (Escopo 1) de gases de efeito estufa (GEE)</t>
  </si>
  <si>
    <t>GRI 305-2 | Emissões indiretas (Escopo 2) de gases de efeito estufa (GEE) provenientes da aquisição de energia</t>
  </si>
  <si>
    <t>GRI 305-3 | Outras emissões indiretas (Escopo 3) de gases de efeito estufa (GEE)</t>
  </si>
  <si>
    <r>
      <rPr>
        <b/>
        <sz val="10"/>
        <color theme="5"/>
        <rFont val="Verdana"/>
      </rPr>
      <t>Emissões brutas de GEE do Segmento Cimentos (tCO</t>
    </r>
    <r>
      <rPr>
        <b/>
        <vertAlign val="subscript"/>
        <sz val="10"/>
        <color rgb="FF993366"/>
        <rFont val="Verdana"/>
      </rPr>
      <t>2</t>
    </r>
    <r>
      <rPr>
        <b/>
        <sz val="10"/>
        <color rgb="FF993366"/>
        <rFont val="Verdana"/>
      </rPr>
      <t>e)</t>
    </r>
  </si>
  <si>
    <t>Escopo 2</t>
  </si>
  <si>
    <r>
      <rPr>
        <b/>
        <sz val="10"/>
        <color theme="5"/>
        <rFont val="Verdana"/>
      </rPr>
      <t>Emissões biogênicas de GEE do Segmento Cimentos (tCO</t>
    </r>
    <r>
      <rPr>
        <b/>
        <vertAlign val="subscript"/>
        <sz val="10"/>
        <color rgb="FF993366"/>
        <rFont val="Verdana"/>
      </rPr>
      <t>2</t>
    </r>
    <r>
      <rPr>
        <b/>
        <sz val="10"/>
        <color rgb="FF993366"/>
        <rFont val="Verdana"/>
      </rPr>
      <t>e)</t>
    </r>
  </si>
  <si>
    <t>GRI 305-4 | Intensidade de emissões de gases de efeito estufa (GEE)</t>
  </si>
  <si>
    <t>Indicadores de intensidade de emissões de GEE relacionados à Global Cement and Concrete Association (GCCA)</t>
  </si>
  <si>
    <r>
      <rPr>
        <b/>
        <sz val="10"/>
        <color theme="5"/>
        <rFont val="Verdana"/>
      </rPr>
      <t>2020 (ano-base meta)</t>
    </r>
    <r>
      <rPr>
        <b/>
        <vertAlign val="superscript"/>
        <sz val="10"/>
        <color rgb="FF993366"/>
        <rFont val="Verdana"/>
      </rPr>
      <t>1</t>
    </r>
  </si>
  <si>
    <r>
      <rPr>
        <sz val="10"/>
        <color theme="1"/>
        <rFont val="Verdana"/>
      </rPr>
      <t>Indicador CSI 71 – Emissões absolutas diretas (tCO</t>
    </r>
    <r>
      <rPr>
        <vertAlign val="subscript"/>
        <sz val="10"/>
        <color rgb="FF000000"/>
        <rFont val="Verdana"/>
      </rPr>
      <t>2</t>
    </r>
    <r>
      <rPr>
        <sz val="10"/>
        <color rgb="FF000000"/>
        <rFont val="Verdana"/>
      </rPr>
      <t>e)</t>
    </r>
  </si>
  <si>
    <r>
      <rPr>
        <b/>
        <sz val="10"/>
        <color theme="1"/>
        <rFont val="Verdana"/>
      </rPr>
      <t>Indicador CSI 74 – Emissão específica por cimentício (kgCO</t>
    </r>
    <r>
      <rPr>
        <b/>
        <vertAlign val="subscript"/>
        <sz val="10"/>
        <color rgb="FF000000"/>
        <rFont val="Verdana"/>
      </rPr>
      <t>2</t>
    </r>
    <r>
      <rPr>
        <b/>
        <sz val="10"/>
        <color rgb="FF000000"/>
        <rFont val="Verdana"/>
      </rPr>
      <t>/ton. cimentício)</t>
    </r>
  </si>
  <si>
    <r>
      <rPr>
        <b/>
        <sz val="10"/>
        <color theme="1"/>
        <rFont val="Verdana"/>
      </rPr>
      <t>Indicador CSI 75 – Emissão específica por cimento (kgCO</t>
    </r>
    <r>
      <rPr>
        <b/>
        <vertAlign val="subscript"/>
        <sz val="10"/>
        <color rgb="FF000000"/>
        <rFont val="Verdana"/>
      </rPr>
      <t>2</t>
    </r>
    <r>
      <rPr>
        <b/>
        <sz val="10"/>
        <color rgb="FF000000"/>
        <rFont val="Verdana"/>
      </rPr>
      <t>/ton. cimento)</t>
    </r>
  </si>
  <si>
    <t>Indicador CSI 92 – Fator de clínquer (%)</t>
  </si>
  <si>
    <t>Indicador CSI 93 – Consumo específico de energia por clínquer produzido (MJ/ton. clínquer)</t>
  </si>
  <si>
    <t>Indicador CSI 21a – Total de produtos cimentícios (tonelada)</t>
  </si>
  <si>
    <t>Indicador CSI 21b – Total de produtos cimento (tonelada)</t>
  </si>
  <si>
    <r>
      <rPr>
        <sz val="8"/>
        <color theme="1"/>
        <rFont val="Verdana"/>
      </rPr>
      <t xml:space="preserve">1. Valores do ano-base meta recalculados considerando as novas unidades adquiridas. </t>
    </r>
    <r>
      <rPr>
        <b/>
        <sz val="8"/>
        <color rgb="FF0066CC"/>
        <rFont val="Verdana"/>
      </rPr>
      <t>GRI 2-4</t>
    </r>
  </si>
  <si>
    <t>SASB EM-CM-110a.1 | Emissões globais brutas do Escopo 1, porcentagem coberta pelos regulamentos de limitação de emissões</t>
  </si>
  <si>
    <r>
      <rPr>
        <b/>
        <sz val="10"/>
        <color theme="5"/>
        <rFont val="Verdana"/>
      </rPr>
      <t>Emissões brutas de escopo 1 por tupo de gás do Segmento Cimentos (tCO</t>
    </r>
    <r>
      <rPr>
        <b/>
        <vertAlign val="subscript"/>
        <sz val="10"/>
        <color rgb="FF993366"/>
        <rFont val="Verdana"/>
      </rPr>
      <t>2</t>
    </r>
    <r>
      <rPr>
        <b/>
        <sz val="10"/>
        <color rgb="FF993366"/>
        <rFont val="Verdana"/>
      </rPr>
      <t>e)</t>
    </r>
  </si>
  <si>
    <t>SASB EM-CM-130a.1 | (1) Energia total consumida, (2) porcentagem de eletricidade da rede, (3) porcentagem alternativa, (4) porcentagem renovável</t>
  </si>
  <si>
    <t>Indicadores de energia do Segmento Cimentos</t>
  </si>
  <si>
    <t>Consumo de energia de fontes alternativas (GJ)</t>
  </si>
  <si>
    <t>Percentual de energia de fontes alternativas</t>
  </si>
  <si>
    <r>
      <rPr>
        <b/>
        <sz val="10"/>
        <color theme="5"/>
        <rFont val="Verdana"/>
      </rPr>
      <t>Captação de água por fonte do Segmento Cimentos (megalitros)</t>
    </r>
    <r>
      <rPr>
        <b/>
        <vertAlign val="superscript"/>
        <sz val="10"/>
        <color rgb="FF993366"/>
        <rFont val="Verdana"/>
      </rPr>
      <t>1</t>
    </r>
  </si>
  <si>
    <r>
      <rPr>
        <sz val="8"/>
        <color theme="1"/>
        <rFont val="Verdana"/>
      </rPr>
      <t>1. Todo o volume captado (100%) tem concentração de sólidos totais dissolvidos igual ou menor que 1.000 mg/l. Aumento de 500,1% no total captado em 2023 é reflexo da integração das novas unidades do segmento, assim como a diversificação de fontes de captação e a ocorrência de captação em áreas com estresse hídrico. Dados históricos reapresentados.</t>
    </r>
    <r>
      <rPr>
        <b/>
        <sz val="8"/>
        <color rgb="FF0066CC"/>
        <rFont val="Verdana"/>
      </rPr>
      <t xml:space="preserve"> GRI 2-4</t>
    </r>
  </si>
  <si>
    <r>
      <rPr>
        <b/>
        <sz val="10"/>
        <color theme="5"/>
        <rFont val="Verdana"/>
      </rPr>
      <t>Descarte de água por fonte do Segmento Cimentos (megalitros)</t>
    </r>
    <r>
      <rPr>
        <b/>
        <vertAlign val="superscript"/>
        <sz val="10"/>
        <color rgb="FF993366"/>
        <rFont val="Verdana"/>
      </rPr>
      <t>1</t>
    </r>
  </si>
  <si>
    <r>
      <rPr>
        <sz val="8"/>
        <color rgb="FF000000"/>
        <rFont val="Verdana"/>
      </rPr>
      <t xml:space="preserve">1. Todo o volume descartado (100%) tem concentração de sólidos totais dissolvidos igual ou menor que 1.000 mg/l. Não ocorre descarga em áreas com estresse hídrico. Aumento de 103,8% no total de água descartada em 2023 é decorrente da integração das novas unidades do segmento, assim como a diversificação de fontes de descarga e a ocorrência de descarga em área com estresse hídrico. Dados históricos reapresentados. </t>
    </r>
    <r>
      <rPr>
        <b/>
        <sz val="8"/>
        <color rgb="FF0066CC"/>
        <rFont val="Verdana"/>
      </rPr>
      <t xml:space="preserve">GRI 2-4
</t>
    </r>
    <r>
      <rPr>
        <sz val="8"/>
        <color rgb="FFFF0000"/>
        <rFont val="Verdana"/>
      </rPr>
      <t>3. A definição das substâncias prioritárias que suscitam preocupação no descarte de água e a abordagem da organização para estabelecer os limites de descarte dessas substâncias basearam-se em nas legislações estaduais e federais.</t>
    </r>
  </si>
  <si>
    <r>
      <rPr>
        <b/>
        <sz val="10"/>
        <color theme="5"/>
        <rFont val="Verdana"/>
      </rPr>
      <t>Consumo de água do Segmento Cimentos (megalitros)</t>
    </r>
    <r>
      <rPr>
        <b/>
        <vertAlign val="superscript"/>
        <sz val="10"/>
        <color rgb="FF993366"/>
        <rFont val="Verdana"/>
      </rPr>
      <t>1</t>
    </r>
  </si>
  <si>
    <r>
      <rPr>
        <sz val="8"/>
        <color theme="1"/>
        <rFont val="Verdana"/>
      </rPr>
      <t xml:space="preserve">1. Variações refletem a combinação dos fatores que impactaram a captação e o descarte de água (ver GRIs 303-3 e 303-4). Dados históricos reapresentados. </t>
    </r>
    <r>
      <rPr>
        <b/>
        <sz val="8"/>
        <color rgb="FF0066CC"/>
        <rFont val="Verdana"/>
      </rPr>
      <t>GRI 2-4</t>
    </r>
  </si>
  <si>
    <t>SASB EM-CM-140a.1 | (1) Total de água doce retirada, (2) porcentagem reciclada, (3) porcentagem em regiões com estresse hídrico de linha de base alto ou extremamente alto</t>
  </si>
  <si>
    <r>
      <rPr>
        <b/>
        <sz val="10"/>
        <color theme="5"/>
        <rFont val="Verdana"/>
      </rPr>
      <t>Indicadores de água do Segmento Cimentos</t>
    </r>
    <r>
      <rPr>
        <b/>
        <vertAlign val="superscript"/>
        <sz val="10"/>
        <color rgb="FF993366"/>
        <rFont val="Verdana"/>
      </rPr>
      <t>1</t>
    </r>
  </si>
  <si>
    <t>Captação total de água doce (megalitros)</t>
  </si>
  <si>
    <t>% água reciclada/recirculada</t>
  </si>
  <si>
    <t>Captação de água doce em áreas com estresse hídrico (megalitros)</t>
  </si>
  <si>
    <t>% captação em áreas com estresse hídrico</t>
  </si>
  <si>
    <t>Consumo de água em áreas com estresse hídrico (megalitros)</t>
  </si>
  <si>
    <t>% consumo em áreas com estresse hídrico</t>
  </si>
  <si>
    <r>
      <rPr>
        <sz val="8"/>
        <color rgb="FF000000"/>
        <rFont val="Verdana"/>
      </rPr>
      <t xml:space="preserve">1. Variações em 2023, principalmente em relação ao percentual de recirculação e à captação e ao consumo em áreas com estresse hídrico, explicadas pela incorporação das novas unidades do segmento.
</t>
    </r>
    <r>
      <rPr>
        <sz val="8"/>
        <color rgb="FFFF0000"/>
        <rFont val="Verdana"/>
      </rPr>
      <t>2. Em 2024, reavaliamos o balanço hídrico da CSN mineração visando a adequação as novas características operacionais desenvolvidas no decorrer do ano. A unidade, anteriormente coletava água da barragem em seu processo produtivo, mas parou de coletar. Dessa forma, retiramos do balanço a captação de água de chuva (que era coletada e armazenada na barragem) e também reestruturamos o descarte, não coletando mais o dado do vertedouro da barragem.</t>
    </r>
  </si>
  <si>
    <t>SASB EM-CM-120a.1 | Emissões atmosféricas dos seguintes poluentes: (1) NOx (excluindo N2O), (2) SOx, (3) material particulado (PM10), (4) dioxinas/furanos, (5) compostos orgânicos voláteis (VOCs), (6) hidrocarbonetos aromáticos policíclicos (PAHs) e (7) metais pesados</t>
  </si>
  <si>
    <t>Emissões atmosféricas não GEE do Segmento Cimentos (toneladas)</t>
  </si>
  <si>
    <t>CO</t>
  </si>
  <si>
    <t>NOx</t>
  </si>
  <si>
    <t>SOx</t>
  </si>
  <si>
    <t>Compostos orgânicos voláteis (COV)</t>
  </si>
  <si>
    <t>Poluentes atmosféricos perigosos (HAP)</t>
  </si>
  <si>
    <t>Material particulado (MP)</t>
  </si>
  <si>
    <r>
      <rPr>
        <sz val="8"/>
        <color rgb="FF000000"/>
        <rFont val="Verdana"/>
      </rPr>
      <t xml:space="preserve">1. As variações em 2023 estão relacionadas à integração das unidades adquiridas. Dados históricos reapresentados. </t>
    </r>
    <r>
      <rPr>
        <b/>
        <sz val="8"/>
        <color rgb="FF0066CC"/>
        <rFont val="Verdana"/>
      </rPr>
      <t xml:space="preserve">GRI 2-4
</t>
    </r>
    <r>
      <rPr>
        <sz val="8"/>
        <color rgb="FFFF0000"/>
        <rFont val="Verdana"/>
      </rPr>
      <t>2. Dados de concentração extraídos dos monitoramentos isocinéticos e calculados com base nas horas de funcionamento e na vasão dos fornos e equipamentos com medição direta de emissões.
3. Obtivemos uma redução na geração de MP, dada as trocas de filtros e manutenções na unidades.
4. Aumento de NOx devido a deficiências operacionais e mais horas de produção nas unidades operacionais.</t>
    </r>
  </si>
  <si>
    <r>
      <rPr>
        <b/>
        <sz val="10"/>
        <color theme="5"/>
        <rFont val="Verdana"/>
      </rPr>
      <t>Resíduos gerados por tipo do Segmento Cimentos (toneladas)</t>
    </r>
    <r>
      <rPr>
        <b/>
        <vertAlign val="superscript"/>
        <sz val="10"/>
        <color rgb="FF993366"/>
        <rFont val="Verdana"/>
      </rPr>
      <t>1</t>
    </r>
  </si>
  <si>
    <t>Lamas</t>
  </si>
  <si>
    <t>Pós e finos</t>
  </si>
  <si>
    <r>
      <rPr>
        <sz val="10"/>
        <color theme="1"/>
        <rFont val="Verdana"/>
      </rPr>
      <t>Outros</t>
    </r>
    <r>
      <rPr>
        <vertAlign val="superscript"/>
        <sz val="10"/>
        <color rgb="FF000000"/>
        <rFont val="Verdana"/>
      </rPr>
      <t>2</t>
    </r>
  </si>
  <si>
    <r>
      <rPr>
        <sz val="8"/>
        <color rgb="FF000000"/>
        <rFont val="Verdana"/>
      </rPr>
      <t xml:space="preserve">1. Todo o resíduo gerado é armazenado até que alcance um volume ideal para destinação ou tratamento. Com isso, os volumes de geração e disposição diferem. As variações em 2023 são explicadas principalmente pela incorporação das novas unidades. Dados históricos reapresentados. </t>
    </r>
    <r>
      <rPr>
        <b/>
        <sz val="8"/>
        <color rgb="FF0066CC"/>
        <rFont val="Verdana"/>
      </rPr>
      <t xml:space="preserve">GRI 2-4
</t>
    </r>
    <r>
      <rPr>
        <sz val="8"/>
        <color rgb="FFFF0000"/>
        <rFont val="Verdana"/>
      </rPr>
      <t xml:space="preserve">2. Para 2024, tivemos aumento da venda de resíduos como refratários, madeira e lodo de tramento de efluentes (categorizados como 'outros') em Barroso, Pedro Leopoldo, Caaporã e Montes Claros.
</t>
    </r>
    <r>
      <rPr>
        <sz val="8"/>
        <color rgb="FF000000"/>
        <rFont val="Verdana"/>
      </rPr>
      <t>2. Resíduos comuns, madeira, miscelânea, pilhas e baterias, lâmpadas, entre outros.</t>
    </r>
  </si>
  <si>
    <r>
      <rPr>
        <b/>
        <sz val="10"/>
        <color theme="5"/>
        <rFont val="Verdana"/>
      </rPr>
      <t>Resíduos desviados de disposição final do Segmento Cimentos (toneladas)</t>
    </r>
    <r>
      <rPr>
        <b/>
        <vertAlign val="superscript"/>
        <sz val="10"/>
        <color rgb="FF993366"/>
        <rFont val="Verdana"/>
      </rPr>
      <t>1</t>
    </r>
  </si>
  <si>
    <r>
      <rPr>
        <sz val="8"/>
        <color rgb="FF000000"/>
        <rFont val="Verdana"/>
      </rPr>
      <t xml:space="preserve">1. Todos os resíduos são destinados para tratamento e disposição externa, com exceção da Reciclagem Interna. Não há recuperação de energia interna nos processos de tratamento e disposição final dos resíduos. As variações em 2023 são explicadas principalmente pela incorporação das novas unidades. Dados históricos reapresentados. </t>
    </r>
    <r>
      <rPr>
        <b/>
        <sz val="8"/>
        <color rgb="FF0066CC"/>
        <rFont val="Verdana"/>
      </rPr>
      <t xml:space="preserve">GRI 2-4
</t>
    </r>
    <r>
      <rPr>
        <sz val="8"/>
        <color rgb="FFFF0000"/>
        <rFont val="Verdana"/>
      </rPr>
      <t>2.  Foram coletados dados de todas as fabricas integradas e moagens.</t>
    </r>
  </si>
  <si>
    <r>
      <rPr>
        <b/>
        <sz val="10"/>
        <color theme="5"/>
        <rFont val="Verdana"/>
      </rPr>
      <t>Resíduos destinados para disposição final do Segmento Cimentos (toneladas)</t>
    </r>
    <r>
      <rPr>
        <b/>
        <vertAlign val="superscript"/>
        <sz val="10"/>
        <color rgb="FF993366"/>
        <rFont val="Verdana"/>
      </rPr>
      <t>1</t>
    </r>
  </si>
  <si>
    <t>Aterro Classe I</t>
  </si>
  <si>
    <t>Aterro Classes IIA e IIB</t>
  </si>
  <si>
    <r>
      <rPr>
        <sz val="8"/>
        <color rgb="FF000000"/>
        <rFont val="Verdana"/>
      </rPr>
      <t xml:space="preserve">1. Todos os resíduos são destinados para tratamento e disposição externa. Não há recuperação de energia interna nos processos de tratamento e disposição final dos resíduos. As variações em 2023 são explicadas principalmente pela incorporação das novas unidades. Dados históricos reapresentados. </t>
    </r>
    <r>
      <rPr>
        <b/>
        <sz val="8"/>
        <color rgb="FF0066CC"/>
        <rFont val="Verdana"/>
      </rPr>
      <t xml:space="preserve">GRI 2-4
</t>
    </r>
  </si>
  <si>
    <t>SASB EM-CM-150a.1 | Quantidade de resíduos gerados, porcentagem perigosa, porcentagem reciclada</t>
  </si>
  <si>
    <t>Indicadores de resíduos do Segmento Cimentos</t>
  </si>
  <si>
    <t>Volume total de resíduos gerados (toneladas)</t>
  </si>
  <si>
    <t>Volume de resíduos perigosos gerados (toneladas)</t>
  </si>
  <si>
    <t>Percentual de resíduos perigosos</t>
  </si>
  <si>
    <t>Volume de resíduos destinados para reciclagem (toneladas)</t>
  </si>
  <si>
    <t>Percentual de resíduos destinados para reciclagem</t>
  </si>
  <si>
    <r>
      <rPr>
        <sz val="8"/>
        <color rgb="FF000000"/>
        <rFont val="Verdana"/>
      </rPr>
      <t xml:space="preserve">1. As variações em 2023 são explicadas conforme tabelas GRI 306-3 e 306-4. Dados históricos reapresentados. </t>
    </r>
    <r>
      <rPr>
        <b/>
        <sz val="8"/>
        <color rgb="FF0066CC"/>
        <rFont val="Verdana"/>
      </rPr>
      <t xml:space="preserve">GRI 2-4
</t>
    </r>
    <r>
      <rPr>
        <sz val="8"/>
        <color rgb="FF000000"/>
        <rFont val="Verdana"/>
      </rPr>
      <t>2. O volume de resíduos destinados para reciclagem é o resultado apresentado no indicador 306-4.
3. Resíduos reciclados se tratam de resíduos enviados para tratamentos sustentáveis: Coprocessamento, reciclagem, recuperação de áreas degradadas e rerrefino.</t>
    </r>
  </si>
  <si>
    <t>GRI 304-1 | Unidades operacionais próprias, arrendadas ou geridas dentro ou nas adjacências de áreas de proteção ambiental e áreas de alto valor de biodiversidade situadas fora de áreas de proteção ambiental</t>
  </si>
  <si>
    <r>
      <rPr>
        <b/>
        <sz val="10"/>
        <color theme="5"/>
        <rFont val="Verdana"/>
      </rPr>
      <t>Operação</t>
    </r>
    <r>
      <rPr>
        <b/>
        <vertAlign val="superscript"/>
        <sz val="10"/>
        <color rgb="FF993366"/>
        <rFont val="Verdana"/>
      </rPr>
      <t>1</t>
    </r>
  </si>
  <si>
    <t>Localização em relação à Unidade de Conservação</t>
  </si>
  <si>
    <t>Arcos (integrada/mineração)</t>
  </si>
  <si>
    <t>Parcialmente sobreposta à RPPN da CSN e próxima (raio de até 5 km) da RPPN Lafarge e da Estação Ecológica de Corumbá</t>
  </si>
  <si>
    <t>Caaporã (integrada/mineração)</t>
  </si>
  <si>
    <t>Parcialmente sobreposta à Reserva Extrativista Acaú-Goiana</t>
  </si>
  <si>
    <t>Pedro Leopoldo (integrada/mineração)</t>
  </si>
  <si>
    <t>Sobreposta à RPPN Fazenda Campinho e à RPPN Fazenda Vargem Alegre
Próxima (raio de até 5 km) do Parque Estadual do Sumidouro, do Parque Estadual da Cerca Grande e do Monumento Estadual Natural Lapa Vermelha</t>
  </si>
  <si>
    <t>Montes Claros (integrada/mineração)</t>
  </si>
  <si>
    <t>Próxima (raio de até 5 km) do Parque Estadual da Lapa Grande</t>
  </si>
  <si>
    <t>Barueri (agregados)</t>
  </si>
  <si>
    <t>Próxima (raio de até 5 km) da APA Várzea do Tietê - Parque Ecológico Barueri</t>
  </si>
  <si>
    <t>Cajamar (agregados)</t>
  </si>
  <si>
    <t>Sobreposta à APA Cajamar</t>
  </si>
  <si>
    <t>Mairiporã (agregados)</t>
  </si>
  <si>
    <t>Sobreposta à APA Sistema Cantareira e próxima (raio de até 5 km) do Parque Estadual da Cantareira</t>
  </si>
  <si>
    <t>1. O reporte deste conteúdo GRI utiliza como principal fonte de informação o Sistema Nacional de Unidades de Conservação (SNUC), além de bancos de dados estaduais e municipais, quando disponíveis. Não são consideradas unidades que não geram impacto ambiental significativo, como centros de distribuição e moagens. As operações não listadas não possuem sobreposição ou proximidade de Unidades de Conservação.</t>
  </si>
  <si>
    <t>GRI 101-5 | Locais com impactos na biodiversidade¹</t>
  </si>
  <si>
    <t xml:space="preserve">Arcos </t>
  </si>
  <si>
    <t>1.039,7 hectares</t>
  </si>
  <si>
    <t>Sim, a área está parcialmente sobreposta à RPPN da CSN e localizada a até 5 km da RPPN Lafarge e da Estação Ecológica de Corumbá. Trata-se de uma região com alta integridade ecossistêmica, essencial para a prestação de serviços ecossistêmicos a povos indígenas, comunidades locais e outros stakeholders. No entanto, não apresenta sinais de deterioração acelerada nem está sujeita a alto risco hídrico, como secas ou inundações.</t>
  </si>
  <si>
    <t xml:space="preserve">
Alhandra
</t>
  </si>
  <si>
    <t>Paraíba</t>
  </si>
  <si>
    <t>151,2 hectares</t>
  </si>
  <si>
    <t xml:space="preserve">Barroso
</t>
  </si>
  <si>
    <t>196,7 hectares</t>
  </si>
  <si>
    <t xml:space="preserve">Caaporã
</t>
  </si>
  <si>
    <t>720,9 hectares</t>
  </si>
  <si>
    <t>Sim, parcialmente sobreposta à Reserva Extrativista Acaú-Goiana.</t>
  </si>
  <si>
    <t>Especialmente a Reserva Extrativista Acaú-Goiana, a RESEX localizada nos estados da Paraíba e Pernambuco, tem uma área destinada à carcinocultura, ou seja, ao cultivo de crustáceos e caranguejos. Famílias de pescadores artesanais sobrevivem da pesca regulamentada dentro da RESEX.</t>
  </si>
  <si>
    <t xml:space="preserve">Pedro Leopoldo
</t>
  </si>
  <si>
    <t>783,8 hectares</t>
  </si>
  <si>
    <t>Sim, sobreposta à RPPN Fazenda Campinho e à RPPN Fazenda Vargem Alegre. Próxima (raio de até 5km) do Parque Estadual o Sumidouro, do Monumento Natural Estadual Vargem da Pedra e do Monumento Estadual Natural Lapa Vermelha.</t>
  </si>
  <si>
    <t>Montes Claros</t>
  </si>
  <si>
    <t>449 hectares</t>
  </si>
  <si>
    <t>Sim, próxima (raio de até 5km) do Parque Estadual da Lapa Grande.</t>
  </si>
  <si>
    <t>Cantagalo</t>
  </si>
  <si>
    <t>706,4  hectares</t>
  </si>
  <si>
    <t>Cajamar</t>
  </si>
  <si>
    <t xml:space="preserve">283 hectares </t>
  </si>
  <si>
    <t>Sim, sobreposta à APA Cajamar Mairiporã.</t>
  </si>
  <si>
    <t xml:space="preserve">Mairiporã </t>
  </si>
  <si>
    <t>109 hectares</t>
  </si>
  <si>
    <t>Sim, sobreposta à APA Sistema Cantareira e próxima (raio de até 5km) do Parque Estadual da Cantareira.</t>
  </si>
  <si>
    <t>Sorocaba</t>
  </si>
  <si>
    <t xml:space="preserve">68,96 hectares </t>
  </si>
  <si>
    <t>Barueri</t>
  </si>
  <si>
    <t xml:space="preserve">62,75 hectares </t>
  </si>
  <si>
    <t>Sim, = próxima (raio de até 5km) da APA Várzea do Tietê - Parque Ecológico Barueri.</t>
  </si>
  <si>
    <t xml:space="preserve">1. O indicador GRI 101-5 é correlacionado ao indicador 304-1, onde ambos os indicadores buscam mapear e relatar locais onde as operações das empresas possam ter impactos significativos na biodiversidade. 
</t>
  </si>
  <si>
    <t>GRI 304-3 | Habitats protegidos ou restaurados</t>
  </si>
  <si>
    <r>
      <rPr>
        <b/>
        <sz val="10"/>
        <color theme="5"/>
        <rFont val="Verdana"/>
      </rPr>
      <t>Habitats protegidos ou em processo de restauração por tipo</t>
    </r>
    <r>
      <rPr>
        <b/>
        <vertAlign val="superscript"/>
        <sz val="10"/>
        <color rgb="FF993366"/>
        <rFont val="Verdana"/>
      </rPr>
      <t>1</t>
    </r>
    <r>
      <rPr>
        <b/>
        <sz val="10"/>
        <color rgb="FF993366"/>
        <rFont val="Verdana"/>
      </rPr>
      <t xml:space="preserve"> do Segmento Cimentos</t>
    </r>
  </si>
  <si>
    <t>Localização (UF)</t>
  </si>
  <si>
    <t>Área de Preservação Permanente (APP)</t>
  </si>
  <si>
    <t>Minas Gerais e Piauí</t>
  </si>
  <si>
    <t>Minas Gerais, Goiás, Paraíba, Rio de Janeiro e São Paulo</t>
  </si>
  <si>
    <t>Reserva Legal (RL)</t>
  </si>
  <si>
    <t>Demais áreas com vegetação nativa</t>
  </si>
  <si>
    <t>Áreas de recuperação</t>
  </si>
  <si>
    <t>1. As áreas de recuperação reportadas ainda se encontram em estado de desenvolvimento ou aguardam o aceite formal pelo órgão ambiental. O aumento em 2023 reflete o trabalho de controle de áreas preservadas realizado no ano.</t>
  </si>
  <si>
    <t>SASB EM-CM-160a.2 | Área terrestre perturbada, porcentagem da área impactada restaurada</t>
  </si>
  <si>
    <t>Áreas perturbadas pelas operações do Segmento Cimentos</t>
  </si>
  <si>
    <t>Área total perturbada (hectares)</t>
  </si>
  <si>
    <t>Área perturbada em processo de restauração (hectares)</t>
  </si>
  <si>
    <t>Percentual de áreas perturbadas em restauração</t>
  </si>
  <si>
    <t>Atividades de restauração promovidas no período</t>
  </si>
  <si>
    <t>Processos de conformação de relevo na cava em recuperação e condução natural de espécies de flora.</t>
  </si>
  <si>
    <t>As medidas de restauração são aplicadas de forma progressiva, à medida em que as áreas perturbadas não sejam mais produtivas pela extração mineral. Para além disso, a recuperação ambiental de uma área cuja extração se torne exaurida segue os trâmites de regulamentação e planos específicos mediante aprovação dos órgãos de controle (ambiental e mineral, por exemplo).</t>
  </si>
  <si>
    <r>
      <rPr>
        <b/>
        <sz val="10"/>
        <color theme="5"/>
        <rFont val="Verdana"/>
      </rPr>
      <t>Proporção entre o menor salário pago e o salário mínimo</t>
    </r>
    <r>
      <rPr>
        <b/>
        <vertAlign val="superscript"/>
        <sz val="10"/>
        <color rgb="FF993366"/>
        <rFont val="Verdana"/>
      </rPr>
      <t>1</t>
    </r>
  </si>
  <si>
    <t>1. Os únicos salários praticados abaixo do salário mínimo são referentes aos aprendizes, que seguem a regulamentação e carga horária diferenciada, com remuneração regida por acordos de pisos municipais ou nacionais, apresentando regulamentação diferenciada da CLT com base na carga horária executada. O salário mínimo brasileiro considerado em 2021 foi de R$ 1.100, em 2022 de R$ 1.212 e em 2023 de R$ 1.320.</t>
  </si>
  <si>
    <t>Consumo de materiais do Segmento Cimentos (toneladas)</t>
  </si>
  <si>
    <t>SASB EM-CM-000.A | Produção por linha de produto principal</t>
  </si>
  <si>
    <r>
      <rPr>
        <b/>
        <sz val="10"/>
        <color theme="5"/>
        <rFont val="Verdana"/>
      </rPr>
      <t>Indicadores de produção do Segmento Cimentos</t>
    </r>
    <r>
      <rPr>
        <b/>
        <vertAlign val="superscript"/>
        <sz val="10"/>
        <color rgb="FF993366"/>
        <rFont val="Verdana"/>
      </rPr>
      <t>1</t>
    </r>
  </si>
  <si>
    <t>Produção total de cimento (toneladas)</t>
  </si>
  <si>
    <t>1. Dados com base na metodologia da Global Cement and Concrete Association (GCCA). Em 2022, inclui os dados da CSN Alhandra.</t>
  </si>
  <si>
    <r>
      <rPr>
        <b/>
        <sz val="16"/>
        <color rgb="FF82358B"/>
        <rFont val="Verdana"/>
      </rPr>
      <t xml:space="preserve">Ética e </t>
    </r>
    <r>
      <rPr>
        <b/>
        <i/>
        <sz val="16"/>
        <color rgb="FF82358B"/>
        <rFont val="Verdana"/>
      </rPr>
      <t>compliance</t>
    </r>
  </si>
  <si>
    <t>Em 2024, a CSN Cimentos não registrou casos de não conformidade com leis e regulamentos durante o período de relato, abrangendo tanto multas quanto sanções não monetárias. Não houve penalidades aplicadas nas áreas jurídica ambiental e societária, e o valor total das multas aplicadas e pagas em períodos anteriores foi zero.</t>
  </si>
  <si>
    <r>
      <rPr>
        <sz val="10"/>
        <color rgb="FF000000"/>
        <rFont val="Verdana"/>
      </rPr>
      <t>Número total de multas significativas</t>
    </r>
    <r>
      <rPr>
        <vertAlign val="superscript"/>
        <sz val="10"/>
        <color rgb="FF000000"/>
        <rFont val="Verdana"/>
      </rPr>
      <t>1</t>
    </r>
  </si>
  <si>
    <r>
      <rPr>
        <sz val="10"/>
        <color rgb="FF000000"/>
        <rFont val="Verdana"/>
      </rPr>
      <t>Valor monetário total das multas significativas (R$ mil)</t>
    </r>
    <r>
      <rPr>
        <vertAlign val="superscript"/>
        <sz val="10"/>
        <color rgb="FF000000"/>
        <rFont val="Verdana"/>
      </rPr>
      <t>1</t>
    </r>
  </si>
  <si>
    <r>
      <rPr>
        <sz val="8"/>
        <color rgb="FF000000"/>
        <rFont val="Verdana"/>
      </rPr>
      <t xml:space="preserve">1. São considerados significativos ou casos com multa ou obrigações de fazer ou não fazer que superem R$ 1 milhão.  </t>
    </r>
    <r>
      <rPr>
        <b/>
        <sz val="8"/>
        <color rgb="FFFF0000"/>
        <rFont val="Verdana"/>
      </rPr>
      <t>Favor verificar se houve andamento dos autos de infração de 2023 para publicarmos atualização.</t>
    </r>
  </si>
  <si>
    <t>Em 2024 a CSN Cimentos não integrou associações e organizações nacionais e internacionais.</t>
  </si>
  <si>
    <t>Checar com CSN a diferença de informações entre 2023 e 2024.</t>
  </si>
  <si>
    <r>
      <rPr>
        <b/>
        <sz val="10"/>
        <color rgb="FF82358B"/>
        <rFont val="Verdana"/>
      </rPr>
      <t>Colaboradores por gênero e região do Segmento Cimentos</t>
    </r>
    <r>
      <rPr>
        <b/>
        <vertAlign val="superscript"/>
        <sz val="10"/>
        <color rgb="FF82358B"/>
        <rFont val="Verdana"/>
      </rPr>
      <t>1</t>
    </r>
  </si>
  <si>
    <t>1. Considera os colaboradores efetivos contratados nas categorias CLT, Programa Aprendiz e Programa Capacitar na data-base de 31 de dezembro de cada ano. Todos atuam em jornada integral. A CSN conta com uma política de jornada de trabalho para as operações no Brasil, que estabelece o respeito à jornada diária de 8 horas, conforme estabelecido na CLT. Os colaboradores não podem fazer mais do que 2 horas-extras diárias a fim de garantir a conformidade com a legislação trabalhista. O crescimento no headcount em 2023 reflete a integração das novas unidades adquiridas (133,7% entre os colaboradores com contrato de prazo indeterminado, 207,7% entre os de prazo determinado e 42,9% nos Programas Aprendiz e Capacitar).</t>
  </si>
  <si>
    <t>Os terceiros que atuam nas unidades da CSN estão relacionados a contratos de terceirização de atividades e processos, como serviços de vigilância, limpeza, manutenção, transporte, obras civis, informática e montagem de equipamentos. A fiscalização da regularidade trabalhista das empresas contratadas responsáveis por esses serviços é conduzida por meio do Núcleo de Gestão de Terceiros (saiba mais na versão PDF do Relato Integrado - clique aqui).</t>
  </si>
  <si>
    <t>2023¹</t>
  </si>
  <si>
    <r>
      <rPr>
        <sz val="8"/>
        <color rgb="FF000000"/>
        <rFont val="Verdana"/>
      </rPr>
      <t xml:space="preserve">1. A variação em 2023 é decorrente da migração de contratos das empresas adquiridas e da contabilização da CBSI, empresa do Grupo CSN para terceirização.                                                                                                                    </t>
    </r>
    <r>
      <rPr>
        <sz val="8"/>
        <color rgb="FFFF0000"/>
        <rFont val="Verdana"/>
      </rPr>
      <t>2. Os dados apresentados correspondem ao número de terceiros operacionais e administrativos que prestaram serviços para os negócios de Cimentos em dezembro de 2024. As informações foram obtidas a partir do preenchimento e divulgação pelos fornecedores e validadas pelas contrapartes por meio do Portal NGT. O levantamento teve como foco as variações ocorridas entre os terceiros da CSN Cimentos Brasil, garantindo precisão e transparência na gestão dessas contratações.</t>
    </r>
  </si>
  <si>
    <r>
      <rPr>
        <b/>
        <sz val="10"/>
        <color rgb="FF82358B"/>
        <rFont val="Verdana"/>
      </rPr>
      <t>Contratações e desligamentos do Segmento Cimentos</t>
    </r>
    <r>
      <rPr>
        <b/>
        <vertAlign val="superscript"/>
        <sz val="10"/>
        <color rgb="FF82358B"/>
        <rFont val="Verdana"/>
      </rPr>
      <t>1</t>
    </r>
  </si>
  <si>
    <t>2022²</t>
  </si>
  <si>
    <r>
      <rPr>
        <b/>
        <sz val="10"/>
        <color rgb="FFF2F2F2"/>
        <rFont val="Verdana"/>
      </rPr>
      <t xml:space="preserve">| </t>
    </r>
    <r>
      <rPr>
        <b/>
        <sz val="10"/>
        <color rgb="FF82358B"/>
        <rFont val="Verdana"/>
      </rPr>
      <t>2023</t>
    </r>
    <r>
      <rPr>
        <b/>
        <sz val="10"/>
        <color rgb="FFF2F2F2"/>
        <rFont val="Verdana"/>
      </rPr>
      <t xml:space="preserve"> | </t>
    </r>
  </si>
  <si>
    <r>
      <rPr>
        <sz val="8"/>
        <color rgb="FF000000"/>
        <rFont val="Verdana"/>
      </rPr>
      <t xml:space="preserve">1. Considera os colaboradores efetivos nas categorias CLT, Programa Aprendiz e Programa Capacitar. Aumento de 32,6% no número de contratações em 2023 é decorrente da integração das novas unidades, impulsionando o crescimento das contratações de mulheres (46,9%) e de pessoas entre 30 e 50 anos de idade (53,6%).
2. Dados de 2022 reapresentados. </t>
    </r>
    <r>
      <rPr>
        <b/>
        <sz val="8"/>
        <color rgb="FF12448A"/>
        <rFont val="Verdana"/>
      </rPr>
      <t xml:space="preserve">GRI 2-4                                                                                                                                                                                                                                                                                                              </t>
    </r>
    <r>
      <rPr>
        <b/>
        <sz val="8"/>
        <color rgb="FFFF0000"/>
        <rFont val="Verdana"/>
      </rPr>
      <t xml:space="preserve">Favor checar atualizações para 2024. (em relação a nota de rodapé).  </t>
    </r>
    <r>
      <rPr>
        <b/>
        <sz val="8"/>
        <color rgb="FF12448A"/>
        <rFont val="Verdana"/>
      </rPr>
      <t xml:space="preserve">                   </t>
    </r>
  </si>
  <si>
    <r>
      <rPr>
        <b/>
        <sz val="10"/>
        <color rgb="FF82358B"/>
        <rFont val="Verdana"/>
      </rPr>
      <t>Taxas de contratação e rotatividade do Segmento Cimentos</t>
    </r>
    <r>
      <rPr>
        <b/>
        <vertAlign val="superscript"/>
        <sz val="10"/>
        <color rgb="FF82358B"/>
        <rFont val="Verdana"/>
      </rPr>
      <t>1</t>
    </r>
  </si>
  <si>
    <r>
      <rPr>
        <b/>
        <sz val="9"/>
        <color rgb="FF82358B"/>
        <rFont val="Verdana"/>
      </rPr>
      <t>Taxa de contratação</t>
    </r>
    <r>
      <rPr>
        <b/>
        <vertAlign val="superscript"/>
        <sz val="9"/>
        <color rgb="FF82358B"/>
        <rFont val="Verdana"/>
      </rPr>
      <t>3</t>
    </r>
  </si>
  <si>
    <r>
      <rPr>
        <b/>
        <sz val="9"/>
        <color rgb="FF82358B"/>
        <rFont val="Verdana"/>
      </rPr>
      <t>Taxa de rotatividade</t>
    </r>
    <r>
      <rPr>
        <b/>
        <vertAlign val="superscript"/>
        <sz val="9"/>
        <color rgb="FF82358B"/>
        <rFont val="Verdana"/>
      </rPr>
      <t>4</t>
    </r>
  </si>
  <si>
    <r>
      <rPr>
        <sz val="8"/>
        <color rgb="FF000000"/>
        <rFont val="Verdana"/>
      </rPr>
      <t xml:space="preserve">1. Considera os colaboradores efetivos nas categorias CLT, Programa Aprendiz e Programa Capacitar. Reduções nas taxas de contratação e rotatividade decorrentes do aumento do </t>
    </r>
    <r>
      <rPr>
        <i/>
        <sz val="8"/>
        <color rgb="FF000000"/>
        <rFont val="Verdana"/>
      </rPr>
      <t>headcount</t>
    </r>
    <r>
      <rPr>
        <sz val="8"/>
        <color rgb="FF000000"/>
        <rFont val="Verdana"/>
      </rPr>
      <t xml:space="preserve"> em 2023.
2. Dados de 2022 reapresentados. </t>
    </r>
    <r>
      <rPr>
        <b/>
        <sz val="8"/>
        <color rgb="FF12448A"/>
        <rFont val="Verdana"/>
      </rPr>
      <t xml:space="preserve">GRI 2-4
3. A taxa de contratação é calculada como o número de admitidos no ano sobre o </t>
    </r>
    <r>
      <rPr>
        <i/>
        <sz val="8"/>
        <color rgb="FF000000"/>
        <rFont val="Verdana"/>
      </rPr>
      <t>headcount</t>
    </r>
    <r>
      <rPr>
        <sz val="8"/>
        <color rgb="FF000000"/>
        <rFont val="Verdana"/>
      </rPr>
      <t xml:space="preserve"> no encerramento do ano.
4. A taxa de rotatividade é calculada como o número de desligados no ano sobre o </t>
    </r>
    <r>
      <rPr>
        <i/>
        <sz val="8"/>
        <color rgb="FF000000"/>
        <rFont val="Verdana"/>
      </rPr>
      <t>headcount</t>
    </r>
    <r>
      <rPr>
        <sz val="8"/>
        <color rgb="FF000000"/>
        <rFont val="Verdana"/>
      </rPr>
      <t xml:space="preserve"> no encerramento do ano.                                                                                                                                                                                      </t>
    </r>
    <r>
      <rPr>
        <b/>
        <sz val="8"/>
        <color rgb="FFFF0000"/>
        <rFont val="Verdana"/>
      </rPr>
      <t>Porcentagem total não foi colocada no sistema, favor calcular (em relação ao total da tabela Taxas de contratação e rotatividade do Segmento Cimentos)</t>
    </r>
  </si>
  <si>
    <r>
      <rPr>
        <b/>
        <sz val="10"/>
        <color rgb="FF82358B"/>
        <rFont val="Verdana"/>
      </rPr>
      <t>Média de horas de treinamento por colaborador do Segmento Cimentos</t>
    </r>
    <r>
      <rPr>
        <b/>
        <vertAlign val="superscript"/>
        <sz val="10"/>
        <color rgb="FF82358B"/>
        <rFont val="Verdana"/>
      </rPr>
      <t>1</t>
    </r>
  </si>
  <si>
    <r>
      <rPr>
        <sz val="8"/>
        <color rgb="FF000000"/>
        <rFont val="Verdana"/>
      </rPr>
      <t xml:space="preserve">1. Considera os colaboradores efetivos nas categorias CLT, Programa Aprendiz, Programa Capacitar, Programa Estágio e Programa Trainee. A média é calculada como o total de horas de treinamento promovidas no ano dividido pelo </t>
    </r>
    <r>
      <rPr>
        <i/>
        <sz val="8"/>
        <color rgb="FF000000"/>
        <rFont val="Verdana"/>
      </rPr>
      <t>headcount</t>
    </r>
    <r>
      <rPr>
        <sz val="8"/>
        <color rgb="FF000000"/>
        <rFont val="Verdana"/>
      </rPr>
      <t xml:space="preserve"> em 31/12. Redução de 23,6% na média total de horas de treinamento por colaborador decorrente de ajuste de premissas para adequada contabilização das horas de treinamento nas novas unidades adquiridas.</t>
    </r>
  </si>
  <si>
    <t>Aqui estamos contabilizando todas as categorias informadas abaixo? (em relação a Média de horas de treinamento por colaborador do Segmento Cimentos1 por gênero).// Trainees não estão na tabela e no sistema, foram zerados. Alguma atualização para 2024? (em relação a nota de rodapé)</t>
  </si>
  <si>
    <r>
      <rPr>
        <b/>
        <sz val="10"/>
        <color rgb="FF82358B"/>
        <rFont val="Verdana"/>
      </rPr>
      <t>Percentual de colaboradores submetidos a avaliação de desempenho do Segmento Cimentos</t>
    </r>
    <r>
      <rPr>
        <b/>
        <vertAlign val="superscript"/>
        <sz val="10"/>
        <color rgb="FF82358B"/>
        <rFont val="Verdana"/>
      </rPr>
      <t>1</t>
    </r>
  </si>
  <si>
    <r>
      <rPr>
        <sz val="8"/>
        <color rgb="FF000000"/>
        <rFont val="Verdana"/>
      </rPr>
      <t>1. Considera os colaboradores efetivos nas categorias CLT e Programa Capacitar. A premissa de consolidação foi alterada em 2023, por isso os dados de 2022 foram reapresentados. O percentual é calculado como: total de colaboradores em 31/12 que realizaram avaliação de desempenho no ano dividido pelo total de colaboradores em 31/12 elegíveis à realização de avaliação de desempenho no ano.</t>
    </r>
    <r>
      <rPr>
        <b/>
        <sz val="8"/>
        <color rgb="FF12448A"/>
        <rFont val="Verdana"/>
      </rPr>
      <t xml:space="preserve"> GRI 2-4</t>
    </r>
  </si>
  <si>
    <t xml:space="preserve"> Favor verificar o rodapé e conferir se existem atualizações de 2024. (em relação a nota de rodapé)</t>
  </si>
  <si>
    <r>
      <rPr>
        <b/>
        <sz val="10"/>
        <color rgb="FF82358B"/>
        <rFont val="Verdana"/>
      </rPr>
      <t>Diversidade de gênero por nível funcional do Segmento Cimentos</t>
    </r>
    <r>
      <rPr>
        <b/>
        <vertAlign val="superscript"/>
        <sz val="10"/>
        <color rgb="FF82358B"/>
        <rFont val="Verdana"/>
      </rPr>
      <t>1</t>
    </r>
  </si>
  <si>
    <r>
      <rPr>
        <sz val="8"/>
        <color rgb="FF000000"/>
        <rFont val="Verdana"/>
      </rPr>
      <t xml:space="preserve">1. Considera os colaboradores efetivos contratados nas categorias CLT, Programa Aprendiz e Programa Capacitar na data-base de 31 de dezembro de cada ano. Variações de 2023 impactadas pela consolidação dos colaboradores das novas unidades, com redução na representatividade total das mulheres de 2,6% decorrente da maior presença de homens no nível operacional.                 </t>
    </r>
    <r>
      <rPr>
        <b/>
        <sz val="8"/>
        <color rgb="FFFF0000"/>
        <rFont val="Verdana"/>
      </rPr>
      <t>Favor verificar o rodapé e conferir se existem atualizações de 2024. (Em relação as notas de rodapé)</t>
    </r>
  </si>
  <si>
    <r>
      <rPr>
        <b/>
        <sz val="10"/>
        <color rgb="FF82358B"/>
        <rFont val="Verdana"/>
      </rPr>
      <t>Diversidade de faixa etária por nível funcional do Segmento Cimentos</t>
    </r>
    <r>
      <rPr>
        <b/>
        <vertAlign val="superscript"/>
        <sz val="10"/>
        <color rgb="FF82358B"/>
        <rFont val="Verdana"/>
      </rPr>
      <t>1</t>
    </r>
  </si>
  <si>
    <r>
      <rPr>
        <sz val="8"/>
        <color rgb="FF000000"/>
        <rFont val="Verdana"/>
      </rPr>
      <t xml:space="preserve">1. Considera os colaboradores efetivos contratados nas categorias CLT, Programa Aprendiz e Programa Capacitar na data-base de 31 de dezembro de cada ano. Crescimento de 29,3% na representatividade de profissionais com mais de 50 anos de idade é reflexo do envelhecimento do quadro funcional com a retenção de profissionais com mais experiência e também da integração dos novos colaboradores nas unidades adquiridas.            </t>
    </r>
    <r>
      <rPr>
        <b/>
        <sz val="8"/>
        <color rgb="FFFF0000"/>
        <rFont val="Verdana"/>
      </rPr>
      <t>Favor verificar o rodapé e conferir se existem atualizações de 2024. (Em relação as notas de rodapé)</t>
    </r>
  </si>
  <si>
    <r>
      <rPr>
        <b/>
        <sz val="10"/>
        <color rgb="FF82358B"/>
        <rFont val="Verdana"/>
      </rPr>
      <t>Proporção da média salarial das mulheres em relação à dos homens por nível funcional do Segmento Cimentos</t>
    </r>
    <r>
      <rPr>
        <b/>
        <vertAlign val="superscript"/>
        <sz val="10"/>
        <color rgb="FF82358B"/>
        <rFont val="Verdana"/>
      </rPr>
      <t>1</t>
    </r>
  </si>
  <si>
    <r>
      <rPr>
        <sz val="8"/>
        <color rgb="FF000000"/>
        <rFont val="Verdana"/>
      </rPr>
      <t xml:space="preserve">1. Considera os colaboradores efetivos nas categorias CLT, Programa Aprendiz e Programa Capacitar. O cálculo desse indicador não considera fatores como tempo de casa, área de especialidade e acordos coletivos aplicáveis a categorias específicas, por isso percebe-se a ocorrência de diferenças salariais. A remuneração de cada função na companhia é definida a partir de pesquisas de mercado, seguindo metodologia da Hay Group, e não considera gênero como critério para a definição da remuneração. Variações em 2023 (comparado a 2022) refletem a integração das novas unidades adquiridas pelo segmento.       </t>
    </r>
    <r>
      <rPr>
        <b/>
        <sz val="9"/>
        <color rgb="FFFF0000"/>
        <rFont val="Verdana"/>
      </rPr>
      <t>Favor verificar o rodapé e conferir se existem atualizações de 2024. (em relação a nota de rodapé)</t>
    </r>
  </si>
  <si>
    <r>
      <rPr>
        <b/>
        <sz val="10"/>
        <color rgb="FF82358B"/>
        <rFont val="Verdana"/>
      </rPr>
      <t>Indicadores de saúde e segurança do Segmento Cimentos</t>
    </r>
    <r>
      <rPr>
        <b/>
        <vertAlign val="superscript"/>
        <sz val="10"/>
        <color rgb="FF82358B"/>
        <rFont val="Verdana"/>
      </rPr>
      <t>1</t>
    </r>
  </si>
  <si>
    <r>
      <rPr>
        <sz val="10"/>
        <color rgb="FF000000"/>
        <rFont val="Verdana"/>
      </rPr>
      <t>Taxa de frequência de acidentes de comunicação obrigatória</t>
    </r>
    <r>
      <rPr>
        <vertAlign val="superscript"/>
        <sz val="10"/>
        <color rgb="FF000000"/>
        <rFont val="Verdana"/>
      </rPr>
      <t>2</t>
    </r>
  </si>
  <si>
    <r>
      <rPr>
        <sz val="10"/>
        <color rgb="FF000000"/>
        <rFont val="Verdana"/>
      </rPr>
      <t>Taxa de frequência de acidentes de com consequência grave (exceto óbitos)</t>
    </r>
    <r>
      <rPr>
        <vertAlign val="superscript"/>
        <sz val="10"/>
        <color rgb="FF000000"/>
        <rFont val="Verdana"/>
      </rPr>
      <t>2</t>
    </r>
  </si>
  <si>
    <r>
      <rPr>
        <sz val="10"/>
        <color rgb="FF000000"/>
        <rFont val="Verdana"/>
      </rPr>
      <t>Taxa de frequência de acidentes fatais</t>
    </r>
    <r>
      <rPr>
        <vertAlign val="superscript"/>
        <sz val="10"/>
        <color rgb="FF000000"/>
        <rFont val="Verdana"/>
      </rPr>
      <t>2</t>
    </r>
  </si>
  <si>
    <r>
      <rPr>
        <sz val="10"/>
        <color rgb="FF000000"/>
        <rFont val="Verdana"/>
      </rPr>
      <t>Taxa de gravidade de acidentes</t>
    </r>
    <r>
      <rPr>
        <vertAlign val="superscript"/>
        <sz val="10"/>
        <color rgb="FF000000"/>
        <rFont val="Verdana"/>
      </rPr>
      <t>2</t>
    </r>
  </si>
  <si>
    <r>
      <rPr>
        <sz val="10"/>
        <color rgb="FF000000"/>
        <rFont val="Verdana"/>
      </rPr>
      <t>Taxa de frequência de quase acidentes (near miss)</t>
    </r>
    <r>
      <rPr>
        <vertAlign val="superscript"/>
        <sz val="10"/>
        <color rgb="FF000000"/>
        <rFont val="Verdana"/>
      </rPr>
      <t>1</t>
    </r>
  </si>
  <si>
    <r>
      <rPr>
        <sz val="10"/>
        <color rgb="FF000000"/>
        <rFont val="Verdana"/>
      </rPr>
      <t>Taxa de frequência de incidentes registráveis</t>
    </r>
    <r>
      <rPr>
        <vertAlign val="superscript"/>
        <sz val="10"/>
        <color rgb="FF000000"/>
        <rFont val="Verdana"/>
      </rPr>
      <t>1</t>
    </r>
  </si>
  <si>
    <r>
      <rPr>
        <sz val="10"/>
        <color rgb="FF000000"/>
        <rFont val="Verdana"/>
      </rPr>
      <t>Taxa de frequência de acidentes fatais</t>
    </r>
    <r>
      <rPr>
        <vertAlign val="superscript"/>
        <sz val="10"/>
        <color rgb="FF000000"/>
        <rFont val="Verdana"/>
      </rPr>
      <t>1</t>
    </r>
  </si>
  <si>
    <t>Não houve registro de nenhum caso de silicose entre colaboradores, terceiros e ex-colaboradores da CSN Cimentos. A empresa implementou um programa de proteção respiratória em todas as unidades onde há risco identificado, garantindo conformidade com as normas de segurança. Além disso, foi realizado o teste de vedação dos equipamentos de proteção respiratória (FIT TEST) em conformidade com a legislação vigente.</t>
  </si>
  <si>
    <r>
      <rPr>
        <b/>
        <sz val="10"/>
        <color rgb="FF82358B"/>
        <rFont val="Verdana"/>
      </rPr>
      <t>Indicadores de fornecedores do Segmento Cimentos</t>
    </r>
    <r>
      <rPr>
        <b/>
        <vertAlign val="superscript"/>
        <sz val="10"/>
        <color rgb="FF82358B"/>
        <rFont val="Verdana"/>
      </rPr>
      <t>1</t>
    </r>
  </si>
  <si>
    <t>1. Aumento no número de fornecedores e nos dispêndios no último ano reflete a integração das novas unidades, que passaram a ser controladas no SAP corporativo a partir de setembro de 2023.</t>
  </si>
  <si>
    <t>Favor verificar o rodapé e conferir se existem atualizações de 2024.// Os dispêndios são milhões mesmo? Ou bilhões? (em relação a tabela)</t>
  </si>
  <si>
    <r>
      <rPr>
        <b/>
        <sz val="10"/>
        <color rgb="FF82358B"/>
        <rFont val="Verdana"/>
      </rPr>
      <t>Percentual de gastos com fornecedores locais</t>
    </r>
    <r>
      <rPr>
        <b/>
        <vertAlign val="superscript"/>
        <sz val="10"/>
        <color rgb="FF82358B"/>
        <rFont val="Verdana"/>
      </rPr>
      <t>1</t>
    </r>
    <r>
      <rPr>
        <b/>
        <sz val="10"/>
        <color rgb="FF82358B"/>
        <rFont val="Verdana"/>
      </rPr>
      <t xml:space="preserve"> do Segmento Cimentos</t>
    </r>
  </si>
  <si>
    <r>
      <rPr>
        <sz val="8"/>
        <color rgb="FF000000"/>
        <rFont val="Verdana"/>
      </rPr>
      <t xml:space="preserve">1. Fornecedores locais são considerados aqueles que estão alocados dentro dos estados brasileiros em que a CSN possui operação.          </t>
    </r>
    <r>
      <rPr>
        <b/>
        <sz val="9"/>
        <color rgb="FFFF0000"/>
        <rFont val="Verdana"/>
      </rPr>
      <t xml:space="preserve"> Prencher o dado consolidado marcado em amarelo acima.</t>
    </r>
  </si>
  <si>
    <r>
      <rPr>
        <b/>
        <sz val="10"/>
        <color rgb="FF82358B"/>
        <rFont val="Verdana"/>
      </rPr>
      <t>Avaliação de aspectos ambientais na contratação de fornecedores do Segmento Cimentos</t>
    </r>
    <r>
      <rPr>
        <b/>
        <vertAlign val="superscript"/>
        <sz val="10"/>
        <color rgb="FF82358B"/>
        <rFont val="Verdana"/>
      </rPr>
      <t>1</t>
    </r>
  </si>
  <si>
    <r>
      <rPr>
        <b/>
        <sz val="10"/>
        <color rgb="FF82358B"/>
        <rFont val="Verdana"/>
      </rPr>
      <t>Energia gerada pelo consumo de combustíveis e aquisição de eletricidade do Segmento Cimentos (GJ)</t>
    </r>
    <r>
      <rPr>
        <b/>
        <vertAlign val="superscript"/>
        <sz val="10"/>
        <color rgb="FF82358B"/>
        <rFont val="Verdana"/>
      </rPr>
      <t>1</t>
    </r>
  </si>
  <si>
    <r>
      <rPr>
        <sz val="10"/>
        <color rgb="FF000000"/>
        <rFont val="Verdana"/>
      </rPr>
      <t>Consumo de energia (kWh) dividido por tonelada de cimento</t>
    </r>
    <r>
      <rPr>
        <vertAlign val="superscript"/>
        <sz val="10"/>
        <color rgb="FF000000"/>
        <rFont val="Verdana"/>
      </rPr>
      <t>1</t>
    </r>
  </si>
  <si>
    <r>
      <rPr>
        <sz val="10"/>
        <color rgb="FF000000"/>
        <rFont val="Verdana"/>
      </rPr>
      <t>Consumo de energia (kWh) dividido por tonelada de cimentício</t>
    </r>
    <r>
      <rPr>
        <vertAlign val="superscript"/>
        <sz val="10"/>
        <color rgb="FF000000"/>
        <rFont val="Verdana"/>
      </rPr>
      <t>1</t>
    </r>
  </si>
  <si>
    <r>
      <rPr>
        <sz val="10"/>
        <color rgb="FF000000"/>
        <rFont val="Verdana"/>
      </rPr>
      <t>Consumo de energia (MJ) dividido por tonelada de clínquer</t>
    </r>
    <r>
      <rPr>
        <vertAlign val="superscript"/>
        <sz val="10"/>
        <color rgb="FF000000"/>
        <rFont val="Verdana"/>
      </rPr>
      <t>1</t>
    </r>
  </si>
  <si>
    <r>
      <rPr>
        <b/>
        <sz val="10"/>
        <color rgb="FF82358B"/>
        <rFont val="Verdana"/>
      </rPr>
      <t>Emissões brutas de GEE do Segmento Cimentos (tCO</t>
    </r>
    <r>
      <rPr>
        <b/>
        <vertAlign val="subscript"/>
        <sz val="10"/>
        <color rgb="FF82358B"/>
        <rFont val="Verdana"/>
      </rPr>
      <t>2</t>
    </r>
    <r>
      <rPr>
        <b/>
        <sz val="10"/>
        <color rgb="FF82358B"/>
        <rFont val="Verdana"/>
      </rPr>
      <t>e)</t>
    </r>
  </si>
  <si>
    <r>
      <rPr>
        <b/>
        <sz val="10"/>
        <color rgb="FF82358B"/>
        <rFont val="Verdana"/>
      </rPr>
      <t>Emissões biogênicas de GEE do Segmento Cimentos (tCO</t>
    </r>
    <r>
      <rPr>
        <b/>
        <vertAlign val="subscript"/>
        <sz val="10"/>
        <color rgb="FF82358B"/>
        <rFont val="Verdana"/>
      </rPr>
      <t>2</t>
    </r>
    <r>
      <rPr>
        <b/>
        <sz val="10"/>
        <color rgb="FF82358B"/>
        <rFont val="Verdana"/>
      </rPr>
      <t>e)</t>
    </r>
  </si>
  <si>
    <r>
      <rPr>
        <b/>
        <sz val="10"/>
        <color rgb="FF82358B"/>
        <rFont val="Verdana"/>
      </rPr>
      <t>2020 (ano-base meta)</t>
    </r>
    <r>
      <rPr>
        <b/>
        <vertAlign val="superscript"/>
        <sz val="10"/>
        <color rgb="FF82358B"/>
        <rFont val="Verdana"/>
      </rPr>
      <t>1</t>
    </r>
  </si>
  <si>
    <r>
      <rPr>
        <sz val="10"/>
        <color rgb="FF000000"/>
        <rFont val="Verdana"/>
      </rPr>
      <t>Indicador CSI 71 – Emissões absolutas diretas (tCO</t>
    </r>
    <r>
      <rPr>
        <vertAlign val="subscript"/>
        <sz val="10"/>
        <color rgb="FF000000"/>
        <rFont val="Verdana"/>
      </rPr>
      <t>2</t>
    </r>
    <r>
      <rPr>
        <sz val="10"/>
        <color rgb="FF000000"/>
        <rFont val="Verdana"/>
      </rPr>
      <t>e)</t>
    </r>
  </si>
  <si>
    <r>
      <rPr>
        <b/>
        <sz val="10"/>
        <color rgb="FF000000"/>
        <rFont val="Verdana"/>
      </rPr>
      <t>Indicador CSI 74 – Emissão específica por cimentício (kgCO</t>
    </r>
    <r>
      <rPr>
        <b/>
        <vertAlign val="subscript"/>
        <sz val="10"/>
        <color rgb="FF000000"/>
        <rFont val="Verdana"/>
      </rPr>
      <t>2</t>
    </r>
    <r>
      <rPr>
        <b/>
        <sz val="10"/>
        <color rgb="FF000000"/>
        <rFont val="Verdana"/>
      </rPr>
      <t>/ton. cimentício)</t>
    </r>
  </si>
  <si>
    <r>
      <rPr>
        <b/>
        <sz val="10"/>
        <color rgb="FF000000"/>
        <rFont val="Verdana"/>
      </rPr>
      <t>Indicador CSI 75 – Emissão específica por cimento (kgCO</t>
    </r>
    <r>
      <rPr>
        <b/>
        <vertAlign val="subscript"/>
        <sz val="10"/>
        <color rgb="FF000000"/>
        <rFont val="Verdana"/>
      </rPr>
      <t>2</t>
    </r>
    <r>
      <rPr>
        <b/>
        <sz val="10"/>
        <color rgb="FF000000"/>
        <rFont val="Verdana"/>
      </rPr>
      <t>/ton. cimento)</t>
    </r>
  </si>
  <si>
    <r>
      <rPr>
        <sz val="8"/>
        <color rgb="FF000000"/>
        <rFont val="Verdana"/>
      </rPr>
      <t xml:space="preserve">1. Valores do ano-base meta recalculados considerando as novas unidades adquiridas. </t>
    </r>
    <r>
      <rPr>
        <b/>
        <sz val="8"/>
        <color rgb="FF12448A"/>
        <rFont val="Verdana"/>
      </rPr>
      <t>GRI 2-4</t>
    </r>
  </si>
  <si>
    <r>
      <rPr>
        <b/>
        <sz val="10"/>
        <color rgb="FF82358B"/>
        <rFont val="Verdana"/>
      </rPr>
      <t>Emissões brutas de escopo 1 por tupo de gás do Segmento Cimentos (tCO</t>
    </r>
    <r>
      <rPr>
        <b/>
        <vertAlign val="subscript"/>
        <sz val="10"/>
        <color rgb="FF82358B"/>
        <rFont val="Verdana"/>
      </rPr>
      <t>2</t>
    </r>
    <r>
      <rPr>
        <b/>
        <sz val="10"/>
        <color rgb="FF82358B"/>
        <rFont val="Verdana"/>
      </rPr>
      <t>e)</t>
    </r>
  </si>
  <si>
    <r>
      <rPr>
        <sz val="10"/>
        <color rgb="FF000000"/>
        <rFont val="Verdana"/>
      </rPr>
      <t>CO</t>
    </r>
    <r>
      <rPr>
        <vertAlign val="subscript"/>
        <sz val="10"/>
        <color rgb="FF000000"/>
        <rFont val="Verdana"/>
      </rPr>
      <t>2</t>
    </r>
  </si>
  <si>
    <r>
      <rPr>
        <sz val="10"/>
        <color rgb="FF000000"/>
        <rFont val="Verdana"/>
      </rPr>
      <t>CH</t>
    </r>
    <r>
      <rPr>
        <vertAlign val="subscript"/>
        <sz val="10"/>
        <color rgb="FF000000"/>
        <rFont val="Verdana"/>
      </rPr>
      <t>4</t>
    </r>
  </si>
  <si>
    <r>
      <rPr>
        <sz val="10"/>
        <color rgb="FF000000"/>
        <rFont val="Verdana"/>
      </rPr>
      <t>N</t>
    </r>
    <r>
      <rPr>
        <vertAlign val="subscript"/>
        <sz val="10"/>
        <color rgb="FF000000"/>
        <rFont val="Verdana"/>
      </rPr>
      <t>2</t>
    </r>
    <r>
      <rPr>
        <sz val="10"/>
        <color rgb="FF000000"/>
        <rFont val="Verdana"/>
      </rPr>
      <t>O</t>
    </r>
  </si>
  <si>
    <r>
      <rPr>
        <sz val="10"/>
        <color rgb="FF000000"/>
        <rFont val="Verdana"/>
      </rPr>
      <t>SF</t>
    </r>
    <r>
      <rPr>
        <vertAlign val="subscript"/>
        <sz val="10"/>
        <color rgb="FF000000"/>
        <rFont val="Verdana"/>
      </rPr>
      <t>6</t>
    </r>
  </si>
  <si>
    <r>
      <rPr>
        <sz val="10"/>
        <color rgb="FF000000"/>
        <rFont val="Verdana"/>
      </rPr>
      <t>NF</t>
    </r>
    <r>
      <rPr>
        <vertAlign val="subscript"/>
        <sz val="10"/>
        <color rgb="FF000000"/>
        <rFont val="Verdana"/>
      </rPr>
      <t>3</t>
    </r>
  </si>
  <si>
    <t>GRI 303-3 | Captação de água¹</t>
  </si>
  <si>
    <r>
      <rPr>
        <b/>
        <sz val="10"/>
        <color rgb="FF82358B"/>
        <rFont val="Verdana"/>
      </rPr>
      <t>Captação de água por fonte do Segmento Cimentos (megalitros)</t>
    </r>
    <r>
      <rPr>
        <b/>
        <vertAlign val="superscript"/>
        <sz val="10"/>
        <color rgb="FF82358B"/>
        <rFont val="Verdana"/>
      </rPr>
      <t>1</t>
    </r>
  </si>
  <si>
    <r>
      <rPr>
        <sz val="8"/>
        <color rgb="FF000000"/>
        <rFont val="Verdana"/>
      </rPr>
      <t>1. Todo o volume captado (100%) tem concentração de sólidos totais dissolvidos igual ou menor que 1.000 mg/l. Aumento de 500,1% no total captado em 2023 é reflexo da integração das novas unidades do segmento, assim como a diversificação de fontes de captação e a ocorrência de captação em áreas com estresse hídrico. Dados históricos reapresentados.</t>
    </r>
    <r>
      <rPr>
        <b/>
        <sz val="8"/>
        <color rgb="FF12448A"/>
        <rFont val="Verdana"/>
      </rPr>
      <t xml:space="preserve"> GRI 2-4</t>
    </r>
  </si>
  <si>
    <t>Vocês informaram não ter dados para essa pergunta, justificando "Em 2024 realizamos novamente a avaliação de risco de estresse hídrico nas regiões em que as unidades estão instaladas, utilizando a plataforma Aqueduct Water Risk Atlas, do World Resources Institute (WRI). Nenhuma unidade no Brasil se encontra em áreas de estresse hídrico, apenas no exterior." Confere? (em relação a Captação em áreas com estresse hídrico)// CSN: Favor verificar atualizações para 2024. (em relação a nota de rodapé)</t>
  </si>
  <si>
    <r>
      <rPr>
        <b/>
        <sz val="10"/>
        <color rgb="FF82358B"/>
        <rFont val="Verdana"/>
      </rPr>
      <t>Descarte de água por fonte do Segmento Cimentos (megalitros)</t>
    </r>
    <r>
      <rPr>
        <b/>
        <vertAlign val="superscript"/>
        <sz val="10"/>
        <color rgb="FF82358B"/>
        <rFont val="Verdana"/>
      </rPr>
      <t>1</t>
    </r>
  </si>
  <si>
    <r>
      <rPr>
        <sz val="8"/>
        <color rgb="FF000000"/>
        <rFont val="Verdana"/>
      </rPr>
      <t xml:space="preserve">1. Todo o volume descartado (100%) tem concentração de sólidos totais dissolvidos igual ou menor que 1.000 mg/l. Não ocorre descarga em áreas com estresse hídrico. Aumento de 103,8% no total de água descartada em 2023 é decorrente da integração das novas unidades do segmento, assim como a diversificação de fontes de descarga e a ocorrência de descarga em área com estresse hídrico. Dados históricos reapresentados. </t>
    </r>
    <r>
      <rPr>
        <b/>
        <sz val="8"/>
        <color rgb="FF12448A"/>
        <rFont val="Verdana"/>
      </rPr>
      <t>GRI 2-4</t>
    </r>
  </si>
  <si>
    <t>Mesma justificativa do indicador anterior. (em relação ao Descarte em áreas com estresse hídrico).//  Favor verificar atualizações para 2024 e se, possível, colocar as legislações indicadas no item 3. (em relação a nota de rodapé).</t>
  </si>
  <si>
    <r>
      <rPr>
        <b/>
        <sz val="10"/>
        <color rgb="FF82358B"/>
        <rFont val="Verdana"/>
      </rPr>
      <t>Consumo de água do Segmento Cimentos (megalitros)</t>
    </r>
    <r>
      <rPr>
        <b/>
        <vertAlign val="superscript"/>
        <sz val="10"/>
        <color rgb="FF82358B"/>
        <rFont val="Verdana"/>
      </rPr>
      <t>1</t>
    </r>
  </si>
  <si>
    <r>
      <rPr>
        <sz val="8"/>
        <color rgb="FF000000"/>
        <rFont val="Verdana"/>
      </rPr>
      <t xml:space="preserve">1. Variações refletem a combinação dos fatores que impactaram a captação e o descarte de água (ver GRIs 303-3 e 303-4). Dados históricos reapresentados. </t>
    </r>
    <r>
      <rPr>
        <b/>
        <sz val="8"/>
        <color rgb="FF12448A"/>
        <rFont val="Verdana"/>
      </rPr>
      <t>GRI 2-4</t>
    </r>
  </si>
  <si>
    <t>Rever o Indicador pois o de descarte está respondido no 303-4 (em relação a áreas com estresse hídrico da tabela de Consumo de água do Segmento Cimentos (megalitros)1).</t>
  </si>
  <si>
    <r>
      <rPr>
        <b/>
        <sz val="10"/>
        <color rgb="FF82358B"/>
        <rFont val="Verdana"/>
      </rPr>
      <t>Indicadores de água do Segmento Cimentos</t>
    </r>
    <r>
      <rPr>
        <b/>
        <vertAlign val="superscript"/>
        <sz val="10"/>
        <color rgb="FF82358B"/>
        <rFont val="Verdana"/>
      </rPr>
      <t>1</t>
    </r>
  </si>
  <si>
    <t>1. Variações em 2023, principalmente em relação ao percentual de recirculação e à captação e ao consumo em áreas com estresse hídrico, explicadas pela incorporação das novas unidades do segmento.</t>
  </si>
  <si>
    <t>Essa resposta do item que foi colocada fala sobre CSN Mineração. Tem correlação com Cimentos? ( em relação a nota de rodapé)</t>
  </si>
  <si>
    <r>
      <rPr>
        <sz val="8"/>
        <color rgb="FF000000"/>
        <rFont val="Verdana"/>
      </rPr>
      <t xml:space="preserve">1. As variações em 2023 estão relacionadas à integração das unidades adqruiridas. Dados históricos reapresentados. </t>
    </r>
    <r>
      <rPr>
        <b/>
        <sz val="8"/>
        <color rgb="FF12448A"/>
        <rFont val="Verdana"/>
      </rPr>
      <t>GRI 2-4</t>
    </r>
  </si>
  <si>
    <t>Vocês comentaram no sistema que os dados de 2023/2022 serão revistos. Será necessário justificar e adicionar um '2-4'. (em relação a nota de rodapé).</t>
  </si>
  <si>
    <r>
      <rPr>
        <b/>
        <sz val="10"/>
        <color rgb="FF82358B"/>
        <rFont val="Verdana"/>
      </rPr>
      <t>Resíduos gerados por tipo do Segmento Cimentos (toneladas)</t>
    </r>
    <r>
      <rPr>
        <b/>
        <vertAlign val="superscript"/>
        <sz val="10"/>
        <color rgb="FF82358B"/>
        <rFont val="Verdana"/>
      </rPr>
      <t>1</t>
    </r>
  </si>
  <si>
    <r>
      <rPr>
        <sz val="10"/>
        <color rgb="FF000000"/>
        <rFont val="Verdana"/>
      </rPr>
      <t>Outros</t>
    </r>
    <r>
      <rPr>
        <vertAlign val="superscript"/>
        <sz val="10"/>
        <color rgb="FF000000"/>
        <rFont val="Verdana"/>
      </rPr>
      <t>2</t>
    </r>
  </si>
  <si>
    <r>
      <rPr>
        <sz val="8"/>
        <color rgb="FF000000"/>
        <rFont val="Verdana"/>
      </rPr>
      <t xml:space="preserve">1. Todo o resíduo gerado é armazenado até que alcance um volume ideal para destinação ou tratamento. Com isso, os volumes de geração e disposição diferem. As variações em 2023 são explicadas principalmente pela incorporação das novas unidades. Dados históricos reapresentados. </t>
    </r>
    <r>
      <rPr>
        <b/>
        <sz val="8"/>
        <color rgb="FF12448A"/>
        <rFont val="Verdana"/>
      </rPr>
      <t>GRI 2-4
2. Resíduos comuns, madeira, miscelânea, pilhas e baterias, lâmpadas, entre outros.</t>
    </r>
  </si>
  <si>
    <r>
      <rPr>
        <b/>
        <sz val="10"/>
        <color rgb="FF82358B"/>
        <rFont val="Verdana"/>
      </rPr>
      <t>Resíduos desviados de disposição final do Segmento Cimentos (toneladas)</t>
    </r>
    <r>
      <rPr>
        <b/>
        <vertAlign val="superscript"/>
        <sz val="10"/>
        <color rgb="FF82358B"/>
        <rFont val="Verdana"/>
      </rPr>
      <t>1</t>
    </r>
  </si>
  <si>
    <r>
      <rPr>
        <sz val="8"/>
        <color rgb="FF000000"/>
        <rFont val="Verdana"/>
      </rPr>
      <t xml:space="preserve">1. Todos os resíduos são destinados para tratamento e disposição externa, com exceção da Reciclagem Interna. Não há recuperação de energia interna nos processos de tratamento e disposição final dos resíduos. As variações em 2023 são explicadas principalmente pela incorporação das novas unidades. Dados históricos reapresentados. </t>
    </r>
    <r>
      <rPr>
        <b/>
        <sz val="8"/>
        <color rgb="FF12448A"/>
        <rFont val="Verdana"/>
      </rPr>
      <t>GRI 2-4</t>
    </r>
  </si>
  <si>
    <t>Dados de 2024 superiores aos anteriores. Há justificativa para o aumento? (em relação a tabela de Resíduos desviados de disposição final do Segmento Cimentos (toneladas)1.// Verificar legenda e checar por atualizações para 2024. (em relação a nota de rodapé).</t>
  </si>
  <si>
    <r>
      <rPr>
        <b/>
        <sz val="10"/>
        <color rgb="FF82358B"/>
        <rFont val="Verdana"/>
      </rPr>
      <t>Resíduos destinados para disposição final do Segmento Cimentos (toneladas)</t>
    </r>
    <r>
      <rPr>
        <b/>
        <vertAlign val="superscript"/>
        <sz val="10"/>
        <color rgb="FF82358B"/>
        <rFont val="Verdana"/>
      </rPr>
      <t>1</t>
    </r>
  </si>
  <si>
    <r>
      <rPr>
        <sz val="8"/>
        <color rgb="FF000000"/>
        <rFont val="Verdana"/>
      </rPr>
      <t xml:space="preserve">1. Todos os resíduos são destinados para tratamento e disposição externa. Não há recuperação de energia interna nos processos de tratamento e disposição final dos resíduos. As variações em 2023 são explicadas principalmente pela incorporação das novas unidades. Dados históricos reapresentados. </t>
    </r>
    <r>
      <rPr>
        <b/>
        <sz val="8"/>
        <color rgb="FF12448A"/>
        <rFont val="Verdana"/>
      </rPr>
      <t>GRI 2-4</t>
    </r>
  </si>
  <si>
    <t>Verificar legenda e checar por atualizações para 2024. (em relação a nota de rodapé)</t>
  </si>
  <si>
    <r>
      <rPr>
        <sz val="8"/>
        <color rgb="FF000000"/>
        <rFont val="Verdana"/>
      </rPr>
      <t xml:space="preserve">1. As variações em 2023 são explicadas conforme tabelas GRI 306-3 e 306-4. Dados históricos reapresentados. </t>
    </r>
    <r>
      <rPr>
        <b/>
        <sz val="8"/>
        <color rgb="FF12448A"/>
        <rFont val="Verdana"/>
      </rPr>
      <t>GRI 2-4</t>
    </r>
  </si>
  <si>
    <t>Checar legenda e verificar atualizações para 2024. (em relação a nota de rodapé) e preencher os campos em amarelo.</t>
  </si>
  <si>
    <r>
      <rPr>
        <b/>
        <sz val="10"/>
        <color rgb="FF82358B"/>
        <rFont val="Verdana"/>
      </rPr>
      <t>Operação</t>
    </r>
    <r>
      <rPr>
        <b/>
        <vertAlign val="superscript"/>
        <sz val="10"/>
        <color rgb="FF82358B"/>
        <rFont val="Verdana"/>
      </rPr>
      <t>1</t>
    </r>
  </si>
  <si>
    <t>Arcos</t>
  </si>
  <si>
    <t xml:space="preserve">1.039,7 hectares </t>
  </si>
  <si>
    <t>Sim, parcialmente sobreposta à RPPN da CSN e próxima (raio de até 5km) da RPPN Lafarge e da Estação Ecológica de Corumbá. Trata-se de uma região com alta integridade ecossistêmica e nem é essencial para a prestação de serviços ecossistêmicos a povos indígenas, comunidades locais e outros stakeholders.  No entanto, não apresenta sinais de deterioração acelerada e não está sujeita a alto risco hídrico, como secas ou inundações.</t>
  </si>
  <si>
    <t>Alhandra</t>
  </si>
  <si>
    <t>151,207 hectares</t>
  </si>
  <si>
    <t>Barroso</t>
  </si>
  <si>
    <t>Caaporã</t>
  </si>
  <si>
    <t xml:space="preserve"> Paraíba</t>
  </si>
  <si>
    <t xml:space="preserve">720,9 hectares </t>
  </si>
  <si>
    <t>Pedro Leopoldo</t>
  </si>
  <si>
    <t xml:space="preserve">783,8 hectares </t>
  </si>
  <si>
    <t>Sim, sobreposta à RPPN Fazenda Campinho e à RPPN Fazenda Vargem Alegre.</t>
  </si>
  <si>
    <t xml:space="preserve">449 hectares </t>
  </si>
  <si>
    <t xml:space="preserve">706,4 hectares </t>
  </si>
  <si>
    <t>Sim, sobreposta à APA Cajamar.</t>
  </si>
  <si>
    <t>Mairiporã</t>
  </si>
  <si>
    <t xml:space="preserve">109 hectares </t>
  </si>
  <si>
    <t>Sim, próxima (raio de até 5km) da APA Várzea do Tietê - Parque Ecológico Barueri.</t>
  </si>
  <si>
    <r>
      <rPr>
        <sz val="8"/>
        <color rgb="FF000000"/>
        <rFont val="Verdana"/>
      </rPr>
      <t xml:space="preserve">1. O indicador GRI 101-5 é correlacionado ao indicador 304-1, onde ambos os indicadores buscam mapear e relatar locais onde as operações das empresas possam ter impactos significativos na biodiversidade.   </t>
    </r>
    <r>
      <rPr>
        <b/>
        <sz val="9"/>
        <color rgb="FFFF0000"/>
        <rFont val="Verdana"/>
      </rPr>
      <t xml:space="preserve">Preencher os campos em amarelo que não foram fornecidos na resposta na Central ESG.
</t>
    </r>
  </si>
  <si>
    <t>Serviços ecossistêmicos  afetados ou potencialmente afetados pelas atividades da organização e como os serviços ecossistêmicos são ou poderiam ser afetados pelas atividades da organização?</t>
  </si>
  <si>
    <t>Beneficiários (como comunidades locais, povos indígenas ou outras partes interessadas) afetados ou potencialmente afetados pelas atividades da organização e como estes podem ser afetados pelas atividades da organização.</t>
  </si>
  <si>
    <t>No setor de cimentos, há uma forte dependência dos serviços ecossistêmicos relacionados à disponibilidade e purificação da água, pois a água utilizada nos processos de fabricação exige pouco tratamento. Seu uso é essencial para resfriamento e aspersão na contenção de material particulado. Esses serviços ecossistêmicos são impactados pelo consumo de água durante o processo e pelo lançamento de efluentes, que são controlados, monitorados e reportados às autoridades competentes. Nas operações com fornos que realizam coprocessamento, há uma dependência do serviço ecossistêmico de biomassa, com a utilização de moinhas de carvão vegetal de reflorestamento.
A manutenção da qualidade do ar é outro serviço ecossistêmico fundamental para a operação, não apenas pelos impactos negativos gerados pela emissão de material particulado na atmosfera, mas também pela sua influência direta na atividade mineradora. A qualidade do ar, quando comprometida, pode resultar em riscos elevados de paralisação das atividades devido à ação dos órgãos fiscalizadores. As emissões de material particulado, óxidos de enxofre e nitrogênio, além dos gases de efeito estufa, impactam negativamente tanto a manutenção da qualidade do ar quanto a regulação climática em nível global, regional e local, especialmente devido ao uso de combustíveis fósseis nos fornos de cimento.
Embora a operação não dependa diretamente do serviço ecossistêmico de controle de erosão, a drenagem de águas pluviais pode intensificar processos erosivos. No que se refere à manutenção da qualidade do solo, existe um potencial impacto negativo decorrente do armazenamento de materiais em contato direto com o solo, o que pode levar à alteração de suas características. Em relação ao habitat e à biodiversidade, não há uma dependência direta, mas são adotadas medidas compensatórias para a supressão da vegetação, garantindo a mitigação dos impactos ambientais gerados pela atividade.</t>
  </si>
  <si>
    <t>Na unidade de Arcos, em Minas Gerais, as comunidades tradicionais de Corumbá e Boca da Mata são beneficiadas pelo Programa de Educação Ambiental, implantado pela CSN e aprovado pelo poder público. O programa inclui ações voltadas para a valorização da cultura local, oficinas de capacitação e aulas ao ar livre sobre biodiversidade e cavidades naturais. O objetivo é ampliar a percepção dessas comunidades sobre a riqueza cultural e ambiental da região, além de capacitá-las para geração de renda por meio das atividades desenvolvidas.
Essas comunidades são diretamente impactadas pelas atividades da organização e, por isso, fazem parte do público externo contemplado pelo programa. A iniciativa busca mitigar possíveis impactos ambientais e sociais, promovendo conhecimento e conscientização sobre a preservação do meio ambiente e o fortalecimento das tradições locais. Ao final da implantação do programa, espera-se que os participantes adquiram maior compreensão sobre a importância da conservação ambiental e desenvolvam habilidades que possam ser aplicadas em iniciativas sustentáveis, contribuindo para o desenvolvimento econômico e social da região.</t>
  </si>
  <si>
    <r>
      <rPr>
        <b/>
        <sz val="10"/>
        <color rgb="FF82358B"/>
        <rFont val="Verdana"/>
      </rPr>
      <t>Habitats protegidos ou em processo de restauração por tipo</t>
    </r>
    <r>
      <rPr>
        <b/>
        <vertAlign val="superscript"/>
        <sz val="10"/>
        <color rgb="FF82358B"/>
        <rFont val="Verdana"/>
      </rPr>
      <t>1</t>
    </r>
    <r>
      <rPr>
        <b/>
        <sz val="10"/>
        <color rgb="FF82358B"/>
        <rFont val="Verdana"/>
      </rPr>
      <t xml:space="preserve"> do Segmento Cimentos</t>
    </r>
  </si>
  <si>
    <t xml:space="preserve">Algo a declarar? (em relação a Atividades de restauração promovidas no período da tabela Áreas perturbadas pelas operações do Segmento Cimentos). </t>
  </si>
  <si>
    <r>
      <rPr>
        <b/>
        <sz val="10"/>
        <color rgb="FF82358B"/>
        <rFont val="Verdana"/>
      </rPr>
      <t>Proporção entre o menor salário pago e o salário mínimo</t>
    </r>
    <r>
      <rPr>
        <b/>
        <vertAlign val="superscript"/>
        <sz val="10"/>
        <color rgb="FF82358B"/>
        <rFont val="Verdana"/>
      </rPr>
      <t>1</t>
    </r>
  </si>
  <si>
    <t>Há de ser ajustado na coleta.// Checar legenda e verificar atualizações para 2024. (em relação a nota de rodapé)</t>
  </si>
  <si>
    <r>
      <rPr>
        <b/>
        <sz val="10"/>
        <color rgb="FF82358B"/>
        <rFont val="Verdana"/>
      </rPr>
      <t>Indicadores de produção do Segmento Cimentos</t>
    </r>
    <r>
      <rPr>
        <b/>
        <vertAlign val="superscript"/>
        <sz val="10"/>
        <color rgb="FF82358B"/>
        <rFont val="Verdana"/>
      </rPr>
      <t>1</t>
    </r>
  </si>
  <si>
    <r>
      <rPr>
        <sz val="10"/>
        <color rgb="FF000000"/>
        <rFont val="Verdana"/>
      </rPr>
      <t>A tabela abaixo apresenta a correlação dos conteúdos GRI cobertos neste Databook. Em cada um, você poderá clicar nos</t>
    </r>
    <r>
      <rPr>
        <i/>
        <sz val="10"/>
        <color rgb="FF000000"/>
        <rFont val="Verdana"/>
      </rPr>
      <t xml:space="preserve"> hiperlinks</t>
    </r>
    <r>
      <rPr>
        <sz val="10"/>
        <color rgb="FF000000"/>
        <rFont val="Verdana"/>
      </rPr>
      <t xml:space="preserve"> da coluna "Onde encontrar" para acessar facilmente as informações que respondem a esse </t>
    </r>
    <r>
      <rPr>
        <i/>
        <sz val="10"/>
        <color rgb="FF000000"/>
        <rFont val="Verdana"/>
      </rPr>
      <t>framework</t>
    </r>
    <r>
      <rPr>
        <sz val="10"/>
        <color rgb="FF000000"/>
        <rFont val="Verdana"/>
      </rPr>
      <t>. Para mais informações sobre a gestão de sustentabilidade e os conteúdos GRI relatados pela CSN Mineração, acesse a versão PDF do Relato Integrado.</t>
    </r>
  </si>
  <si>
    <t>Acesse a versão PDF do Relato Integrado.</t>
  </si>
  <si>
    <t>Norma GRI</t>
  </si>
  <si>
    <t>Conteúdo GRI</t>
  </si>
  <si>
    <t>Onde encontrar</t>
  </si>
  <si>
    <t>GRI 2 | Conteúdos gerais 2021</t>
  </si>
  <si>
    <t>GRI 2-4 | Reformulações de informações</t>
  </si>
  <si>
    <t>GRI 2-21 | Proporção da remuneração anual total</t>
  </si>
  <si>
    <t>GRI 101 | Biodiversidade 2024</t>
  </si>
  <si>
    <t>GRI 102 | Mudanças Climáticas 2025</t>
  </si>
  <si>
    <t>GRI 102-8 | Intensidade das emissões de GEE</t>
  </si>
  <si>
    <t>GRI 103 | Energia 2025</t>
  </si>
  <si>
    <t>GRI 103-2 | Consumo de Energia e Autogeração dentro da Organização</t>
  </si>
  <si>
    <t>GRI 103-3 | Consumo de Energia Upstream e Downstream</t>
  </si>
  <si>
    <t>GRI 103-4 | Intensidade energética</t>
  </si>
  <si>
    <t>GRI 202 | Presença no mercado 2016</t>
  </si>
  <si>
    <t>GRI 204 | Práticas de compra 2016</t>
  </si>
  <si>
    <t>GRI 205 | Combate à corrupção 2016</t>
  </si>
  <si>
    <t>GRI 206 | Concorrência desleal 2016</t>
  </si>
  <si>
    <t>GRI 207 | Tributos 2019</t>
  </si>
  <si>
    <t>GRI 301 | Materiais 2016</t>
  </si>
  <si>
    <t>GRI 303 | Água e efluentes 2018</t>
  </si>
  <si>
    <t>GRI 305 | Emissões 2016</t>
  </si>
  <si>
    <t>GRI 306 | Resíduos 2020</t>
  </si>
  <si>
    <t>GRI 308 | Avaliação ambiental de fornecedores 2016</t>
  </si>
  <si>
    <t>GRI 401 | Emprego 2016</t>
  </si>
  <si>
    <t>GRI 403 | Saúde e segurança do trabalho 2018</t>
  </si>
  <si>
    <t>GRI 404 | Capacitação e educação 2016</t>
  </si>
  <si>
    <t>GRI 405 | Diversidade e igualdade de oportunidades 2016</t>
  </si>
  <si>
    <t>GRI 406 | Não Discriminação 2016</t>
  </si>
  <si>
    <t>GRI 411 | Direitos de povos indígenas 2016</t>
  </si>
  <si>
    <t>GRI 411-1 | Casos de violação de direitos de povos indígenas</t>
  </si>
  <si>
    <t>GRI 414 | Avaliação social de fornecedores 2016</t>
  </si>
  <si>
    <t>GRI 14: Setorial Mineração 2024</t>
  </si>
  <si>
    <t>GRI 14.9.6 | Trabalhadores contratados na comunidade local</t>
  </si>
  <si>
    <r>
      <rPr>
        <sz val="10"/>
        <color theme="1"/>
        <rFont val="Verdana"/>
      </rPr>
      <t>GRI 14.20.3 | Greves e</t>
    </r>
    <r>
      <rPr>
        <i/>
        <sz val="10"/>
        <color theme="1"/>
        <rFont val="Verdana"/>
      </rPr>
      <t xml:space="preserve"> lockouts</t>
    </r>
  </si>
  <si>
    <t xml:space="preserve"> </t>
  </si>
  <si>
    <r>
      <rPr>
        <sz val="10"/>
        <color rgb="FF000000"/>
        <rFont val="Verdana"/>
      </rPr>
      <t xml:space="preserve">A tabela abaixo apresenta a correlação de tópicos e indicadores SASB cobertos neste Databook. Em cada um deles, você poderá clicar nos </t>
    </r>
    <r>
      <rPr>
        <i/>
        <sz val="10"/>
        <color rgb="FF000000"/>
        <rFont val="Verdana"/>
      </rPr>
      <t>hiperlinks</t>
    </r>
    <r>
      <rPr>
        <sz val="10"/>
        <color rgb="FF000000"/>
        <rFont val="Verdana"/>
      </rPr>
      <t xml:space="preserve"> da coluna "Onde encontrar" para acessar facilmente as informações que respondem a esse </t>
    </r>
    <r>
      <rPr>
        <i/>
        <sz val="10"/>
        <color rgb="FF000000"/>
        <rFont val="Verdana"/>
      </rPr>
      <t>framework</t>
    </r>
    <r>
      <rPr>
        <sz val="10"/>
        <color rgb="FF000000"/>
        <rFont val="Verdana"/>
      </rPr>
      <t>. Para mais informações sobre a gestão de sustentabilidade e os indicadores SASB relatados pela CSN, acesse a versão PDF do Relato Integrado.</t>
    </r>
  </si>
  <si>
    <t>Norma SASB</t>
  </si>
  <si>
    <t>Tópico SASB</t>
  </si>
  <si>
    <t>Indicador SASB</t>
  </si>
  <si>
    <t xml:space="preserve">
Metais e Mineração 2023</t>
  </si>
  <si>
    <t>Emissões de gases de efeito estufa</t>
  </si>
  <si>
    <t>Qualidade do ar</t>
  </si>
  <si>
    <t>Gestão de energia</t>
  </si>
  <si>
    <t>Gestão de água</t>
  </si>
  <si>
    <t>Gestão de resíduos e materiais perigosos</t>
  </si>
  <si>
    <t>Impactos na biodiversidade</t>
  </si>
  <si>
    <r>
      <rPr>
        <sz val="9"/>
        <color theme="1"/>
        <rFont val="Verdana"/>
      </rPr>
      <t xml:space="preserve">SASB EM-MM-160a.3 | Porcentagem de (1) reservas provadas e (2) prováveis em ou perto de locais com </t>
    </r>
    <r>
      <rPr>
        <i/>
        <sz val="9"/>
        <color theme="1"/>
        <rFont val="Verdana"/>
      </rPr>
      <t>status</t>
    </r>
    <r>
      <rPr>
        <sz val="9"/>
        <color theme="1"/>
        <rFont val="Verdana"/>
      </rPr>
      <t xml:space="preserve"> de conservação protegido ou hábitat de espécies ameaçadas</t>
    </r>
  </si>
  <si>
    <t>Segurança, direitos humanos e direitos de povos indígenas</t>
  </si>
  <si>
    <r>
      <rPr>
        <sz val="9"/>
        <color theme="1"/>
        <rFont val="Verdana"/>
      </rPr>
      <t xml:space="preserve">SASB EM-MM-210a.3 | Discussão de processos de engajamento e práticas de </t>
    </r>
    <r>
      <rPr>
        <i/>
        <sz val="9"/>
        <color theme="1"/>
        <rFont val="Verdana"/>
      </rPr>
      <t>due diligence</t>
    </r>
    <r>
      <rPr>
        <sz val="9"/>
        <color theme="1"/>
        <rFont val="Verdana"/>
      </rPr>
      <t xml:space="preserve"> em relação a direitos humanos, direitos indígenas e operação em áreas de conflito</t>
    </r>
  </si>
  <si>
    <t>Relações com a comunidade</t>
  </si>
  <si>
    <t>Relações trabalhistas</t>
  </si>
  <si>
    <t>Saúde e segurança da força de trabalho</t>
  </si>
  <si>
    <t>SASB EM-MM-320a.1 | (1) Taxa de todas as incidências MSHA, (2) taxa de fatalidade, (3) taxa de frequência de quase acidentes (NMFR) e (4) horas médias de treinamento de saúde, segurança e resposta a emergências para (a) funcionários em tempo integral e ( b) empregados contratados</t>
  </si>
  <si>
    <t>Transparência e ética nos negócios</t>
  </si>
  <si>
    <t>Gestão de estruturas de armazenamento de rejeitos</t>
  </si>
  <si>
    <r>
      <rPr>
        <sz val="9"/>
        <color theme="1"/>
        <rFont val="Verdana"/>
      </rPr>
      <t xml:space="preserve">SASB EM-MM-540a.1 | Tabela de inventário da instalação de armazenamento de rejeitos: (1) nome da instalação, (2) localização, (3) </t>
    </r>
    <r>
      <rPr>
        <i/>
        <sz val="9"/>
        <color theme="1"/>
        <rFont val="Verdana"/>
      </rPr>
      <t>status</t>
    </r>
    <r>
      <rPr>
        <sz val="9"/>
        <color theme="1"/>
        <rFont val="Verdana"/>
      </rPr>
      <t xml:space="preserve"> de propriedade, (4) </t>
    </r>
    <r>
      <rPr>
        <i/>
        <sz val="9"/>
        <color theme="1"/>
        <rFont val="Verdana"/>
      </rPr>
      <t>status</t>
    </r>
    <r>
      <rPr>
        <sz val="9"/>
        <color theme="1"/>
        <rFont val="Verdana"/>
      </rPr>
      <t xml:space="preserve"> operacional, (5) método de construção, (6) capacidade máxima de armazenamento permitida, (7) quantidade atual de rejeitos armazenados, (8) classificação de consequências, (9) data da revisão técnica independente mais recente, (10) descobertas materiais, (11) medidas de mitigação, (12) EPRP específico do local</t>
    </r>
  </si>
  <si>
    <t>Métricas de atividade</t>
  </si>
  <si>
    <t>TCFD</t>
  </si>
  <si>
    <t>A tabela abaixo apresenta o resumo das práticas da Companhia e do alinhamento às recomendações do Task Force on Climate-related Financial Disclosures (TCFD). Para mais informações, consulte os seguintes documentos:</t>
  </si>
  <si>
    <t>Indicadores do tema material Mudança do Clima neste Databook</t>
  </si>
  <si>
    <t>Relatório de Ação Climática 2025 do Grupo CSN</t>
  </si>
  <si>
    <t>Questionário CDP 2025 do Grupo CSN</t>
  </si>
  <si>
    <t>Recomendação</t>
  </si>
  <si>
    <t>Gestão CSN</t>
  </si>
  <si>
    <t>Pilar Governança</t>
  </si>
  <si>
    <t>a) Descreva a supervisão do Conselho sobre riscos e oportunidades relacionados às mudanças climáticas</t>
  </si>
  <si>
    <r>
      <rPr>
        <sz val="10"/>
        <color theme="1"/>
        <rFont val="Verdana"/>
      </rPr>
      <t xml:space="preserve">A governança climática da CSN foi estruturada para assegurar que a estratégia de descarbonização seja conduzida de maneira integrada, com papéis bem definidos e articulação entre os diferentes níveis de decisão. No topo dessa estrutura, o Conselho de Administração é assessorado pelo Comitê ESG, responsável por acompanhar os principais direcionamentos da agenda climática e garantir o alinhamento com os compromissos corporativos e as referências internacionais. Nesse contexto, o Grupo Temático de Mudança do Clima e Ar atua como instância técnica do Comitê ESG, apoiando a definição de prioridades, o monitoramento de riscos e o acompanhamento das metas estabelecidas. O Comitê ESG reporta-se periodicamente ao Conselho de Administração. Além disso, a gestão de riscos e oportunidades climáticas é integrada ao processo corporativo de gerenciamento de riscos, com reporte ao Comitê de Auditoria – orgão estatutário e instância de assessoramento ao Conselho de Administração.
</t>
    </r>
    <r>
      <rPr>
        <sz val="10"/>
        <color rgb="FF0066CC"/>
        <rFont val="Verdana"/>
      </rPr>
      <t>Saiba mais: questão 4.1.1., 4.1.2. e 4.2 do CDP</t>
    </r>
  </si>
  <si>
    <t>b) Descreva o papel da administração na avaliação e gestão de riscos e oportunidades as mudanças climáticas</t>
  </si>
  <si>
    <r>
      <rPr>
        <sz val="10"/>
        <color theme="1"/>
        <rFont val="Verdana"/>
      </rPr>
      <t xml:space="preserve">O Comitê ESG da CSN é formado por 15 executivos da Companhia e atua como órgão não estatutário de assessoramento ao Conselho de Administração. Mensalmente, os membros do Comitê ESG recebem um relatório executivo sobre os avanços do Grupo de Mudança do Clima. Nas reuniões do Comitê ESG são discutidos os avanços e desafios nos oito grupos temáticos que trabalham os temas de sustentabilidade conectados à estratégia da CSN, inclusive o de Mudança do Clima.
Dentro da estrutura organizacional, a CSN conta com a Diretoria de Sustentabilidade, Meio Ambiente, Saúde e Segurança de Trabalho, que responde diretamente ao CEO. A Diretoria atua em sinergia com o Comitê ESG e seus Grupos Temáticos, bem como conta com uma Gerência de Descarbonização dedicada à construção de estratégias de descarbonização, ao controle de indicadores e ao desenvolvimento de projetos de redução das emissões de gases de efeito estufa (GEE).
A atuação do Grupo de Mudança do Clima e da Gerência de Descarbonização é direcionada pelo Plano Estratégico de Ação Climática (PAC), que reúne  aproximadamente 180 iniciativas em 30 frentes de atuação. Esse conjunto de ações abrange tanto a redução de impactos ambientais quanto a preparação das operações para os efeitos de um clima em transformação. Ao mesmo tempo, promove o diálogo contínuo com diferentes públicos, fortalecendo a governança e a integração do tema às decisões de negócio.
</t>
    </r>
    <r>
      <rPr>
        <sz val="10"/>
        <color rgb="FF0066CC"/>
        <rFont val="Verdana"/>
      </rPr>
      <t>Saiba mais: questão 4.2, 4.3.1</t>
    </r>
  </si>
  <si>
    <t>Pilar Estratégia</t>
  </si>
  <si>
    <t>a) Descreva os riscos e oportunidades relacionados às mudanças climáticas que a organização identificou no curto, médio e longo prazos</t>
  </si>
  <si>
    <r>
      <rPr>
        <sz val="10"/>
        <color theme="1"/>
        <rFont val="Verdana"/>
      </rPr>
      <t xml:space="preserve">Desde 2021, a CSN vem conduzindo um processo estruturado de mapeamento e avaliação dos riscos e oportunidades climáticas mais relevantes, considerando as atividades, os setores e as regiões onde a Companhia atua. Em 2024, esse processo foi significativamente aprimorado com a incorporação de uma análise de cenários climáticos focada em riscos físicos, por meio de um estudo de vulnerabilidade. Adicionalmente, foi realizada a revisão e atualização da ferramenta de avaliação de riscos climáticos, incluindo melhoria dos fatores de riscos de transição, com o objetivo de integrá-la à plataforma de gestão climática CBRAIN. </t>
    </r>
    <r>
      <rPr>
        <sz val="10"/>
        <color rgb="FFFF0000"/>
        <rFont val="Verdana"/>
      </rPr>
      <t xml:space="preserve"> </t>
    </r>
    <r>
      <rPr>
        <sz val="10"/>
        <color theme="1"/>
        <rFont val="Verdana"/>
      </rPr>
      <t xml:space="preserve">Em 2024, o estudo foi concluído para 49 ativos, oferecendo uma visão estratégica sobre aqueles com maior exposição às alterações nos padrões climáticos. Ao todo, foram avaliadas oito ameaças climáticas, organizadas em dois grupos. As ameaças crônicas incluem: (1) aumento de dias chuvosos, (2) redução de dias chuvosos, (3) elevação do nível do mar e (4) aumento no número de dias com temperaturas extremas. Já as ameaças agudas compreendem: (5) inundações, (6) precipitação extrema, (7) incêndios florestais e (8) mudanças nos padrões de ventos. Essa análise permitiu compreender como diferentes tipos de eventos podem afetar a segurança, a disponibilidade operacional e a integridade dos ativos. Os riscos são analisados quanto à magnitude do impacto e à probabilidade de ocorrência em três horizontes temporais distintos: curto prazo (1 a 3 anos), médio prazo (4 a 6 anos) e longo prazo (acima de 6 anos), em linha com as recomendações da TCFD. Quatro fatores de riscos críticos e duas oportunidades foram priorizados:
</t>
    </r>
    <r>
      <rPr>
        <b/>
        <sz val="10"/>
        <color theme="1"/>
        <rFont val="Verdana"/>
      </rPr>
      <t xml:space="preserve">Riscos | </t>
    </r>
    <r>
      <rPr>
        <sz val="10"/>
        <color theme="1"/>
        <rFont val="Verdana"/>
      </rPr>
      <t xml:space="preserve">
Médio prazo: regulação de precificação sobre o carbono para o transporte marítimo internacional.
Longo prazo: alteração nos padrões de ventos; aumento de intensidade e frequência de precipitações extremas; diminuição do consumo de matérias de construção com obras mais eficientes.
</t>
    </r>
    <r>
      <rPr>
        <b/>
        <sz val="10"/>
        <color theme="1"/>
        <rFont val="Verdana"/>
      </rPr>
      <t xml:space="preserve">Oportunidades | </t>
    </r>
    <r>
      <rPr>
        <sz val="10"/>
        <color theme="1"/>
        <rFont val="Verdana"/>
      </rPr>
      <t xml:space="preserve">
Curto prazo: elaboração do Plano de Chuvas e Ventos para redução de exposição em períodos críticos. 
Longo prazo: construção de planta para produção de minério de ferro high grade e produção de formas de ferro metálico com baixa emissão de carbono (HBI e DRI)
</t>
    </r>
    <r>
      <rPr>
        <i/>
        <sz val="10"/>
        <color rgb="FF0066CC"/>
        <rFont val="Verdana"/>
      </rPr>
      <t>Saiba mais: questões  2.1, 2.2.2, 2.4 do CDP 2024</t>
    </r>
  </si>
  <si>
    <t>b) Descreva o impacto dos riscos e oportunidades relacionados às mudanças climáticas nos negócios, estratégia e planejamento financeiro da organização</t>
  </si>
  <si>
    <r>
      <rPr>
        <sz val="10"/>
        <color theme="1"/>
        <rFont val="Verdana"/>
      </rPr>
      <t>Todos os riscos e oportunidades são avaliados em uma matriz 5 X 5 que correlaciona a magnitude de impacto e a probabilidade de ocorrência. Os riscos críticos têm seus impactos avaliados de forma qualitativa e quantitativa em cada um dos três cenários climáticos desenvolvidos pela CSN. A análise qualitativa identifica se e em que medida (baixo ou alto) o risco gera impacto, ou ainda se pode ainda configurar uma oportunidade em determinado cenário. Já a análise quantitativa estabelece o patamar financeiro do impacto esperado caso o risco se materialize. As oportunidades críticas são avaliadas apenas de forma qualitativa para cada cenário.
Um exemplo da aplicação dessa metodologia é o risco de transição associado ao novo mercado de carbono no Brasil que pode impactar a estratégia de negócio. Isso implica que a Companhia tenha na sua estratégia a visão de um</t>
    </r>
    <r>
      <rPr>
        <i/>
        <sz val="10"/>
        <color theme="1"/>
        <rFont val="Verdana"/>
      </rPr>
      <t xml:space="preserve"> roadmap</t>
    </r>
    <r>
      <rPr>
        <sz val="10"/>
        <color theme="1"/>
        <rFont val="Verdana"/>
      </rPr>
      <t xml:space="preserve"> factível e real associado a metas de redução que contribuam para a descarbonização do país. Outro exemplo é o risco físico de eventos de precipitação extrema que podem impactar a operação das minas. Para mitigá-los, a CSN Mineração desenvolveu um plano de ação com medidas executadas durante o primeiro semestre de cada ano (período mais chuvoso), prevenindo perdas de produção significativas. Outros riscos críticos também podem impactar o negócio por meio do aumento de custos operacionais, diminuição da margem de produtos ou geração de danos aos ativos. Por sua vez, oportunidades como a venda de minério de ferro com teor de 67% abrem a possibilidade de a Companhia aumentar receitas ao disponibilizar esse material para rotas de redução direta.
</t>
    </r>
    <r>
      <rPr>
        <i/>
        <sz val="10"/>
        <color rgb="FF0066CC"/>
        <rFont val="Verdana"/>
      </rPr>
      <t>Saiba mais: questões  2.1, 2.2.2 e 2.4 do CDP 2024</t>
    </r>
  </si>
  <si>
    <t>c) Descreva a resiliência da estratégia da organização, levando em consideração diferentes cenários relacionados às mudanças climáticas, incluindo um cenário de 2 °C ou inferior</t>
  </si>
  <si>
    <r>
      <rPr>
        <sz val="10"/>
        <color theme="1"/>
        <rFont val="Verdana"/>
      </rPr>
      <t xml:space="preserve">Para análise de resiliência, o primeiro estudo de cenários climáticos foi desenvolvido com base nas narrativas dos cenários Shared Socioeconomic Pathways (SSP), utilizadas no relatório do Painel Intergovernamental sobre Mudanças Climáticas (IPCC) de 2021, e nos cenários da Agência Internacional de Energia (IEA). A análise de 2024 incorporou novas va riáveis climáticas e análises do Inevitable Policy Respon se (IPR) e da Network for Greening the Financial System (NGFS), visando à maior completude do processo. Três cenários foram contemplados pelo estudo:
   • Low-Carbon Economy (LCE) – 1,5ºC
   • Stay on the fence (SOF) – 2,5º
   • High Vulnerability Society (HVS) – 4,0ºC
A partir dessas análises, desenvolvidas para três horizonte temporais entre os anos de 2020 e 2050, a CSN busca a resiliência estratégica dos negócios frente às oportunidades e riscos climáticos. Toda a análise é documentada e os resultados são comunicados via Comitê ESG às partes interessadas, por meio de relatórios públicos anuais como o Relato Integrado, questionário do CDP e o Relatório de Ação Climática.
Com base nessas avaliações, a Companhia destaca conclusões relevantes para sua estratégia de resiliência que estão associadas ao riscos de transição. Entre os principais desafios estão o risco financeiro associado à captação de recursos para viabilizar os projetos de descarbonização e um potencial cenário de precificação de carbono, além da gestão de riscos físicos decorrentes da exposição às alterações nos padrões de chuva e vento, principalmente, a partir de 2040. No viés de oportunidades, destaca-se o investimento em expansão e conversão de plantas da CSN Mineração para produzir minério de alta qualidade, atendendo às rotas de redução direta essenciais para a descarbonização do setor de siderúrgia.
</t>
    </r>
    <r>
      <rPr>
        <sz val="10"/>
        <color rgb="FF0066CC"/>
        <rFont val="Verdana"/>
      </rPr>
      <t>Saiba mais: questões 5.1.1 e 5.1.2 do CDP Clima 2024</t>
    </r>
  </si>
  <si>
    <t>Pilar Gerenciamento de Riscos</t>
  </si>
  <si>
    <t>a) Descreva os processos da organização para identificar e avaliar os riscos relacionados as mudanças climáticas</t>
  </si>
  <si>
    <r>
      <rPr>
        <b/>
        <sz val="10"/>
        <color theme="1"/>
        <rFont val="Verdana"/>
      </rPr>
      <t>Metodologia do processo de riscos e oportunidades climáticos |</t>
    </r>
    <r>
      <rPr>
        <sz val="10"/>
        <color theme="1"/>
        <rFont val="Verdana"/>
      </rPr>
      <t xml:space="preserve"> A primeira fase é caracterizada pela definição da metodologia a ser adotada para a análise de riscos e oportunidades climáticas. Nela, são delimitados aspectos como as plantas sob avaliação, a granularidade e a abrangência das análises, cenários climáticos, bem como os horizontes temporais considerados. Além disso, são estabelecidas as réguas de impacto e probabilidade, e também a abordagem de avaliação e priorização a ser utilizada.
</t>
    </r>
    <r>
      <rPr>
        <b/>
        <sz val="10"/>
        <color theme="1"/>
        <rFont val="Verdana"/>
      </rPr>
      <t xml:space="preserve">
Identificação e Avaliação dos Riscos e Oportunidades Climáticas|</t>
    </r>
    <r>
      <rPr>
        <sz val="10"/>
        <color theme="1"/>
        <rFont val="Verdana"/>
      </rPr>
      <t xml:space="preserve"> Ocorre a identificação e avaliação dos riscos e oportunidades climáticas. São mapeados os fatores relevantes, avaliada sua aplicabilidade por unidade operacional e classificados em uma matriz 5x5, com níveis de criticidade que variam de muito baixo a crítico. Ainda nesta fase, é sugerido o horizonte temporal no qual cada fator tende a se materializar.
</t>
    </r>
    <r>
      <rPr>
        <b/>
        <sz val="10"/>
        <color theme="1"/>
        <rFont val="Verdana"/>
      </rPr>
      <t xml:space="preserve">Análise dos cenários climáticos | </t>
    </r>
    <r>
      <rPr>
        <sz val="10"/>
        <color theme="1"/>
        <rFont val="Verdana"/>
      </rPr>
      <t xml:space="preserve">Na terceira fase, os fatores de risco e oportunidade classificados como de alta relevância na etapa anterior são avaliados com base nos três cenários climáticos utilizados pela CSN. Essa análise é realizada individualmente para cada fator, com o objetivo de quantificar os impactos financeiros projetados em cada cenário. O principal objetivo do estudo de cenários climáticos é entender como os riscos e oportunidades mais relevantes – sejam físicos ou de transição – poderão afetar a CSN, assumindo a manutenção do portfólio de ativos e da estratégia atual, mapeando assim a exposição da Companhia diante de diferentes futuros possíveis.
</t>
    </r>
    <r>
      <rPr>
        <b/>
        <sz val="10"/>
        <color theme="1"/>
        <rFont val="Verdana"/>
      </rPr>
      <t>Inventário de Impactos Climáticos|</t>
    </r>
    <r>
      <rPr>
        <sz val="10"/>
        <color theme="1"/>
        <rFont val="Verdana"/>
      </rPr>
      <t xml:space="preserve"> Na fase 4, é feito o inventário de impactos climáticos já ocorridos na Companhia, com o intuito de entender eventos passados que geraram perdas financeiras, registrar medidas de emergência adotadas e identificar oportunidades de adaptação para eventos futuros. Essa etapa busca fortalecer a capacidade de adaptação e a resiliência organizacional, por meio do gerenciamento de informações sobre os fatores de impacto que causaram perdas financeiras, as medidas emergenciais adotadas e as possíveis ações de adaptação climática a serem implementadas. 
</t>
    </r>
    <r>
      <rPr>
        <b/>
        <sz val="10"/>
        <color theme="1"/>
        <rFont val="Verdana"/>
      </rPr>
      <t>Plano de</t>
    </r>
    <r>
      <rPr>
        <sz val="10"/>
        <color theme="1"/>
        <rFont val="Verdana"/>
      </rPr>
      <t xml:space="preserve"> </t>
    </r>
    <r>
      <rPr>
        <b/>
        <sz val="10"/>
        <color theme="1"/>
        <rFont val="Verdana"/>
      </rPr>
      <t>Adaptação Climática |</t>
    </r>
    <r>
      <rPr>
        <sz val="10"/>
        <color theme="1"/>
        <rFont val="Verdana"/>
      </rPr>
      <t xml:space="preserve"> É voltada à construção dos planos de adaptação climática, com base nos princípios da norma ISO 14090. Utilizando os resultados do estudo de vulnerabilidade, são identificadas unidades com mais exposição a riscos físicos, que devem desenvolver seus planos locais em conjunto com a equipe de descarbonização. Já para os riscos de transição, entende-se que a estratégia de descarbonização da empresa já contempla esse aspecto.
</t>
    </r>
    <r>
      <rPr>
        <b/>
        <sz val="10"/>
        <color theme="1"/>
        <rFont val="Verdana"/>
      </rPr>
      <t xml:space="preserve">Resiliência Financeira| </t>
    </r>
    <r>
      <rPr>
        <sz val="10"/>
        <color theme="1"/>
        <rFont val="Verdana"/>
      </rPr>
      <t xml:space="preserve">Por fim, a fase 6 aborda a resiliência financeira da Companhia, adotando uma visão mais sistêmica e alinhada aos requisitos do IFRS S2. Esta etapa busca entender, de forma sistêmica, como os diferentes cenários climáticos e fatores de risco impactam financeiramente o negócio. Por meio de uma modelagem aplicada ao plano atual da CSN, será possível estimar os efeitos dos riscos físicos e de transição sobre o fluxo de caixa da Companhia.
</t>
    </r>
  </si>
  <si>
    <t>b) Descreva os processos da organização para gerenciar riscos relacionados as mudanças climáticas</t>
  </si>
  <si>
    <r>
      <rPr>
        <sz val="10"/>
        <color theme="1"/>
        <rFont val="Verdana"/>
      </rPr>
      <t xml:space="preserve">Desde 2022, o processo de gestão de riscos climáticos incorpora a taxonomia prevista pelo TCFD. A partir de uma análise qualitativa em conjunto com a operação, os riscos e oportunidades são avaliados considerando magnitude de impacto e probabilidade de ocorrência. No âmbito do Grupo de Mudança do Clima, um subgrupo específico dedica-se à Gestão de Riscos e Oportunidades Climáticos, continuamente avaliando a matriz de riscos climáticos corporativa e incorporando tendências e inovações de mercado ao processo de gestão.
Em 2024, a CSN finalizou o estudo de vulnerabilidade que elevou o grau de maturidade na gestão dos riscos. Além disso, a matriz de riscos e oportunidades vem sendo revisada para incorporar de maneira integrada aspectos ligados à biodiversidade. O objetivo é alcançar uma gestão integrada de riscos climáticos e da natureza, alinhada aos </t>
    </r>
    <r>
      <rPr>
        <i/>
        <sz val="10"/>
        <color theme="1"/>
        <rFont val="Verdana"/>
      </rPr>
      <t>frameworks</t>
    </r>
    <r>
      <rPr>
        <sz val="10"/>
        <color theme="1"/>
        <rFont val="Verdana"/>
      </rPr>
      <t xml:space="preserve"> TCFD e TNFD.
</t>
    </r>
    <r>
      <rPr>
        <i/>
        <sz val="10"/>
        <color rgb="FF0066CC"/>
        <rFont val="Verdana"/>
      </rPr>
      <t>Saiba mais: questões  2.1, 2.2.2 e 2.4 do CDP de 2024</t>
    </r>
  </si>
  <si>
    <t>c) Descreva como os processos para identificar, avaliar e gerenciar riscos relacionados a mudança do clima são integrados ao gerenciamento geral de riscos da organização</t>
  </si>
  <si>
    <r>
      <rPr>
        <sz val="10"/>
        <color theme="1"/>
        <rFont val="Verdana"/>
      </rPr>
      <t xml:space="preserve">A avaliação e o gerenciamento de riscos climáticos estão integrados ao modelo corporativo de gerenciamento de riscos da CSN. Baseado no </t>
    </r>
    <r>
      <rPr>
        <i/>
        <sz val="10"/>
        <color theme="1"/>
        <rFont val="Verdana"/>
      </rPr>
      <t>framework</t>
    </r>
    <r>
      <rPr>
        <sz val="10"/>
        <color theme="1"/>
        <rFont val="Verdana"/>
      </rPr>
      <t xml:space="preserve"> do Committee of Sponsoring Organizations of the Treadway Commission (COSO), esse modelo é constituído em três linhas de defesa e acompanhado pelo Comitê de Auditoria e pelo Conselho de Administração. Dentro do Grupo de Mudança do Clima existe o Subgrupo de Gestão de Riscos e Oportunidades Climáticas, que conta com a participação da estrutura de Gestão de Riscos Corporativos para garantia da integralidade da temática. Dessa forma, o Subgrupo de Gestão de Riscos e Oportunidades Climáticas tem como principais funções: 
a. Acompanhar e discutir os principais riscos e oportunidades que podem impactar a Companhia;
b. Garantir a conformidade metodológica e integralidade entre os riscos climáticos e processos de riscos e oportunidades corporativos;
c. Quando aplicável, incorporar o tema de mudança do clima na matriz corporativa e apresentar esse para o Comitê de Auditoria.</t>
    </r>
  </si>
  <si>
    <t>Pilar Métricas e Metas</t>
  </si>
  <si>
    <t>a) Divulgue as métricas utilizadas pela organização para avaliar os riscos e oportunidades relacionados às mudanças climáticas de acordo com sua estratégia e processo de gestão de riscos</t>
  </si>
  <si>
    <r>
      <rPr>
        <sz val="10"/>
        <color theme="1"/>
        <rFont val="Verdana"/>
      </rPr>
      <t xml:space="preserve">A identificação e avaliação dos riscos climáticos é conduzida em linha com as recomendações do TCFD e com base em relatórios externos estratégicos (IPCC, IEA etc.), </t>
    </r>
    <r>
      <rPr>
        <i/>
        <sz val="10"/>
        <color theme="1"/>
        <rFont val="Verdana"/>
      </rPr>
      <t>benchmarkings</t>
    </r>
    <r>
      <rPr>
        <sz val="10"/>
        <color theme="1"/>
        <rFont val="Verdana"/>
      </rPr>
      <t xml:space="preserve"> e análises internas da Companhia. O modelo abrange, entre outras metodologias, a Curva de Custo Marginal de Abatimento e o Estudo de Cenários Climáticos.
A priorização de riscos e oportunidades considera uma matriz de probabilidade de ocorrência e magnitude dos impactos nos horizontes temporais de curto, médio e longo prazos.
</t>
    </r>
    <r>
      <rPr>
        <i/>
        <sz val="10"/>
        <color rgb="FF0066CC"/>
        <rFont val="Verdana"/>
      </rPr>
      <t>Saiba mais: questões 5.1.1 e 5.1.2 do CDP 2024</t>
    </r>
  </si>
  <si>
    <t>b) Divulgue o escopo 1, escopo 2 e, se apropriado, as emissões de gases de efeito estufa (GEE) do escopo 3 e os riscos relacionados</t>
  </si>
  <si>
    <r>
      <rPr>
        <sz val="10"/>
        <color theme="1"/>
        <rFont val="Verdana"/>
      </rPr>
      <t xml:space="preserve">A CSN apura e divulga anualmente seu inventário de gases de efeito estufa conforme as metodologias de mercado: Brasil GHG Protocol Programme; IPCC Guidelines for National Greenhouse Gas Inventories, 2006; e ISO 14064-1. O inventário abrange os escopos 1, 2 e 3 sendo verificado por terceira parte. A divulgação dessas informações ocorre no Relato Integrado, no Registro Público de Emissões do Programa Brasileiro GHG Protocol e no questionário CDP.
</t>
    </r>
    <r>
      <rPr>
        <i/>
        <sz val="10"/>
        <color rgb="FF0066CC"/>
        <rFont val="Verdana"/>
      </rPr>
      <t>Saiba mais:seção 7 do CDP 2024</t>
    </r>
  </si>
  <si>
    <t>c) Descreva as metas usadas pela organização para gerenciar riscos e oportunidades relacionados às mudanças climáticas e desempenho em relação às metas</t>
  </si>
  <si>
    <r>
      <rPr>
        <sz val="10"/>
        <color rgb="FF000000"/>
        <rFont val="Verdana"/>
      </rPr>
      <t xml:space="preserve">A CSN Mineração tem metas de intensidade de emissões de GEE, além de contar com uma meta carbono neutro.
Redução de 30% nas emissões de CO2e por tonelada de minério produzido até 2035 (escopos 1 e 2); carbono neutro nas 
emissões dos escopos 1 e 2 até 2044.
</t>
    </r>
    <r>
      <rPr>
        <i/>
        <sz val="10"/>
        <color rgb="FF000000"/>
        <rFont val="Verdana"/>
      </rPr>
      <t xml:space="preserve">
</t>
    </r>
    <r>
      <rPr>
        <i/>
        <sz val="10"/>
        <color rgb="FF0066CC"/>
        <rFont val="Verdana"/>
      </rPr>
      <t>Saiba mais: questões  7.53 e 7.53.2 do CDP 2024</t>
    </r>
  </si>
  <si>
    <t>TNFD</t>
  </si>
  <si>
    <t>A tabela abaixo resume as práticas e seu alinhamento às recomendações do Task Force on Nature-related Disclosures (TNFD). Para mais informações, consulte:</t>
  </si>
  <si>
    <t>Relato Integrado 2025 do Grupo CSN</t>
  </si>
  <si>
    <t>a) Descreva a supervisão da Diretoria sobre dependências, impactos, riscos e oportunidades relacionados à natureza</t>
  </si>
  <si>
    <r>
      <rPr>
        <sz val="10"/>
        <color theme="1"/>
        <rFont val="Verdana"/>
      </rPr>
      <t xml:space="preserve">Desde 2023, o Conselho de Administração em conjunto ao Comitê ESG e à Comissão de Gestão Integrada, supervisionam os principais impactos e dependências da CSN Mineração relacionados aos serviços ecossistêmicos. Adicionalmente, os riscos e oportunidades relacionados à natureza também passaram a ser geridos no âmbito do Comitê ESG. O tema é discutido uma vez ao ano no calendário ordinário do Comitê e de maneira extraordinária, sempre que necessário.
</t>
    </r>
    <r>
      <rPr>
        <sz val="10"/>
        <color rgb="FF0066CC"/>
        <rFont val="Verdana"/>
      </rPr>
      <t>Saiba mais: seção Governança da sustentabilidade (páginas 43, 44 e 45) do Relato Integrado 2025.</t>
    </r>
  </si>
  <si>
    <t>b) Descrever o papel da gerência na avaliação e no gerenciamento de dependências, impactos, riscos e oportunidades relacionados à natureza</t>
  </si>
  <si>
    <r>
      <rPr>
        <sz val="10"/>
        <color theme="1"/>
        <rFont val="Verdana"/>
      </rPr>
      <t xml:space="preserve">A CSN, empresa controladora do Grupo, conta com o Comitê ESG, que apoia a deliberação do Conselho de Administração sobre riscos ambientais, sociais e de governança. O Comitê ESG atua em conjunto com a Diretoria de Sustentabilidade, que responde diretamente ao diretor-presidente do Grupo CSN, na gestão de indicadores, avaliação e identificação de riscos relacionados à natureza, desenvolvimento de ações para mitigar riscos e capturar oportunidades e engajamento das lideranças.
</t>
    </r>
    <r>
      <rPr>
        <sz val="10"/>
        <color rgb="FF0066CC"/>
        <rFont val="Verdana"/>
      </rPr>
      <t>Saiba mais: seção Governança da sustentabilidade (páginas 43, 44 e 45) do Relato Integrado 2025.</t>
    </r>
  </si>
  <si>
    <t>c) Descreva as políticas de direitos humanos e as atividades de engajamento da organização, bem como a supervisão do Conselho e da Gerência, com relação a povos indígenas, comunidades locais, partes interessadas afetadas e outras partes interessadas, na avaliação e na resposta da organização a dependências, impactos, riscos e oportunidades relacionados à natureza</t>
  </si>
  <si>
    <r>
      <rPr>
        <sz val="10"/>
        <color theme="1"/>
        <rFont val="Verdana"/>
      </rPr>
      <t xml:space="preserve">Também no âmbito do Comitê ESG, por meio de Grupo Temático de Territórios, a alta direção supervisiona a gestão da CSN Mineração relacionada às comunidades locais e povos tradicionais, além de projetos voltados para o desenvolvimento local e o respeito aos direitos humanos. Em 2025, destacam-se as ações realizadas derivadas da Due Diligence de Direitos Humanos realizada em Congonhas (MG), das quais 92% já foram realizadas ou estão em andamento.
As atividades de engajamento com partes interessadas para avaliação das dependências, impactos, riscos e oportunidades relacionados à natureza é feita por meio do engajamento da Companhia em fóruns internos, como o Comitê ESG, e externos, como os comitês de comunidade e de bacias hidrográficas, audiências públicas, programas de educação ambiental e outros fóruns de participação social e setorial.
</t>
    </r>
    <r>
      <rPr>
        <sz val="10"/>
        <color rgb="FF0066CC"/>
        <rFont val="Verdana"/>
      </rPr>
      <t>Saiba mais: seção Ações de relacionamento (páginas 87,88 e 89) do Relato Integrado 2025.</t>
    </r>
  </si>
  <si>
    <t>a) Descreva as dependências, os impactos, os riscos e as oportunidades relacionados à natureza que a organização identificou em curto, médio e longo prazo</t>
  </si>
  <si>
    <r>
      <rPr>
        <b/>
        <sz val="10"/>
        <color rgb="FF0066CC"/>
        <rFont val="Verdana"/>
      </rPr>
      <t xml:space="preserve">Principais dependências mapeadas em relação aos serviços ecossistêmicos (SE):
</t>
    </r>
    <r>
      <rPr>
        <sz val="10"/>
        <color theme="1"/>
        <rFont val="Verdana"/>
      </rPr>
      <t xml:space="preserve">• Muito alta: Água – produção altamente dependente
• Alta: Clima – regulação dos eventos meteorológicos; Qualidade do ar – impacto da visibilidade na operação; e Recursos (combustível e minério) – alto volume de minério requerido
</t>
    </r>
    <r>
      <rPr>
        <b/>
        <sz val="10"/>
        <color rgb="FF0066CC"/>
        <rFont val="Verdana"/>
      </rPr>
      <t xml:space="preserve">Principais impactos mapeados em relação aos serviços ecossistêmicos (SE):
</t>
    </r>
    <r>
      <rPr>
        <sz val="10"/>
        <color theme="1"/>
        <rFont val="Verdana"/>
      </rPr>
      <t xml:space="preserve">• Alta: Biodiversidade – supressão vegetal; Água – lançamento de efluentes – potencial poluição de corpos hídricos; e Qualidade do ar – emissão de material particulado
</t>
    </r>
    <r>
      <rPr>
        <b/>
        <sz val="10"/>
        <color rgb="FF0066CC"/>
        <rFont val="Verdana"/>
      </rPr>
      <t xml:space="preserve">Principais riscos relacionados à natureza:
</t>
    </r>
    <r>
      <rPr>
        <sz val="10"/>
        <color theme="1"/>
        <rFont val="Verdana"/>
      </rPr>
      <t>• Ocorrência de fenômenos naturais que possam comprometer a segurança das barragens;
• Regulação da disponibilidade hídrica ou da qualidade da água como resultado da atividade de terceiros na mesma bacia hidrográfica;
• Conflitos com comunidades locais podem resultar em interrupções operacionais e limitar a possibilidade de futuras expansões das atividades;
• Pressão de agentes externos por uma produção com mínimo impacto ambiental,</t>
    </r>
    <r>
      <rPr>
        <sz val="10"/>
        <color rgb="FFFF0000"/>
        <rFont val="Verdana"/>
      </rPr>
      <t xml:space="preserve"> </t>
    </r>
    <r>
      <rPr>
        <sz val="10"/>
        <color theme="1"/>
        <rFont val="Verdana"/>
      </rPr>
      <t>e pela adoção de modelos produtivos com menor impacto ambiental ;</t>
    </r>
    <r>
      <rPr>
        <strike/>
        <sz val="10"/>
        <color theme="1"/>
        <rFont val="Verdana"/>
      </rPr>
      <t xml:space="preserve">
</t>
    </r>
    <r>
      <rPr>
        <sz val="10"/>
        <color theme="1"/>
        <rFont val="Verdana"/>
      </rPr>
      <t xml:space="preserve">• Prazos para implantação de novos projetos e obtenção de licenças podem ser ampliados devido ao maior escrutínio dos requisitos regulatórios.
</t>
    </r>
    <r>
      <rPr>
        <b/>
        <sz val="10"/>
        <color rgb="FF0066CC"/>
        <rFont val="Verdana"/>
      </rPr>
      <t xml:space="preserve">Principais oportunidades relacionadas à natureza:
</t>
    </r>
    <r>
      <rPr>
        <sz val="10"/>
        <color theme="1"/>
        <rFont val="Verdana"/>
      </rPr>
      <t xml:space="preserve">• Uso eficiente de recursos a partir do fomento da economia circular e geração de novos produtos a partir de rejeitos ou estéreis de mineração;
• Restauração de ecossistemas a partir do uso de soluções baseadas na natureza que reduzem custos e recuperação e manutenção
</t>
    </r>
    <r>
      <rPr>
        <sz val="10"/>
        <color rgb="FF0066CC"/>
        <rFont val="Verdana"/>
      </rPr>
      <t>Saiba mais: seções Riscos do clima e da natureza (páginas 34, 25, 36 e 37) e Biodiversidade (páginas 99, 100, 101 e 102) do Relato Integrado 2025.</t>
    </r>
  </si>
  <si>
    <t>b) Descreva o efeito que as dependências, os impactos, os riscos e as oportunidades relacionados à natureza tiveram sobre o modelo de negócios, a cadeia de valor, a estratégia e o planejamento financeiro da organização, bem como quaisquer planos ou análises de transição em vigor</t>
  </si>
  <si>
    <r>
      <rPr>
        <sz val="10"/>
        <color theme="1"/>
        <rFont val="Verdana"/>
      </rPr>
      <t xml:space="preserve">Os impactos e dependências relacionados aos SE mapeados são gerenciados de forma contínua e rotineira pela Companhia. Por exemplo, as ações para o aumento da taxa de recirculação de água são amplamente implementadas nos principais negócios da CSN. Em 2025, a taxa de recirculação foi de 92,8%, patamar que supera as melhores práticas do mercado. Essa ação reduz a dependência da Companhia em relação ao SE de provisão de água, identificada como a principal dependência da CSN Mineração. 
Já os principais impactos mapeados, associados ao SE de regulação climática e qualidade do ar, são mitigados por meio dos </t>
    </r>
    <r>
      <rPr>
        <i/>
        <sz val="10"/>
        <color theme="1"/>
        <rFont val="Verdana"/>
      </rPr>
      <t>roadmaps</t>
    </r>
    <r>
      <rPr>
        <sz val="10"/>
        <color theme="1"/>
        <rFont val="Verdana"/>
      </rPr>
      <t xml:space="preserve"> de descarbonização. Além disso, a CSN investe em equipamentos de controle de poluição e redes de monitoramento de qualidade do ar. Em 2025, foram investidos R$ 60 milhões em melhorias ambientais. 
Os principais riscos identificados são gerenciados pelas áreas de negócio responsáveis e monitorados periodicamente pela alta liderança no âmbito do Comitê ESG. Os riscos são amplamente conhecidos pela Diretoria e pelo Conselho de Administração. Os recursos necessários para seu gerenciamento e mitigação são aprovados anualmente pelo Comitê de Investimentos da Companhia, que avalia os pleitos para investimentos relacionados à descaracterização das barragens, implantação de novos projetos com plantas eficientes em recirculação de água, programas sociais e de engajamento comunitário, e investimentos ambientais em equipamentos de controle de poluição. 
Quanto às oportunidades, a CSN Mineração possui diversas ações para capturá-las, especialmente no âmbito do Comitê ESG. Os grupos temáticos de Economia Circular e Biodiversidade estão desenvolvendo novos produtos e novas formas de recuperação de hábitats degradados. Alguns desses projetos já possuem aprovação para sua implementação. 
</t>
    </r>
    <r>
      <rPr>
        <sz val="10"/>
        <color rgb="FF0066CC"/>
        <rFont val="Verdana"/>
      </rPr>
      <t>Saiba mais: seção Sistema de gestão (página 44) do Relato Integrado 2025.</t>
    </r>
  </si>
  <si>
    <t>c) Descrever a resiliência da estratégia da organização aos riscos e oportunidades relacionados à natureza, levando em consideração diferentes cenários</t>
  </si>
  <si>
    <r>
      <rPr>
        <sz val="10"/>
        <color theme="1"/>
        <rFont val="Verdana"/>
      </rPr>
      <t>A CSN Mineração reconhece a importância de monitorar os riscos e oportunidades relacionados à natureza para garantir a resiliência de sua estratégia, modelo de negócios e cadeia de valor a curto, médio e longo prazos antecipando os desafios e adaptando suas operações considerando os seguintes cenários:
Cenário base (</t>
    </r>
    <r>
      <rPr>
        <i/>
        <sz val="10"/>
        <color theme="1"/>
        <rFont val="Verdana"/>
      </rPr>
      <t>business-as-usual</t>
    </r>
    <r>
      <rPr>
        <sz val="10"/>
        <color theme="1"/>
        <rFont val="Verdana"/>
      </rPr>
      <t xml:space="preserve">): a CSN Mineração mantém suas práticas atuais, com regulamentações ambientais e disponibilidade de recursos naturais semelhantes às de hoje. A Companhia investe em eficiência hídrica, economia circular e controle ambiental para minimizar impactos.
Cenário adverso (mais escassez de recursos e regulamentações mais rígidas): a Companhia planeja intensificar a recirculação de água e adotar processos industriais mais eficientes, minimizando o impacto sobre os ecossistemas locais e ajustando suas operações para mitigar os efeitos de pontos de viragem relacionados à perda da natureza. A resiliência de sua estratégia é reforçada pela implementação contínua de soluções como a economia circular e a recuperação ambiental, que ajudam a reduzir a dependência de recursos naturais e melhoram sua capacidade de adaptação às mudanças.
Caso as mudanças nos riscos e oportunidades relacionados à natureza ocorrerem em um ritmo mais acelerado, a CSN Mineração avalia que o impacto financeiro será significativo. No curto prazo, os investimentos necessários para atender a novas regulamentações podem aumentar os custos operacionais. No entanto, no médio e longo prazos, a adaptação para um modelo mais sustentável pode gerar valor por meio de mais competitividade, redução de custos operacionais e melhoria da imagem corporativa.
Nesse sentido, a Companhia está comprometida em alocar recursos adequados para adaptar sua estratégia às mudanças ambientais, incluindo investimentos contínuos em tecnologias inovadoras. A organização possui uma infraestrutura de governança robusta para monitorar esses riscos e oportunidades, com o Comitê ESG e o Comitê de Investimentos, desempenhando um papel essencial na aprovação e acompanhamento de projetos relacionados à segurança hídrica, adaptação climática e inovação ambiental.
</t>
    </r>
    <r>
      <rPr>
        <sz val="10"/>
        <color rgb="FF0066CC"/>
        <rFont val="Verdana"/>
      </rPr>
      <t xml:space="preserve">
Saiba mais: seções Gestão de rescursos hídricos (página 113), Gestão de resíduos (página 114), Qualidade do Ar (página 112) e Barragens e coprodutos (páginas 95, 96 e 97) do Relato Integrado 2025.</t>
    </r>
  </si>
  <si>
    <t>d) Divulgar as localizações dos ativos e/ou atividades nas operações diretas da organização e, quando possível, cadeia(s) de valor a montante e a jusante que atendam aos critérios de locais prioritários</t>
  </si>
  <si>
    <r>
      <rPr>
        <sz val="10"/>
        <color rgb="FF000000"/>
        <rFont val="Verdana"/>
      </rPr>
      <t xml:space="preserve">A unidade produtiva com mais potencial de impacto à natureza considerada na análise:
- CSN Mineração: operação em Casa de Pedra (MG)
</t>
    </r>
    <r>
      <rPr>
        <sz val="10"/>
        <color rgb="FF1C83B5"/>
        <rFont val="Verdana"/>
      </rPr>
      <t>Saiba mais: mapa de operações (página 18) do Relato Integrado 2025.</t>
    </r>
  </si>
  <si>
    <t>Pilar Gerenciamento de Riscos e Impactos</t>
  </si>
  <si>
    <t>a) (i) Descreva os processos da organização para identificar, avaliar e priorizar dependências, impactos, riscos e oportunidades relacionados à natureza em suas operações diretas</t>
  </si>
  <si>
    <r>
      <rPr>
        <sz val="10"/>
        <color theme="1"/>
        <rFont val="Verdana"/>
      </rPr>
      <t xml:space="preserve">A CSN Mineração adotou a abordagem </t>
    </r>
    <r>
      <rPr>
        <i/>
        <sz val="10"/>
        <color theme="1"/>
        <rFont val="Verdana"/>
      </rPr>
      <t>Locate, Evaluate, Assess and Prepare</t>
    </r>
    <r>
      <rPr>
        <sz val="10"/>
        <color theme="1"/>
        <rFont val="Verdana"/>
      </rPr>
      <t xml:space="preserve"> (LEAP) para identificar e avaliar suas questões relacionadas à natureza. Essas etapas tiveram início em 2022, com a definição das operações que seriam contempladas no processo em função de suas características de localização geográfica, potencial de impacto e interação com ecossistemas relevantes. Na sequência, foram avaliados os impactos e dependências que as operações selecionadas possuem em relação aos serviços ecossistêmicos, sendo mais significativas a dependência de disponibilidade de água e os impactos em biodiversidade, água e qualidade do ar.
Em 2023, a Companhia deu sequência ao processo com a priorização dos impactos e dependências sobre os serviços ecossistêmicos e consequente avaliação dos riscos e oportunidades relacionados. A preparação de resposta a esses riscos e oportunidades com a elaboração de planos de ação para mitigá-los e capturá-las bem como comunicar esse processo estruturado, ocorreu pela primeira vez no âmbito do Comitê ESG em 2023, e compõe desde então a pauta anual dessa instância de governança.
</t>
    </r>
    <r>
      <rPr>
        <sz val="10"/>
        <color rgb="FF0066CC"/>
        <rFont val="Verdana"/>
      </rPr>
      <t xml:space="preserve">
Saiba mais: seção Biodiversidade (páginas 99, 100, 101 e 102) do Relato Integrado 2025.</t>
    </r>
  </si>
  <si>
    <r>
      <rPr>
        <sz val="10"/>
        <color theme="1"/>
        <rFont val="Verdana"/>
      </rPr>
      <t xml:space="preserve">a) (ii) Descreva os processos da organização para identificar, avaliar e priorizar dependências, impactos, riscos e oportunidades relacionados à natureza em sua(s) cadeia(s) de valor </t>
    </r>
    <r>
      <rPr>
        <i/>
        <sz val="10"/>
        <color rgb="FF000000"/>
        <rFont val="Verdana"/>
      </rPr>
      <t>upstream</t>
    </r>
    <r>
      <rPr>
        <sz val="10"/>
        <color rgb="FF000000"/>
        <rFont val="Verdana"/>
      </rPr>
      <t xml:space="preserve"> e </t>
    </r>
    <r>
      <rPr>
        <i/>
        <sz val="10"/>
        <color rgb="FF000000"/>
        <rFont val="Verdana"/>
      </rPr>
      <t>downstream</t>
    </r>
  </si>
  <si>
    <r>
      <rPr>
        <sz val="10"/>
        <color theme="1"/>
        <rFont val="Verdana"/>
      </rPr>
      <t>Para garantir uma gestão estratégica e sustentável da sua cadeia de suprimentos, a Companhia elaborou a Matriz de Riscos ESG da Cadeia de Fornecimento. Essa matriz identifica e avalia os riscos socioambientais e de governança associados às categorias de compras da CSN Mineração, classificando a cadeia de suprimentos em 48 macrocategorias, divididas entre materiais e serviços, permitindo um acompanhamento mais preciso dos impactos e oportunidades. O desenvolvimento dessa matriz seguiu metodologias e referências reconhecidas, como ISO 20400, ISO 37301, SASB, IFC e MapBiomas. As categorias classificadas com nível de criticidade “Muito Alta”, tais como “Minérios e Minerais”, avaliam os principais potenciais riscos identificados, incluindo</t>
    </r>
    <r>
      <rPr>
        <b/>
        <sz val="10"/>
        <color theme="1"/>
        <rFont val="Verdana"/>
      </rPr>
      <t xml:space="preserve"> emissões de gases de efeito estufa (GEE), alto consumo de energia, impactos na qualidade do ar e dos recursos hídricos, procedência das matérias-primas e efeitos sobre a biodiversidade</t>
    </r>
    <r>
      <rPr>
        <sz val="10"/>
        <color theme="1"/>
        <rFont val="Verdana"/>
      </rPr>
      <t xml:space="preserve">. </t>
    </r>
  </si>
  <si>
    <t>b) Descrever os processos da organização para gerenciar dependências, impactos, riscos e oportunidades relacionados à natureza</t>
  </si>
  <si>
    <r>
      <rPr>
        <sz val="10"/>
        <color theme="1"/>
        <rFont val="Verdana"/>
      </rPr>
      <t xml:space="preserve">As dependências e impactos estão relacionados a uma ampla gama de temas: biodiversidade, qualidade do ar, água, solo, utilização de combustíveis e minérios etc. Para cada impacto, a Companhia possui controles e mecanismos de monitoramento de acordo com a legislação e com as respectivas licenças ambientais. O reflexo da gestão, minimização e mitigação dos impactos é atestado nas vigências das licenças ambientais, além das certificações externas do Sistema de Gestão Ambiental (SGA) da CSN Mineração.
Com relação às dependências, estas são endereçadas independentemente de requisitos legais por meio de programas de eficiência hídrica, manutenção de vias e taludes, eficiência energética, recuperação de áreas degradadas e ações de economia circular, visando otimizar a utilização dos recursos e minimizar a pressão sobre os serviços ecossistêmicos.
Os riscos climáticos e da natureza são geridos de forma integrada e complementam a gestão de riscos corporativos, proporcionando uma gestão mais robusta. As oportunidades são geridas pelas lideranças dos negócios com apoio dos grupos temáticos do Comitê ESG, que é acompanhado pelo Conselho de Administração do Grupo CSN.
</t>
    </r>
    <r>
      <rPr>
        <sz val="10"/>
        <color rgb="FF0066CC"/>
        <rFont val="Verdana"/>
      </rPr>
      <t>Saiba mais: seções Riscos do clima e da natureza (página 35, 36 e 37), Gestão de rscursos hídricos (página 113), Gestão de resíduos (páginas 114), Qualidade do Ar (página 112)  e Biodiversidade (páginas 99, 100 e 101) do Relato Integrado 2025.</t>
    </r>
  </si>
  <si>
    <t>c) Descreva como os processos de identificação, avaliação, priorização e monitoramento dos riscos relacionados à natureza são integrados e informam os processos gerais de gerenciamento de riscos da organização</t>
  </si>
  <si>
    <r>
      <rPr>
        <sz val="10"/>
        <color theme="1"/>
        <rFont val="Verdana"/>
      </rPr>
      <t xml:space="preserve">Os riscos climáticos e da natureza são categorizados em uma matriz de riscos integrada e compõe a matriz corporativa da Companhia. A matriz é regularmente apresentada no âmbito do Comitê ESG, com validação dos membros do Comitê e da Diretoria de Riscos.
</t>
    </r>
    <r>
      <rPr>
        <sz val="10"/>
        <color rgb="FF0066CC"/>
        <rFont val="Verdana"/>
      </rPr>
      <t xml:space="preserve">
Saiba mais: seção Riscos do clima e da natureza (páginas 35, 36 e 37) do Relato Integrado 2025.</t>
    </r>
  </si>
  <si>
    <t>a) Divulgar as métricas usadas pela organização para avaliar e gerenciar riscos e oportunidades materiais relacionados à natureza, de acordo com sua estratégia e processo de gerenciamento de riscos</t>
  </si>
  <si>
    <r>
      <rPr>
        <sz val="10"/>
        <color theme="1"/>
        <rFont val="Verdana"/>
      </rPr>
      <t xml:space="preserve">A identificação e avaliação dos riscos climáticos e da natureza é conduzida em linha com as recomendações do TCFD e do TNFD, com base em relatórios externos estratégicos (IPCC, IEA etc.), </t>
    </r>
    <r>
      <rPr>
        <i/>
        <sz val="10"/>
        <color theme="1"/>
        <rFont val="Verdana"/>
      </rPr>
      <t>benchmarkings</t>
    </r>
    <r>
      <rPr>
        <sz val="10"/>
        <color theme="1"/>
        <rFont val="Verdana"/>
      </rPr>
      <t xml:space="preserve"> e análises internas da Companhia. A priorização de riscos e oportunidades considera uma matriz de probabilidade de ocorrência e magnitude dos impactos nos horizontes temporais de curto, médio e longo prazos.</t>
    </r>
  </si>
  <si>
    <t>b) Divulgue as métricas usadas pela organização para avaliar e gerenciar as dependências e os impactos na natureza</t>
  </si>
  <si>
    <r>
      <rPr>
        <sz val="10"/>
        <color theme="1"/>
        <rFont val="Verdana"/>
      </rPr>
      <t xml:space="preserve">Os critérios de avaliação adotados para priorização das dependências foram: </t>
    </r>
    <r>
      <rPr>
        <i/>
        <sz val="10"/>
        <color theme="1"/>
        <rFont val="Verdana"/>
      </rPr>
      <t>reliance</t>
    </r>
    <r>
      <rPr>
        <sz val="10"/>
        <color theme="1"/>
        <rFont val="Verdana"/>
      </rPr>
      <t xml:space="preserve"> (grau de dependência do processo/negócio em relação aos serviços ecossistêmicos) e </t>
    </r>
    <r>
      <rPr>
        <i/>
        <sz val="10"/>
        <color theme="1"/>
        <rFont val="Verdana"/>
      </rPr>
      <t>resilience</t>
    </r>
    <r>
      <rPr>
        <sz val="10"/>
        <color theme="1"/>
        <rFont val="Verdana"/>
      </rPr>
      <t xml:space="preserve"> (a resiliência do ecossistema que provê o serviço ecossistêmico ou ativo ambiental).
Por sua vez, a priorização dos impactos considerou a magnitude (abrangência, temporalidade e duração do impacto) e a significância. Também foram considerados critérios qualitativos e financeiros classificados em baixo, médio e alto.</t>
    </r>
  </si>
  <si>
    <t>c) Descreva as metas e os objetivos usados pela organização para gerenciar dependências, impactos, riscos e oportunidades relacionados à natureza e seu desempenho em relação a eles</t>
  </si>
  <si>
    <r>
      <rPr>
        <b/>
        <sz val="10"/>
        <color rgb="FF0066CC"/>
        <rFont val="Verdana"/>
      </rPr>
      <t xml:space="preserve">Ecoeficiência
</t>
    </r>
    <r>
      <rPr>
        <sz val="10"/>
        <color theme="1"/>
        <rFont val="Verdana"/>
      </rPr>
      <t xml:space="preserve">
- Manter a intensidade hídrica abaixo de 0,45 m³ de água captada por tonelada de minério produzido, a partir da implantação dos projetos de expansão;
- Atingir 94% de recirculação de água até 2032.
- Reduzir progressivamente os eventos críticos operacionais, minimizando as emissões de material particulado na área de influência.
</t>
    </r>
    <r>
      <rPr>
        <b/>
        <sz val="10"/>
        <color rgb="FF0066CC"/>
        <rFont val="Verdana"/>
      </rPr>
      <t xml:space="preserve">Barragens e coprodutos minerais
- </t>
    </r>
    <r>
      <rPr>
        <sz val="10"/>
        <color theme="1"/>
        <rFont val="Verdana"/>
      </rPr>
      <t xml:space="preserve">Descaracterizar as barragens do Grupo CSN construídas pelo método a montante até 2030.
</t>
    </r>
    <r>
      <rPr>
        <b/>
        <sz val="10"/>
        <color rgb="FF0066CC"/>
        <rFont val="Verdana"/>
      </rPr>
      <t xml:space="preserve">Biodiversidade
</t>
    </r>
    <r>
      <rPr>
        <sz val="10"/>
        <color theme="1"/>
        <rFont val="Verdana"/>
      </rPr>
      <t xml:space="preserve">- Manter zero perda líquida (no net loss) em biodiversidade e, sempre que possível, impacto positivo líquido (net gain).
</t>
    </r>
    <r>
      <rPr>
        <sz val="10"/>
        <color rgb="FF0066CC"/>
        <rFont val="Verdana"/>
      </rPr>
      <t>Saiba mais: seção Materialidade (páginas 46, 47, 48 e 49) do Relato Integrado 2025.</t>
    </r>
  </si>
  <si>
    <t>Temas materiais</t>
  </si>
  <si>
    <r>
      <rPr>
        <sz val="10"/>
        <color rgb="FF000000"/>
        <rFont val="Verdana"/>
      </rPr>
      <t xml:space="preserve">A tabela abaixo apresenta a correlação dos temas materiais de CSN Mineração com conteúdos GRI e indicadores SASB cobertos neste Databook. Em cada um, você poderá clicar nos </t>
    </r>
    <r>
      <rPr>
        <i/>
        <sz val="10"/>
        <color rgb="FF000000"/>
        <rFont val="Verdana"/>
      </rPr>
      <t>hiperlinks</t>
    </r>
    <r>
      <rPr>
        <sz val="10"/>
        <color rgb="FF000000"/>
        <rFont val="Verdana"/>
      </rPr>
      <t xml:space="preserve"> da coluna "Onde encontrar" para acessar facilmente as informações que respondem a esses</t>
    </r>
    <r>
      <rPr>
        <i/>
        <sz val="10"/>
        <color rgb="FF000000"/>
        <rFont val="Verdana"/>
      </rPr>
      <t xml:space="preserve"> frameworks</t>
    </r>
    <r>
      <rPr>
        <sz val="10"/>
        <color rgb="FF000000"/>
        <rFont val="Verdana"/>
      </rPr>
      <t>. Para mais informações sobre a gestão de sustentabilidade e a matriz de materialidade completa da CSN, acesse a versão PDF do Relato Integrado.</t>
    </r>
  </si>
  <si>
    <t>Tema material</t>
  </si>
  <si>
    <t>Conteúdo GRI / Indicador SASB</t>
  </si>
  <si>
    <t>Ética, integridade e compliance</t>
  </si>
  <si>
    <t>Atração, desenvolvimento e retenção de colaboradores</t>
  </si>
  <si>
    <t>GRI 14.20.3 | Greves e lockouts</t>
  </si>
  <si>
    <t>SASB EM-MM-000-B | Número total de funcionários, porcentagem de contratados</t>
  </si>
  <si>
    <t xml:space="preserve">
Saúde, segurança e bem-estar</t>
  </si>
  <si>
    <t>Gestão da cadeia de fornecedores</t>
  </si>
  <si>
    <t>Relacionamento com comunidades e desenvolvimento local</t>
  </si>
  <si>
    <t>SASB EM-MM-210a.3 | Discussão de processos de engajamento e práticas de due diligence em relação a direitos humanos, direitos indígenas e operação em áreas de conflito</t>
  </si>
  <si>
    <t xml:space="preserve">
Mudanças do clima</t>
  </si>
  <si>
    <t>SASB EM-MM-110a.1 | Emissões globais brutas do escopo 1, porcentagem coberta pelos regulamentos de limitação de emissões</t>
  </si>
  <si>
    <r>
      <rPr>
        <sz val="10"/>
        <color theme="1"/>
        <rFont val="Verdana"/>
      </rPr>
      <t xml:space="preserve">SASB EM-MM-540a.1 | Tabela de inventário da instalação de armazenamento de rejeitos: (1) nome da instalação, (2) localização, (3) </t>
    </r>
    <r>
      <rPr>
        <i/>
        <sz val="10"/>
        <color theme="1"/>
        <rFont val="Verdana"/>
      </rPr>
      <t>status</t>
    </r>
    <r>
      <rPr>
        <sz val="10"/>
        <color theme="1"/>
        <rFont val="Verdana"/>
      </rPr>
      <t xml:space="preserve"> de propriedade, (4) </t>
    </r>
    <r>
      <rPr>
        <i/>
        <sz val="10"/>
        <color theme="1"/>
        <rFont val="Verdana"/>
      </rPr>
      <t>status</t>
    </r>
    <r>
      <rPr>
        <sz val="10"/>
        <color theme="1"/>
        <rFont val="Verdana"/>
      </rPr>
      <t xml:space="preserve"> operacional, (5) método de construção, (6) capacidade máxima de armazenamento permitida, (7) quantidade atual de rejeitos armazenados, (8) classificação de consequências, (9) data da revisão técnica independente mais recente, (10) descobertas materiais, (11) medidas de mitigação, (12) EPRP específico do local</t>
    </r>
  </si>
  <si>
    <r>
      <rPr>
        <sz val="10"/>
        <color theme="1"/>
        <rFont val="Verdana"/>
      </rPr>
      <t>SASB EM-MM-160a.3 | Porcentagem de (1) reservas provadas e (2) prováveis em ou perto de locais com</t>
    </r>
    <r>
      <rPr>
        <i/>
        <sz val="10"/>
        <color theme="1"/>
        <rFont val="Verdana"/>
      </rPr>
      <t xml:space="preserve"> status</t>
    </r>
    <r>
      <rPr>
        <sz val="10"/>
        <color theme="1"/>
        <rFont val="Verdana"/>
      </rPr>
      <t xml:space="preserve"> de conservação protegido ou hábitat de espécies ameaçadas</t>
    </r>
  </si>
  <si>
    <r>
      <rPr>
        <b/>
        <i/>
        <sz val="10"/>
        <color rgb="FF12448A"/>
        <rFont val="Verdana"/>
      </rPr>
      <t>Performance</t>
    </r>
    <r>
      <rPr>
        <b/>
        <sz val="10"/>
        <color rgb="FF12448A"/>
        <rFont val="Verdana"/>
      </rPr>
      <t xml:space="preserve"> em índices e </t>
    </r>
    <r>
      <rPr>
        <b/>
        <i/>
        <sz val="10"/>
        <color rgb="FF12448A"/>
        <rFont val="Verdana"/>
      </rPr>
      <t>ratings</t>
    </r>
  </si>
  <si>
    <t>Sustainalytics CMIN</t>
  </si>
  <si>
    <t>-</t>
  </si>
  <si>
    <t>S&amp;P Global Ratings CMIN</t>
  </si>
  <si>
    <t>FTSE CMIN</t>
  </si>
  <si>
    <t>CDP Clima - CMIN</t>
  </si>
  <si>
    <t>B-</t>
  </si>
  <si>
    <t>B</t>
  </si>
  <si>
    <t>CDP Água - CMIN</t>
  </si>
  <si>
    <t>C</t>
  </si>
  <si>
    <t>A-</t>
  </si>
  <si>
    <t xml:space="preserve">Projetos da Fundação CSN </t>
  </si>
  <si>
    <r>
      <rPr>
        <b/>
        <sz val="11"/>
        <color rgb="FF002060"/>
        <rFont val="Verdana"/>
      </rPr>
      <t xml:space="preserve">Instituição </t>
    </r>
    <r>
      <rPr>
        <b/>
        <sz val="10"/>
        <color rgb="FF002060"/>
        <rFont val="Aptos Narrow"/>
      </rPr>
      <t>–</t>
    </r>
    <r>
      <rPr>
        <b/>
        <sz val="10"/>
        <color rgb="FF002060"/>
        <rFont val="Verdana"/>
      </rPr>
      <t xml:space="preserve"> projeto</t>
    </r>
  </si>
  <si>
    <t>Impacto</t>
  </si>
  <si>
    <t>Estados</t>
  </si>
  <si>
    <t>ODS 01 - Erradicação da pobreza</t>
  </si>
  <si>
    <r>
      <rPr>
        <b/>
        <sz val="11"/>
        <color rgb="FF002060"/>
        <rFont val="Verdana"/>
      </rPr>
      <t xml:space="preserve">ODS 02 </t>
    </r>
    <r>
      <rPr>
        <b/>
        <sz val="10"/>
        <color rgb="FF002060"/>
        <rFont val="Aptos Narrow"/>
      </rPr>
      <t>–</t>
    </r>
    <r>
      <rPr>
        <b/>
        <sz val="10"/>
        <color rgb="FF002060"/>
        <rFont val="Verdana"/>
      </rPr>
      <t xml:space="preserve"> Fome zero e agricultura sustentável</t>
    </r>
  </si>
  <si>
    <t>ODS 03 – Saúde e bem-estar</t>
  </si>
  <si>
    <t>ODS 04 – Educação de qualidade</t>
  </si>
  <si>
    <t>ODS 05 – Igualdade de gênero</t>
  </si>
  <si>
    <t>ODS 06 – Água potável e saneamento</t>
  </si>
  <si>
    <t>ODS 07 – Energia limpa e acessível</t>
  </si>
  <si>
    <t>ODS 08 – Trabalho decente e crescimento econômico</t>
  </si>
  <si>
    <t>ODS 09 – Indústria, inovação e infraestrutura</t>
  </si>
  <si>
    <t>ODS 10 – Redução das desigualdades</t>
  </si>
  <si>
    <t>ODS 11 – Cidades e comunidades sustentáveis</t>
  </si>
  <si>
    <t>ODS 12 – Consumo e produção responsáveis</t>
  </si>
  <si>
    <t>ODS 13 – Ação contra a mudança global do clima</t>
  </si>
  <si>
    <t>ODS 14 – Vida na água</t>
  </si>
  <si>
    <t>ODS 15 – Vida terrestre</t>
  </si>
  <si>
    <t>ODS 16 – Paz, justiça e instituições eficazes</t>
  </si>
  <si>
    <t>ODS 17 – Parcerias e meios de implementação</t>
  </si>
  <si>
    <t>Mentoria Cidadã</t>
  </si>
  <si>
    <t xml:space="preserve">57 adolescentes </t>
  </si>
  <si>
    <t>MG | PB | PR | RJ | SP</t>
  </si>
  <si>
    <t xml:space="preserve">Bolsa de estudos nas Escolas FCSN </t>
  </si>
  <si>
    <t xml:space="preserve">257 crianças e adolescentes </t>
  </si>
  <si>
    <t>MG | RJ</t>
  </si>
  <si>
    <t xml:space="preserve">Garoto Cidadão </t>
  </si>
  <si>
    <t xml:space="preserve">4.076 crianças e adolescentes </t>
  </si>
  <si>
    <t>MG | MS | PB |PI | PR | RJ | SP</t>
  </si>
  <si>
    <t>Tambores de Aço</t>
  </si>
  <si>
    <t>63 apresentações realizadas | 251.269 público alcançado</t>
  </si>
  <si>
    <t>RJ</t>
  </si>
  <si>
    <t xml:space="preserve">Histórias que Ficam </t>
  </si>
  <si>
    <t xml:space="preserve">4 documentários desenvolvidos </t>
  </si>
  <si>
    <t xml:space="preserve">Centro Cultural Fundação CSN </t>
  </si>
  <si>
    <t>101.736 público das ações culturais</t>
  </si>
  <si>
    <t>Casa de Apoio</t>
  </si>
  <si>
    <t xml:space="preserve">1.540 atendimentos </t>
  </si>
  <si>
    <t>MG</t>
  </si>
  <si>
    <t xml:space="preserve">Capacitações </t>
  </si>
  <si>
    <t>312 pessoas capacitadas</t>
  </si>
  <si>
    <t>MG | PR | RJ | SP</t>
  </si>
  <si>
    <t xml:space="preserve">Desenvolvimento Economico Territorial </t>
  </si>
  <si>
    <t xml:space="preserve">PI | RJ </t>
  </si>
  <si>
    <t xml:space="preserve">Os Bailes da Vida </t>
  </si>
  <si>
    <t xml:space="preserve">176 pessoas idosas </t>
  </si>
  <si>
    <t>Resgatando Saberes</t>
  </si>
  <si>
    <t xml:space="preserve">108 pessoas idosas </t>
  </si>
  <si>
    <t>Projeto de curadoria</t>
  </si>
  <si>
    <t>Instituição – projeto</t>
  </si>
  <si>
    <t>Breve descritivo</t>
  </si>
  <si>
    <r>
      <rPr>
        <sz val="11"/>
        <color rgb="FF002060"/>
        <rFont val="Verdana"/>
      </rPr>
      <t xml:space="preserve">PRAIA CLUBE - </t>
    </r>
    <r>
      <rPr>
        <b/>
        <sz val="10"/>
        <color rgb="FF002060"/>
        <rFont val="Verdana"/>
      </rPr>
      <t>Natação Paralimpica - Praia Clube V</t>
    </r>
  </si>
  <si>
    <t>O Projeto Natação Paralímpica 5 é uma iniciativa de alto rendimento do Praia Clube, em Uberlândia (MG), voltada à manutenção e ao aprimoramento de uma das equipes mais vitoriosas da natação paralímpica brasileira. Por meio da Lei de Incentivo Federal, oferece estrutura completa, equipe multidisciplinar e suporte a atletas com deficiência física, visual e intelectual para treinamentos e competições oficiais. O projeto maximiza a performance esportiva, promove inclusão social e fortalece Minas Gerais como referência na formação de atletas para a Seleção Brasileira.</t>
  </si>
  <si>
    <t>18 adultos atendidos</t>
  </si>
  <si>
    <r>
      <rPr>
        <sz val="11"/>
        <color rgb="FF002060"/>
        <rFont val="Verdana"/>
      </rPr>
      <t xml:space="preserve">Moura Projetos Artisticos e Culturais Ltda - </t>
    </r>
    <r>
      <rPr>
        <b/>
        <sz val="10"/>
        <color rgb="FF002060"/>
        <rFont val="Verdana"/>
      </rPr>
      <t>Reconexão Africanidades 2025</t>
    </r>
  </si>
  <si>
    <t>O Festival Reconexão Africanidades é um projeto cultural realizado em Belo Horizonte e Congonhas que promove shows, oficinas e ações de valorização das culturas afro-brasileiras, populares e urbanas. Com foco na atuação de profissionais negros e negras, fortalece expressões como congado, folia de reis e capoeira. A iniciativa amplia políticas afirmativas ao oferecer espaços de formação, fruição e difusão cultural.</t>
  </si>
  <si>
    <t xml:space="preserve">5 mil pessoas de público | 600 crianças e adolescentes atendidos </t>
  </si>
  <si>
    <r>
      <rPr>
        <sz val="11"/>
        <color rgb="FF002060"/>
        <rFont val="Verdana"/>
      </rPr>
      <t>Hospital Angelina Caron -</t>
    </r>
    <r>
      <rPr>
        <b/>
        <sz val="10"/>
        <color rgb="FF002060"/>
        <rFont val="Verdana"/>
      </rPr>
      <t xml:space="preserve"> Idoso 360 III</t>
    </r>
  </si>
  <si>
    <t>O Projeto Idoso 360 III busca entregar valor em saúde por meio de um cuidado integral e qualificado ao idoso atendido pela instituição. A iniciativa contribui para a redução das desigualdades entre a saúde pública e a privada, gerando impacto positivo na comunidade.</t>
  </si>
  <si>
    <t xml:space="preserve">32 mil idosos atendidos </t>
  </si>
  <si>
    <t>PR</t>
  </si>
  <si>
    <r>
      <rPr>
        <sz val="11"/>
        <color rgb="FF002060"/>
        <rFont val="Verdana"/>
      </rPr>
      <t>Hospital Angelina Caron -</t>
    </r>
    <r>
      <rPr>
        <b/>
        <sz val="10"/>
        <color rgb="FF002060"/>
        <rFont val="Verdana"/>
      </rPr>
      <t xml:space="preserve"> Infância 360</t>
    </r>
  </si>
  <si>
    <t>O Projeto Infância 360 busca entregar valor em saúde ao paciente infanto juvenil, 0-18 anos, atendido no Hospital Angelina Caron e está fundamentado com os pilares de: Assistência Assertiva Aprimoramento de Infraestrutura de Atendimento e Inovação Pesquisa e Difusão do Conhecimento O nível de complexidade exigido para atender o paciente infanto-juvenil envolve um preparo técnico refinado e minimalista dos profissionais envolvidos, bem como, demanda de infraestrutura de retaguarda, amparada em tecnologia e conforto, conferindo assim, qualidade e segurança ao paciente, além de reduzir o tempo de internação e de execução dos procedimentos e consequentemente diminuir a exposição do paciente a riscos desnecessários.</t>
  </si>
  <si>
    <t>16 mil crianças e adolescentes atendidos.</t>
  </si>
  <si>
    <r>
      <rPr>
        <sz val="11"/>
        <color rgb="FF002060"/>
        <rFont val="Verdana"/>
      </rPr>
      <t xml:space="preserve">Universo Produção Ltda - </t>
    </r>
    <r>
      <rPr>
        <b/>
        <sz val="10"/>
        <color rgb="FF002060"/>
        <rFont val="Verdana"/>
      </rPr>
      <t>28ª Mostra de Cinema de Tiradentes</t>
    </r>
  </si>
  <si>
    <t>Realizou uma mostra de cinema brasileiro contemporâneo que ofereceu uma programação diversificada, abrangente e gratuita apresentando ao público em geral a recente produção audiovisual brasileira em curtas e longas-metragens em pré-estreias e mostras temáticas e, ainda, ofereceu uma série de atividades formativas, reflexivas e de interação com o público - oficinas, seminário, diálogos e encontros com os profissionais, homenagem a personalidades do audiovisual e atrações artísticas contribuindo para o desenvolvimento social, humano e econômico.</t>
  </si>
  <si>
    <t>38 mil pessoas de público</t>
  </si>
  <si>
    <r>
      <rPr>
        <sz val="11"/>
        <color rgb="FF002060"/>
        <rFont val="Verdana"/>
      </rPr>
      <t xml:space="preserve">JMP Produçoes Artísticas Ltda - </t>
    </r>
    <r>
      <rPr>
        <b/>
        <sz val="10"/>
        <color rgb="FF002060"/>
        <rFont val="Verdana"/>
      </rPr>
      <t>RIO UPHILL</t>
    </r>
  </si>
  <si>
    <t>O projeto realiza a adaptação, produção e circulação do espetáculo de teatro musical “Rio Uphill”, com 48 apresentações em duas temporadas, no Rio de Janeiro e em São Paulo. Com 16 canções originais, o musical mistura ritmos brasileiros e influências da Broadway para contar a história de dois jovens de realidades sociais opostas. A obra aborda desigualdades sociais, encontros entre mundos distintos e escolhas que transformam destinos.</t>
  </si>
  <si>
    <t>20 mil pessoas de público</t>
  </si>
  <si>
    <t xml:space="preserve">RJ | SP </t>
  </si>
  <si>
    <r>
      <rPr>
        <sz val="11"/>
        <color rgb="FF002060"/>
        <rFont val="Verdana"/>
      </rPr>
      <t xml:space="preserve">Associação de Pais e Amigos dos Deficientes Físicos de Volta Redonda - </t>
    </r>
    <r>
      <rPr>
        <b/>
        <sz val="10"/>
        <color rgb="FF002060"/>
        <rFont val="Verdana"/>
      </rPr>
      <t>Integrar 2025</t>
    </r>
  </si>
  <si>
    <t>O Projeto Integrar promove a reabilitação e o convívio social de pessoas idosas com deficiência por meio de oficinas gratuitas de convivência e fortalecimento de vínculos, realizadas na sede da Apadefi. Com atuação multiprofissional nas áreas social, psicológica e de educação física, o projeto estimula qualidade de vida, autoestima, envelhecimento saudável e inclusão social.</t>
  </si>
  <si>
    <t>225 pessoas idosas com deficiência atendidas</t>
  </si>
  <si>
    <t xml:space="preserve">RJ </t>
  </si>
  <si>
    <r>
      <rPr>
        <sz val="11"/>
        <color rgb="FF002060"/>
        <rFont val="Verdana"/>
      </rPr>
      <t xml:space="preserve">BARUERI VOLLEYBALL CLUB - </t>
    </r>
    <r>
      <rPr>
        <b/>
        <sz val="10"/>
        <color rgb="FF002060"/>
        <rFont val="Verdana"/>
      </rPr>
      <t>BVC - BASE</t>
    </r>
  </si>
  <si>
    <t>O projeto promove a inclusão social de adolescentes por meio do esporte, com foco no público feminino. A iniciativa atua nas áreas de educação, saúde, relações sociais e enfrentamento das desigualdades. Também amplia oportunidades de desenvolvimento pessoal e crescimento profissional dentro e fora do esporte.</t>
  </si>
  <si>
    <t>50 meninas atendidas</t>
  </si>
  <si>
    <t xml:space="preserve">SP </t>
  </si>
  <si>
    <r>
      <rPr>
        <sz val="11"/>
        <color rgb="FF002060"/>
        <rFont val="Verdana"/>
      </rPr>
      <t xml:space="preserve">Associação de Pais e Amigos dos Deficientes Físicos de Volta Redonda (Apadefi) - </t>
    </r>
    <r>
      <rPr>
        <b/>
        <sz val="10"/>
        <color rgb="FF002060"/>
        <rFont val="Verdana"/>
      </rPr>
      <t>Reabilitar e Desenvolver III</t>
    </r>
  </si>
  <si>
    <t>O Projeto Reabilitar e Desenvolver III oferece atendimento gratuito e multidisciplinar a crianças e adolescentes com deficiência e transtornos do neurodesenvolvimento, na sede da Apadefi. Com execução de 12 meses, atende ao menos 40 usuários por mês, em contraturno escolar, por meio de terapias especializadas e ações de apoio às famílias. A iniciativa promove desenvolvimento global, melhoria da qualidade de vida e fortalecimento do processo de reabilitação, com gestão e prestações de contas aprovadas.</t>
  </si>
  <si>
    <t>75 crianças e adolescentes atendidas</t>
  </si>
  <si>
    <r>
      <rPr>
        <sz val="11"/>
        <color rgb="FF002060"/>
        <rFont val="Verdana"/>
      </rPr>
      <t>Unibes Cultural - Casa de Cultura de Israel -</t>
    </r>
    <r>
      <rPr>
        <b/>
        <sz val="10"/>
        <color rgb="FF002060"/>
        <rFont val="Verdana"/>
      </rPr>
      <t xml:space="preserve"> Unibes Cultural</t>
    </r>
  </si>
  <si>
    <t>Expressões Culturais da Unibes Cultural,  abrange uma ampla gama de manifestações artísticas, como artes visuais, fotografia, cinema, teatro, música, literatura, dança, artesanato, entre outras, não se limitando apenas à diversidade de linguagens, mas também aos seus aspectos geográficos e étnicos.</t>
  </si>
  <si>
    <t>50 mil pessoas de público</t>
  </si>
  <si>
    <t>SP</t>
  </si>
  <si>
    <r>
      <rPr>
        <sz val="11"/>
        <color rgb="FF002060"/>
        <rFont val="Verdana"/>
      </rPr>
      <t xml:space="preserve">Fundação Pio XII - </t>
    </r>
    <r>
      <rPr>
        <b/>
        <sz val="10"/>
        <color rgb="FF002060"/>
        <rFont val="Verdana"/>
      </rPr>
      <t>Amparo ao Idoso</t>
    </r>
  </si>
  <si>
    <t>O Projeto Amparo ao Idoso oferece atendimento integral, humanizado e gratuito a pessoas com mais de 60 anos em tratamento oncológico, em unidades distribuídas por todo o país. A iniciativa enfrenta as vulnerabilidades sociais geradas pela doença, como o empobrecimento e a exclusão social. O projeto garante apoio psicossocial aos pacientes e acompanhantes, com assistência em alimentação, medicamentos, estadia, reabilitação e atividades terapêuticas.</t>
  </si>
  <si>
    <t>147.904 pessoas idosas atendidas</t>
  </si>
  <si>
    <t xml:space="preserve">AC | AL | AP | BA | GO | MA | MG | MS | MT | PB | RO | RR | SE | SP | TO </t>
  </si>
  <si>
    <r>
      <rPr>
        <sz val="11"/>
        <color rgb="FF002060"/>
        <rFont val="Verdana"/>
      </rPr>
      <t>Centro Cultural Educacional e Beneficente Novo Horizonte -</t>
    </r>
    <r>
      <rPr>
        <b/>
        <sz val="10"/>
        <color rgb="FF002060"/>
        <rFont val="Verdana"/>
      </rPr>
      <t xml:space="preserve"> Mamãe e Eu 4º Edição</t>
    </r>
  </si>
  <si>
    <t xml:space="preserve">Projeto de Musicalização Infantil em creches públicas da cidade de são Paulo. Atende bebes e crianças de 6 meses a 3 anos e 11 meses com atividades lúdicas em que as crianças e bebes recebem estímulos sonoros através de diversos instrumentos. </t>
  </si>
  <si>
    <t xml:space="preserve">2.200 crianças e professores atendidos </t>
  </si>
  <si>
    <r>
      <rPr>
        <sz val="11"/>
        <color rgb="FF002060"/>
        <rFont val="Verdana"/>
      </rPr>
      <t xml:space="preserve">Fundação Pio XII - </t>
    </r>
    <r>
      <rPr>
        <b/>
        <sz val="10"/>
        <color rgb="FF002060"/>
        <rFont val="Verdana"/>
      </rPr>
      <t>Cuidar</t>
    </r>
  </si>
  <si>
    <t>O Projeto Cuidar custeia o tratamento de crianças e adolescentes com câncer no Hospital de Amor Infantojuvenil de Barretos, referência nacional em transplante pediátrico. Com equipe multidisciplinar, oferece atendimento humanizado, conforto e qualidade de vida a pacientes e familiares de todo o Brasil. A iniciativa também reduz os impactos sociais da doença, apoiando educação, segurança, relações sociais e a estabilidade econômica das famílias.</t>
  </si>
  <si>
    <t>11.808 pessoas atendidas</t>
  </si>
  <si>
    <r>
      <rPr>
        <sz val="11"/>
        <color rgb="FF002060"/>
        <rFont val="Verdana"/>
      </rPr>
      <t>Instituto Magia da Luta -</t>
    </r>
    <r>
      <rPr>
        <b/>
        <sz val="10"/>
        <color rgb="FF002060"/>
        <rFont val="Verdana"/>
      </rPr>
      <t xml:space="preserve"> No Ringue da Vida</t>
    </r>
  </si>
  <si>
    <t>O Projeto No Ringue da Vida atende crianças e adolescentes da Vila Torres, em Curitiba, utilizando as artes marciais como ferramenta de inclusão social e formação cidadã.</t>
  </si>
  <si>
    <t>60 crianças e adolescentes atendidas</t>
  </si>
  <si>
    <t xml:space="preserve">PR </t>
  </si>
  <si>
    <r>
      <rPr>
        <sz val="11"/>
        <color rgb="FF002060"/>
        <rFont val="Verdana"/>
      </rPr>
      <t xml:space="preserve">Associação Cultural e Beneficente Beith Lubavitch - </t>
    </r>
    <r>
      <rPr>
        <b/>
        <sz val="10"/>
        <color rgb="FF002060"/>
        <rFont val="Verdana"/>
      </rPr>
      <t>FESTA DAS LUZES 2025</t>
    </r>
  </si>
  <si>
    <t>O projeto visa a realização de oficinas de música e dança para crianças e jovens em situação de vulnerabilidade social, de até 17 anos de idade, culminando em uma apresentação artística. Serão realizadas aulas de ensino prático com instrumentos e musicalização, além de dança em diversos ritmos, promovendo a formação cultural dos participantes.</t>
  </si>
  <si>
    <t>2.000 crianças atendidas</t>
  </si>
  <si>
    <r>
      <rPr>
        <sz val="11"/>
        <color rgb="FF002060"/>
        <rFont val="Verdana"/>
      </rPr>
      <t xml:space="preserve">Associação Cultural e Beneficente Beith Lubavitch - </t>
    </r>
    <r>
      <rPr>
        <b/>
        <sz val="10"/>
        <color rgb="FF002060"/>
        <rFont val="Verdana"/>
      </rPr>
      <t>Música para todos</t>
    </r>
  </si>
  <si>
    <t xml:space="preserve"> Aulas de música com apresentação de fim de curso, através de um evento musical com os alunos para suas famílias, mostrando o que aprenderam ao longo do projeto.</t>
  </si>
  <si>
    <t xml:space="preserve">700 crianças atendidas </t>
  </si>
  <si>
    <r>
      <rPr>
        <sz val="11"/>
        <color rgb="FF002060"/>
        <rFont val="Verdana"/>
      </rPr>
      <t xml:space="preserve">Congregação Israelita Paulista - </t>
    </r>
    <r>
      <rPr>
        <b/>
        <sz val="10"/>
        <color rgb="FF002060"/>
        <rFont val="Verdana"/>
      </rPr>
      <t>Projeto Bianual "Diálogos V"</t>
    </r>
  </si>
  <si>
    <t>O projeto Bianual da CIP desenvolve uma ampla programação cultural e social, promovendo e democratizando o acesso livre à cultura, incentivando a diversidade de expressões artísticas, conectando pessoas e experiências únicas.</t>
  </si>
  <si>
    <t xml:space="preserve">11 mil pessoas de público </t>
  </si>
  <si>
    <r>
      <rPr>
        <sz val="11"/>
        <color rgb="FF002060"/>
        <rFont val="Verdana"/>
      </rPr>
      <t xml:space="preserve">ASSOCIAÇÃO CULTURAL BRASILEIRA KEHILAT ISRAEL - </t>
    </r>
    <r>
      <rPr>
        <b/>
        <sz val="10"/>
        <color rgb="FF002060"/>
        <rFont val="Verdana"/>
      </rPr>
      <t>Memorial do Holocausto e da Imigração Judaica</t>
    </r>
  </si>
  <si>
    <t>Trata-se da programação das ações do Memorial do Holocausto para o ano de 2025 (3 Exposições, 3 palestras e 1 produção e impressão do Livro Vozes do Holocausto VII)</t>
  </si>
  <si>
    <t xml:space="preserve"> 600 alunos atendidos | 18.584 de público</t>
  </si>
  <si>
    <r>
      <rPr>
        <sz val="11"/>
        <color rgb="FF002060"/>
        <rFont val="Verdana"/>
      </rPr>
      <t>Rede do Abraço -</t>
    </r>
    <r>
      <rPr>
        <b/>
        <sz val="10"/>
        <color rgb="FF002060"/>
        <rFont val="Verdana"/>
      </rPr>
      <t xml:space="preserve"> Rede EXtraordinaria</t>
    </r>
  </si>
  <si>
    <t>O projeto promove a inclusão produtiva por meio da formação empreendedora. Fortalece competências, autonomia e geração de renda dos participantes. A iniciativa cria oportunidades efetivas de impulsionamento e desenvolvimento sustentável.</t>
  </si>
  <si>
    <t xml:space="preserve">3.100 pessoas atendidos </t>
  </si>
  <si>
    <t>Fundação Bienal de São Paulo</t>
  </si>
  <si>
    <t>A 36ª Bienal de Arte de São Paulo (2025) contempla o planejamento, produção e realização integral do evento. O projeto abrange montagem, desmontagem, divulgação, registro e a execução de programas artísticos, educativos e editoriais. Inclui a contratação de equipes especializadas e todas as despesas necessárias para a plena realização da Bienal.</t>
  </si>
  <si>
    <t xml:space="preserve">74 mil pessoas de público </t>
  </si>
  <si>
    <r>
      <rPr>
        <sz val="11"/>
        <color rgb="FF002060"/>
        <rFont val="Verdana"/>
      </rPr>
      <t xml:space="preserve">ELYSIUM SOCIEDADE CULTURAL - </t>
    </r>
    <r>
      <rPr>
        <b/>
        <sz val="10"/>
        <color rgb="FF002060"/>
        <rFont val="Verdana"/>
      </rPr>
      <t>Restauração Do Conjunto Arquitetônico De Hospitalidade De Volta Redonda</t>
    </r>
  </si>
  <si>
    <t>Executar obras de manutenção e restauro, visando a melhor visibilidade e a preservação do bem tombado, além de adequações quanto à acessibilidade.</t>
  </si>
  <si>
    <t>Desenvolvimento da obra de restauração</t>
  </si>
  <si>
    <r>
      <rPr>
        <sz val="11"/>
        <color rgb="FF002060"/>
        <rFont val="Verdana"/>
      </rPr>
      <t xml:space="preserve">ELYSIUM SOCIEDADE CULTURAL - </t>
    </r>
    <r>
      <rPr>
        <b/>
        <sz val="10"/>
        <color rgb="FF002060"/>
        <rFont val="Verdana"/>
      </rPr>
      <t>Restauro Do Jockey Club De São Paulo</t>
    </r>
  </si>
  <si>
    <t>Execução de obras de manutenção e restauração do Jockey Club de São Paulo - tribuna 1, visando a preservação do bem tombado e adequações quanto à acessibilidade. Oficinas de educação cultural e patrimonial.</t>
  </si>
  <si>
    <t xml:space="preserve">50 jovens atendidos </t>
  </si>
  <si>
    <r>
      <rPr>
        <sz val="11"/>
        <color rgb="FF002060"/>
        <rFont val="Verdana"/>
      </rPr>
      <t xml:space="preserve">Fundação Faculdade Regional de Medicina de São José do Rio Preto - </t>
    </r>
    <r>
      <rPr>
        <b/>
        <sz val="10"/>
        <color rgb="FF002060"/>
        <rFont val="Verdana"/>
      </rPr>
      <t>PET CT - Inovação Tecnológica E Qualificação Diagnóstica</t>
    </r>
  </si>
  <si>
    <t>O Complexo FUNFARME, referência no atendimento oncológico pelo SUS, atualizou seu parque tecnológico com a aquisição de um novo equipamento PET-CT, substituindo o anterior que se encontrava em fase de obsolescência e com suporte técnico previsto para encerrar em 2027. Com o novo aparelho instalado, a capacidade foi ampliada em 105%, permitindo a realização de aproximadamente 1.800 exames anuais e reduzindo o tempo de espera para cerca de 30 dias, qualificando significativamente o diagnóstico e o tratamento dos pacientes oncológicos.</t>
  </si>
  <si>
    <t>50 exames realizados</t>
  </si>
  <si>
    <r>
      <rPr>
        <sz val="11"/>
        <color rgb="FF002060"/>
        <rFont val="Verdana"/>
      </rPr>
      <t xml:space="preserve">Instituto Chuí de Esportes - </t>
    </r>
    <r>
      <rPr>
        <b/>
        <sz val="10"/>
        <color rgb="FF002060"/>
        <rFont val="Verdana"/>
      </rPr>
      <t>Craque Cidadão - Ano 2</t>
    </r>
  </si>
  <si>
    <t>O Projeto Craque Cidadão – Ano 2 oferece aulas gratuitas de Futebol 7 Society e Futsal para 200 crianças e adolescentes de 5 a 17 anos em Arcos/MG, promovendo iniciação esportiva e inclusão social. Com metodologia pedagógica própria, as atividades semanais são conduzidas por profissionais qualificados e integram esporte, cidadania, hábitos saudáveis e convivência social.</t>
  </si>
  <si>
    <t>247 pessoas atendidas</t>
  </si>
  <si>
    <r>
      <rPr>
        <sz val="11"/>
        <color rgb="FF002060"/>
        <rFont val="Verdana"/>
      </rPr>
      <t xml:space="preserve">Instituto Chuí de Esportes - </t>
    </r>
    <r>
      <rPr>
        <b/>
        <sz val="10"/>
        <color rgb="FF002060"/>
        <rFont val="Verdana"/>
      </rPr>
      <t>Craque Cidadão - Unidade 2</t>
    </r>
  </si>
  <si>
    <t>O Projeto Craque Cidadão – Unidade 2 oferece aulas gratuitas de iniciação esportiva em futebol e futsal para crianças e adolescentes de 6 a 17 anos em Campos Novos Paulista/SP, com prioridade para estudantes da rede pública.</t>
  </si>
  <si>
    <t xml:space="preserve">121 crianças e adolescentes atendidas </t>
  </si>
  <si>
    <r>
      <rPr>
        <sz val="11"/>
        <color rgb="FF002060"/>
        <rFont val="Verdana"/>
      </rPr>
      <t xml:space="preserve">Associação de Pais e Amigos dos Deficientes Físicos de Volta Redonda - Apadefi - </t>
    </r>
    <r>
      <rPr>
        <b/>
        <sz val="10"/>
        <color rgb="FF002060"/>
        <rFont val="Verdana"/>
      </rPr>
      <t>Ampliando Capacidades 2023</t>
    </r>
  </si>
  <si>
    <t xml:space="preserve">O Projeto contempla a ampliação, quantitativa e qualitativa, da capacidade de atendimento da Apadefi na reabilitação de média complexidade de pessoas com deficiência física e intelectual de todas as faixas etárias. </t>
  </si>
  <si>
    <t>1.263 atendimentos gratuitos</t>
  </si>
  <si>
    <r>
      <rPr>
        <sz val="11"/>
        <color rgb="FF002060"/>
        <rFont val="Verdana"/>
      </rPr>
      <t>Unas- Uniao de Nucleos Associação do Moradore de Heliópolis e Região -</t>
    </r>
    <r>
      <rPr>
        <b/>
        <sz val="10"/>
        <color rgb="FF002060"/>
        <rFont val="Verdana"/>
      </rPr>
      <t xml:space="preserve"> Futsal Heliópolis </t>
    </r>
  </si>
  <si>
    <t>O Futsal Heliópolis é um projeto de esporte educacional voltado a crianças e adolescentes da comunidade de Heliópolis, promovendo o acesso ao futsal com caráter formativo. A iniciativa utiliza o esporte como ferramenta de inclusão social, desenvolvimento socioemocional e fortalecimento de valores como respeito, cooperação e cidadania.</t>
  </si>
  <si>
    <t>150 crianças e adolescentes atendidos</t>
  </si>
  <si>
    <r>
      <rPr>
        <sz val="11"/>
        <color rgb="FF002060"/>
        <rFont val="Verdana"/>
      </rPr>
      <t xml:space="preserve">UNAS Heliópolis e Região - </t>
    </r>
    <r>
      <rPr>
        <b/>
        <sz val="10"/>
        <color rgb="FF002060"/>
        <rFont val="Verdana"/>
      </rPr>
      <t>Ginástica Ritmica - Alcançando sonhos por meio do esporte</t>
    </r>
  </si>
  <si>
    <t>O projeto democratiza o acesso à prática esportiva, recreativa e de lazer por meio da Ginástica Rítmica formativa para crianças e adolescentes. A iniciativa promove o desenvolvimento integral ao integrar habilidades motoras, cognitivas, ritmo, expressão corporal e cidadania. Também fortalece a sociabilidade, a convivência comunitária e a construção de vínculos positivos, contribuindo para a qualidade de vida dos participantes.</t>
  </si>
  <si>
    <t xml:space="preserve">150 crianças adolescentes atendidos </t>
  </si>
  <si>
    <r>
      <rPr>
        <sz val="11"/>
        <color rgb="FF002060"/>
        <rFont val="Verdana"/>
      </rPr>
      <t xml:space="preserve">UNAS - União de Núcleos, Associações dos Moradores de Heliópolis e Região - </t>
    </r>
    <r>
      <rPr>
        <b/>
        <sz val="10"/>
        <color rgb="FF002060"/>
        <rFont val="Verdana"/>
      </rPr>
      <t xml:space="preserve">Futebol Heliópolis </t>
    </r>
  </si>
  <si>
    <t>O Projeto Futebol Heliópolis é uma iniciativa de esporte educacional da UNAS que atende crianças e adolescentes em situação de vulnerabilidade social, promovendo o acesso ao futebol com caráter formativo. Desenvolvido ao longo de 11 meses, o projeto utilizou metodologia do esporte educacional para fortalecer cidadania, convivência, valores sociais e desenvolvimento socioemocional. A iniciativa consolidou o esporte como ferramenta de inclusão e transformação social, fortalecendo vínculos comunitários e a rede de proteção no território de Heliópolis.</t>
  </si>
  <si>
    <t xml:space="preserve">150 crianças e adolescentes atendidos </t>
  </si>
  <si>
    <r>
      <rPr>
        <sz val="11"/>
        <color rgb="FF002060"/>
        <rFont val="Roboto"/>
      </rPr>
      <t xml:space="preserve">Associação dos Amigos do Museu Judaico no Estado de São Paulo - </t>
    </r>
    <r>
      <rPr>
        <b/>
        <sz val="10"/>
        <color rgb="FF002060"/>
        <rFont val="Roboto"/>
      </rPr>
      <t xml:space="preserve">Museu Judaico de São Paulo </t>
    </r>
  </si>
  <si>
    <t>O projeto "Plano Anual do Museu Judaico de São Paulo" tem como objetivo garantir a continuidade da programação cultural e das atividades do museu em 2024/2025. O plano inclui a realização de exposições temporárias como "Judeus na Amazônia", a manutenção das mostras de longa duração "Judeus no Brasil" e "Vida judaica", além da 3ª edição do Festival Literário (FLiMUJ). Também compreende o Programa de Educação e Participação e o projeto MUJ Repara, de combate a toda forma de preconceito.</t>
  </si>
  <si>
    <t>57 mil pessoas de público</t>
  </si>
  <si>
    <r>
      <rPr>
        <sz val="11"/>
        <color rgb="FF002060"/>
        <rFont val="Roboto"/>
      </rPr>
      <t xml:space="preserve">Emegê Produções Artísticas Ltda. - </t>
    </r>
    <r>
      <rPr>
        <b/>
        <sz val="10"/>
        <color rgb="FF002060"/>
        <rFont val="Roboto"/>
      </rPr>
      <t>Exposição Internacional: Água Pantanal Fogo</t>
    </r>
  </si>
  <si>
    <t>A exposição Água Pantanal Fogo, com curadoria de Eder Chiodetto e realização do Documenta Pantanal, reúne 80 fotografias de Luciano Candisani e Lalo de Almeida sobre a água e os incêndios no Pantanal. O projeto apresenta um olhar documental sobre a riqueza do bioma e os impactos das emergências climáticas recentes.</t>
  </si>
  <si>
    <t>80 mil pessoas de público</t>
  </si>
  <si>
    <r>
      <rPr>
        <sz val="11"/>
        <color rgb="FF002060"/>
        <rFont val="Roboto"/>
      </rPr>
      <t xml:space="preserve">Keren Chernizon - </t>
    </r>
    <r>
      <rPr>
        <b/>
        <sz val="10"/>
        <color rgb="FF002060"/>
        <rFont val="Roboto"/>
      </rPr>
      <t>SPIN Festival</t>
    </r>
  </si>
  <si>
    <t>SPIN Festival Internacional de Danca Contemporanea  ocorreu entre os dias 20 e 28 de fevereiro com uma programacao intensa de oficinas e espetaculos totalmente gratuitos.</t>
  </si>
  <si>
    <t>500 pessoas de público</t>
  </si>
  <si>
    <r>
      <rPr>
        <sz val="11"/>
        <color rgb="FF002060"/>
        <rFont val="Roboto"/>
      </rPr>
      <t xml:space="preserve">Ricardo Kalili - </t>
    </r>
    <r>
      <rPr>
        <b/>
        <sz val="10"/>
        <color rgb="FF002060"/>
        <rFont val="Roboto"/>
      </rPr>
      <t>Ao nosso encontro</t>
    </r>
  </si>
  <si>
    <t xml:space="preserve">Gravação de CD autoral  com distribuição gratuita dos mesmos e shows  gratuitos em CEUIs (Centro de estudos unificados) </t>
  </si>
  <si>
    <t>800 pessoas de público</t>
  </si>
  <si>
    <r>
      <rPr>
        <sz val="11"/>
        <color rgb="FF002060"/>
        <rFont val="Roboto"/>
      </rPr>
      <t xml:space="preserve">Hospital Pequeno Príncipe - </t>
    </r>
    <r>
      <rPr>
        <b/>
        <sz val="10"/>
        <color rgb="FF002060"/>
        <rFont val="Roboto"/>
      </rPr>
      <t>Pelo Direito a Vida IV</t>
    </r>
  </si>
  <si>
    <t>A iniciativa promove assistência hospitalar e ambulatorial qualificada, aliada à formação continuada de profissionais, pesquisa científica e inovação em saúde. Seu objetivo é garantir o direito à vida e à saúde, melhorar a qualidade do cuidado e contribuir para a redução da mortalidade infantil.</t>
  </si>
  <si>
    <t>14.453 crianças e adolescentes atendidas</t>
  </si>
  <si>
    <t>Lar São Vicente de Paulo</t>
  </si>
  <si>
    <t>Manutenção do Lar de Idosos.</t>
  </si>
  <si>
    <t>40 pessoas idosas atendidas</t>
  </si>
  <si>
    <t>GO</t>
  </si>
  <si>
    <t>Associação Nova Esperança</t>
  </si>
  <si>
    <t>Manutenção da Associação Nova Esperança</t>
  </si>
  <si>
    <t>20 pessoas atendidas</t>
  </si>
  <si>
    <t xml:space="preserve">GO </t>
  </si>
  <si>
    <r>
      <rPr>
        <sz val="11"/>
        <color rgb="FF002060"/>
        <rFont val="Roboto"/>
      </rPr>
      <t xml:space="preserve">Associação Movimenta Brasil - </t>
    </r>
    <r>
      <rPr>
        <b/>
        <sz val="10"/>
        <color rgb="FF002060"/>
        <rFont val="Roboto"/>
      </rPr>
      <t xml:space="preserve">Projeto + Esporte ANO VII </t>
    </r>
  </si>
  <si>
    <t xml:space="preserve">O projeto + Esporte VII deu continuidade ao atendimento orientado por profissional de educação física as crianças e adolescentes de Barroso nas oficinas de iniciação esportiva universal em futsal, handebol, basquetebol e voleibol. </t>
  </si>
  <si>
    <t>166 crianças e adolescentes atendidas</t>
  </si>
  <si>
    <t xml:space="preserve">MG </t>
  </si>
  <si>
    <r>
      <rPr>
        <sz val="11"/>
        <color rgb="FF002060"/>
        <rFont val="Roboto"/>
      </rPr>
      <t xml:space="preserve">Fundação Pio XII - </t>
    </r>
    <r>
      <rPr>
        <b/>
        <sz val="10"/>
        <color rgb="FF002060"/>
        <rFont val="Roboto"/>
      </rPr>
      <t>HA Molecular Onco</t>
    </r>
  </si>
  <si>
    <t>A iniciativa fortalece a segurança de dados, a bioinformática e a incorporação de tecnologias avançadas. Seu objetivo é aprimorar a prevenção, o diagnóstico e o tratamento oncológico com foco na oncologia de precisão.</t>
  </si>
  <si>
    <t>13.764 pessoas atendidas</t>
  </si>
  <si>
    <r>
      <rPr>
        <sz val="11"/>
        <color rgb="FF002060"/>
        <rFont val="Roboto"/>
      </rPr>
      <t xml:space="preserve">Associação Movimenta Brasil - </t>
    </r>
    <r>
      <rPr>
        <b/>
        <sz val="10"/>
        <color rgb="FF002060"/>
        <rFont val="Roboto"/>
      </rPr>
      <t xml:space="preserve">Show de Bola Brasil </t>
    </r>
  </si>
  <si>
    <t>O projeto Show de Bola Brasil deu continuidade ao atendimento orientado por profissional de educação física as crianças e adolescentes da Paraíba (Alhandra e Caaporã), nas oficinas de iniciação esportiva universal em futsal, handebol, basquetebol e voleibol.</t>
  </si>
  <si>
    <t>363 crianças atendidas</t>
  </si>
  <si>
    <t xml:space="preserve">MG | PB </t>
  </si>
  <si>
    <r>
      <rPr>
        <sz val="11"/>
        <color rgb="FF002060"/>
        <rFont val="Roboto"/>
      </rPr>
      <t xml:space="preserve">SOCIEDADE BENEF ISRAELITA BRASILEIRA TALMUD THORA - </t>
    </r>
    <r>
      <rPr>
        <b/>
        <sz val="10"/>
        <color rgb="FF002060"/>
        <rFont val="Roboto"/>
      </rPr>
      <t>Plano Bianual Talmud Thora</t>
    </r>
  </si>
  <si>
    <t xml:space="preserve">O Projeto Cerzindo é um espaço de acolhimento e formação em São Paulo voltado a refugiados, migrantes e pessoas em situação de vulnerabilidade social. A iniciativa oferece atendimento social humanizado, escuta qualificada e articulação com redes públicas e parceiros para acesso a direitos, serviços e oportunidades de trabalho. </t>
  </si>
  <si>
    <t>3.600 refugiados atendidos</t>
  </si>
  <si>
    <r>
      <rPr>
        <sz val="11"/>
        <color rgb="FF002060"/>
        <rFont val="Verdana"/>
      </rPr>
      <t>Fundação de Assistência Social de Anápolis - FASA -</t>
    </r>
    <r>
      <rPr>
        <b/>
        <sz val="10"/>
        <color rgb="FF002060"/>
        <rFont val="Verdana"/>
      </rPr>
      <t xml:space="preserve"> Acolhimento que Cura</t>
    </r>
  </si>
  <si>
    <t>A Santa Casa de Misericórdia de Anápolis é referência regional no atendimento integral e humanizado à gestante, oferecendo serviços de média e alta complexidade para mais de 1,3 milhão de habitantes do Centro-Norte de Goiás. Com maternidade estruturada, UTIs neonatal e pediátrica e equipe multiprofissional, garante partos seguros e resposta imediata a situações de risco, reduzindo a mortalidade materna e infantil. O projeto fortalece a proteção à vida, a inclusão social e o cuidado humanizado à mulher, especialmente às gestantes em situação de vulnerabilidade.</t>
  </si>
  <si>
    <t>18.972 atendimentos</t>
  </si>
  <si>
    <r>
      <rPr>
        <sz val="11"/>
        <color rgb="FF002060"/>
        <rFont val="Verdana"/>
      </rPr>
      <t xml:space="preserve">Fundação de Assistência Social de Anápolis - FASA - </t>
    </r>
    <r>
      <rPr>
        <b/>
        <sz val="10"/>
        <color rgb="FF002060"/>
        <rFont val="Verdana"/>
      </rPr>
      <t xml:space="preserve">Projeto Viver Melhor </t>
    </r>
  </si>
  <si>
    <t>Hospital filantrópico que oferece atendimento integral de média e alta complexidade à população idosa, com destaque para a oncologia,</t>
  </si>
  <si>
    <t>10.000 procedimentos realizados</t>
  </si>
  <si>
    <r>
      <rPr>
        <sz val="11"/>
        <color rgb="FF002060"/>
        <rFont val="Verdana"/>
      </rPr>
      <t xml:space="preserve">Rubim Produções Cultural e Eventos LTDA - </t>
    </r>
    <r>
      <rPr>
        <b/>
        <sz val="10"/>
        <color rgb="FF002060"/>
        <rFont val="Verdana"/>
      </rPr>
      <t>Projeto Teatro em Movimento - 24 Edição</t>
    </r>
  </si>
  <si>
    <t>O projeto Teatro em Movimento, promove há 24 anos a circulação de grandes montagens teatrais do eixo Rio–São Paulo para Belo Horizonte e outras cidades do país. A iniciativa descentraliza o acesso ao teatro de grande porte, fortalecendo a formação de público e a difusão cultural em diferentes regiões.</t>
  </si>
  <si>
    <t xml:space="preserve">915 pessoas atendidas </t>
  </si>
  <si>
    <r>
      <rPr>
        <sz val="11"/>
        <color rgb="FF002060"/>
        <rFont val="Verdana"/>
      </rPr>
      <t xml:space="preserve">DOCSP  - </t>
    </r>
    <r>
      <rPr>
        <b/>
        <sz val="10"/>
        <color rgb="FF002060"/>
        <rFont val="Verdana"/>
      </rPr>
      <t>DOCSP 2025 - Encontro Internacional de Documentário</t>
    </r>
  </si>
  <si>
    <t>O DOCSP - Encontro Internacional de Documentário de São Paulo - é um evento de capacitação, mercado e exibições para o desenvolvimento da cadeia produtiva do cinema documental no Brasil em diálogo com o público. A décima primeira edição do DOCSP foi realizada entre os dias 29 de julho e 13 de agosto de 2025.</t>
  </si>
  <si>
    <t>3.107 pessoas de público |  74 participantes em laboratórios presenciais</t>
  </si>
  <si>
    <r>
      <rPr>
        <sz val="11"/>
        <color rgb="FF002060"/>
        <rFont val="Verdana"/>
      </rPr>
      <t>Híbrida Arte e Cultura -</t>
    </r>
    <r>
      <rPr>
        <b/>
        <sz val="10"/>
        <color rgb="FF002060"/>
        <rFont val="Verdana"/>
      </rPr>
      <t xml:space="preserve"> João e Maria</t>
    </r>
  </si>
  <si>
    <t>João e Maria é uma ópera voltada ao público infantil e familiar que promove a formação de novos públicos para a música erudita e as artes cênicas, por meio de uma linguagem acessível e envolvente.</t>
  </si>
  <si>
    <t xml:space="preserve">9 mil pessoas de público </t>
  </si>
  <si>
    <t>APAE Anápolis</t>
  </si>
  <si>
    <t>O projeto tem como objetivo, ampliar os atendimentos em saúde para pessoas com deficiência intelectual e/ou múltipla, de  todas as idades, por meio da oferta de serviços especializados de reabilitação física, cognitiva e  social, garantindo maior autonomia, inclusão social e qualidade de vida aos usuários da APAE  Anápolis.</t>
  </si>
  <si>
    <t>51 atendimentos</t>
  </si>
  <si>
    <r>
      <rPr>
        <sz val="11"/>
        <color rgb="FF002060"/>
        <rFont val="Verdana"/>
      </rPr>
      <t xml:space="preserve">Associação Cultural para Desenvolvimento de tecnologias Humanas - </t>
    </r>
    <r>
      <rPr>
        <b/>
        <sz val="10"/>
        <color rgb="FF002060"/>
        <rFont val="Verdana"/>
      </rPr>
      <t>Cineclube Dagaz Cinestesia às Margens</t>
    </r>
  </si>
  <si>
    <t>O projeto Cinestesia às Margens é uma iniciativa audiovisual que promove exibições de filmes não comerciais como ferramenta de diálogo, reflexão e transformação social. Por meio de sessões seguidas de debates e escuta ativa, o projeto fortalece o pensamento crítico e a consciência cidadã em diferentes públicos.</t>
  </si>
  <si>
    <t>4.617 pessoas de público</t>
  </si>
  <si>
    <r>
      <rPr>
        <sz val="11"/>
        <color rgb="FF002060"/>
        <rFont val="Verdana"/>
      </rPr>
      <t xml:space="preserve">Associação Cultural para Desenvolvimento de Tecnologias Humanas - </t>
    </r>
    <r>
      <rPr>
        <b/>
        <sz val="10"/>
        <color rgb="FF002060"/>
        <rFont val="Verdana"/>
      </rPr>
      <t xml:space="preserve">Esporte Dagaz </t>
    </r>
  </si>
  <si>
    <t>O projeto promove atividades esportivas e ações formativas integradas para crianças, adolescentes e adultos em situação de vulnerabilidade na comunidade do Santo Agostinho, em Volta Redonda/RJ.</t>
  </si>
  <si>
    <t xml:space="preserve">900 pessoas atendidas </t>
  </si>
  <si>
    <t>CASA STEFAN ZWEIG</t>
  </si>
  <si>
    <t>As ações do plano anual visam preservar a memória de Stefan Zweig através do seu acervo, divulgar obras de outros refugiados que contribuíram para a cultura e as artes do país; oferecer atividades para 1.700 estudantes e professores por ano (visitas guiadas, aulas vivas de História).</t>
  </si>
  <si>
    <t xml:space="preserve">4,7 mil visitantes | 1508 capacitados </t>
  </si>
  <si>
    <t>O projeto atua na área esportiva com foco na formação e desenvolvimento de atletas. A iniciativa promove treinamento estruturado, valores esportivos e desenvolvimento integral. Contribui para a preparação técnica, social e cidadã dos participantes.</t>
  </si>
  <si>
    <t>40 adolescentes atendidos</t>
  </si>
  <si>
    <r>
      <rPr>
        <sz val="11"/>
        <color rgb="FF002060"/>
        <rFont val="Verdana"/>
      </rPr>
      <t xml:space="preserve">MBYÁ Produções Ltda - </t>
    </r>
    <r>
      <rPr>
        <b/>
        <sz val="10"/>
        <color rgb="FF002060"/>
        <rFont val="Verdana"/>
      </rPr>
      <t>Luar na Praça</t>
    </r>
  </si>
  <si>
    <r>
      <rPr>
        <sz val="11"/>
        <color theme="1"/>
        <rFont val="Verdana"/>
      </rPr>
      <t xml:space="preserve">O projeto cultural </t>
    </r>
    <r>
      <rPr>
        <b/>
        <sz val="10"/>
        <color theme="1"/>
        <rFont val="Verdana"/>
      </rPr>
      <t>Luar na Praça</t>
    </r>
    <r>
      <rPr>
        <sz val="10"/>
        <color theme="1"/>
        <rFont val="Verdana"/>
      </rPr>
      <t xml:space="preserve"> é um evento realizado em Barroso/MG que promove o acesso democrático à arte e à música e valoriza a cultura local.</t>
    </r>
  </si>
  <si>
    <t>2.300 pessoas de público</t>
  </si>
  <si>
    <r>
      <rPr>
        <sz val="11"/>
        <color rgb="FF002060"/>
        <rFont val="Verdana"/>
      </rPr>
      <t xml:space="preserve">Caye - Gestão e Produção Cultural - </t>
    </r>
    <r>
      <rPr>
        <b/>
        <sz val="10"/>
        <color rgb="FF002060"/>
        <rFont val="Verdana"/>
      </rPr>
      <t>Lendas africanas nas escolas 4ª ed</t>
    </r>
  </si>
  <si>
    <t>O projeto promove a circulação do repertório “Lendas Africanas nas Escolas” por meio de 15 apresentações gratuitas em sete cidades do Rio Grande do Sul. A iniciativa inclui 11 apresentações da peça “Contos de Ananse” e 4 sessões de contação de histórias “A Lenda do Baobá e da Hiena”.</t>
  </si>
  <si>
    <t xml:space="preserve">1.123 alunos atendidos </t>
  </si>
  <si>
    <t>RS</t>
  </si>
  <si>
    <r>
      <rPr>
        <sz val="11"/>
        <color rgb="FF002060"/>
        <rFont val="Verdana"/>
      </rPr>
      <t xml:space="preserve">MORRINHOS FUTEBOL CLUBE - </t>
    </r>
    <r>
      <rPr>
        <b/>
        <sz val="10"/>
        <color rgb="FF002060"/>
        <rFont val="Verdana"/>
      </rPr>
      <t>MORRINHOS ACADEMY</t>
    </r>
  </si>
  <si>
    <t>O Projeto Morrinhos Academy é uma iniciativa social e esportiva do Morrinhos Futebol Clube voltada à inclusão de crianças e adolescentes de 10 a 16 anos por meio do futebol orientado. O projeto alia treinamento esportivo, educação cidadã e formação humana, promovendo valores como disciplina, respeito e trabalho em equipe em ambiente seguro e supervisionado.</t>
  </si>
  <si>
    <t>90 crianças atendidas</t>
  </si>
  <si>
    <r>
      <rPr>
        <sz val="11"/>
        <color rgb="FF002060"/>
        <rFont val="Verdana"/>
      </rPr>
      <t xml:space="preserve">Associação Nova Esperança - </t>
    </r>
    <r>
      <rPr>
        <b/>
        <sz val="10"/>
        <color rgb="FF002060"/>
        <rFont val="Verdana"/>
      </rPr>
      <t xml:space="preserve">Associação Nova Esperança </t>
    </r>
  </si>
  <si>
    <t xml:space="preserve">Plano anual de manutenção das atividades do projeto. Prevenção ao uso de drogas em adolescentes. </t>
  </si>
  <si>
    <t xml:space="preserve">39 adolescentes atendidos </t>
  </si>
  <si>
    <t>GRAACC</t>
  </si>
  <si>
    <t>O GRAACC é uma instituição de referência no tratamento do câncer infantojuvenil, criada para oferecer às crianças e adolescentes no Brasil o mesmo padrão de cuidado dos países desenvolvidos. Com atendimento baseado em ciência, ética e cuidado integral centrado no paciente e na família, garante as melhores chances de cura com qualidade de vida.</t>
  </si>
  <si>
    <t xml:space="preserve">370 crianças e adolescentes atendidos </t>
  </si>
  <si>
    <r>
      <rPr>
        <sz val="11"/>
        <color rgb="FF002060"/>
        <rFont val="Verdana"/>
      </rPr>
      <t xml:space="preserve">Assoc benef brasileira yeshiva tomchei tmimim - </t>
    </r>
    <r>
      <rPr>
        <b/>
        <sz val="10"/>
        <color rgb="FF002060"/>
        <rFont val="Verdana"/>
      </rPr>
      <t xml:space="preserve">Livro dos tempos </t>
    </r>
  </si>
  <si>
    <t>O estudo do livro de Maimônides aborda temas atuais que orientam para uma vida saudável, ética e equilibrada. A obra oferece reflexões práticas que contribuem para o bem-estar físico, mental e moral.</t>
  </si>
  <si>
    <t xml:space="preserve">2800 crianças e adolescentes atendidos </t>
  </si>
  <si>
    <t xml:space="preserve">RJ | RS | SP </t>
  </si>
  <si>
    <r>
      <rPr>
        <sz val="11"/>
        <color rgb="FF002060"/>
        <rFont val="Verdana"/>
      </rPr>
      <t xml:space="preserve">Sistema Educativo Creche ASSOPOC - </t>
    </r>
    <r>
      <rPr>
        <b/>
        <sz val="10"/>
        <color rgb="FF002060"/>
        <rFont val="Verdana"/>
      </rPr>
      <t>Ser Criança</t>
    </r>
  </si>
  <si>
    <t>O objetivo do projeto é proporcionar às crianças assistidas acesso ao conhecimento, à educação e à cultura, promovendo a inclusão e fortalecendo o aprendizado, o desenvolvimento cognitivo, as relações interpessoais e a criatividade.</t>
  </si>
  <si>
    <t>280 crianças atendidas</t>
  </si>
  <si>
    <r>
      <rPr>
        <sz val="11"/>
        <color rgb="FF002060"/>
        <rFont val="Verdana"/>
      </rPr>
      <t xml:space="preserve">Fundação Pio XII - </t>
    </r>
    <r>
      <rPr>
        <b/>
        <sz val="10"/>
        <color rgb="FF002060"/>
        <rFont val="Verdana"/>
      </rPr>
      <t>CUIDAR</t>
    </r>
  </si>
  <si>
    <t>O projeto Cuidar tem como objetivo o atendimento biopsicossocial gratuito de crianças e adolescentes com câncer no Hospital de Amor Infantojuvenil em Barretos SP, a proposta do projeto vai além do tratamento oncológico, a instituição reconhece que a presença e o apoio dos familiares são essenciais no processo de tratamento da criança, o projeto cria um ambiente acolhedor e propício para que pais e irmãos estejam presentes na vida da criança.</t>
  </si>
  <si>
    <t>11.808 pacientes atendidos</t>
  </si>
  <si>
    <r>
      <rPr>
        <sz val="11"/>
        <color rgb="FF002060"/>
        <rFont val="Verdana"/>
      </rPr>
      <t xml:space="preserve">Associação de Pais e Amigos dos Excepcionais - APAE de Crucilândia - </t>
    </r>
    <r>
      <rPr>
        <b/>
        <sz val="10"/>
        <color rgb="FF002060"/>
        <rFont val="Verdana"/>
      </rPr>
      <t>Integração</t>
    </r>
  </si>
  <si>
    <t>O projeto Integração, promove à criança e adolescente PCD o acompanhamento e atendimento por meio de uma equipe interdisciplinar, permitindo que tenha acesso aos tratamentos e cuidados necessários para que tenham qualidade de vida e inclusão a sociedade, como a reabilitação/habilitação e a equoterapia.</t>
  </si>
  <si>
    <t>50 crianças e adolescentes com deficiência atendidas</t>
  </si>
  <si>
    <r>
      <rPr>
        <sz val="11"/>
        <color rgb="FF002060"/>
        <rFont val="Verdana"/>
      </rPr>
      <t xml:space="preserve">ASSOCIAÇÃO CULTURAL E BENEFICENTE BEIT LUBAVTICH - </t>
    </r>
    <r>
      <rPr>
        <b/>
        <sz val="10"/>
        <color rgb="FF002060"/>
        <rFont val="Verdana"/>
      </rPr>
      <t>SOUND OF MUSIC IV</t>
    </r>
  </si>
  <si>
    <t>O projeto visa a realização de oficinas de música para crianças em situação de vulnerabilidade social, de até 15anos de idade, culminando em uma apresentação musical. Serão realizadas aulas de ensino prático cominstrumentos e musicalização, permitindo que as atividades relacionadas à Educação Musical promovam a formaçãocultural dos participantes ainda na fase infantil.</t>
  </si>
  <si>
    <t>192 alunos atendidos</t>
  </si>
  <si>
    <r>
      <rPr>
        <sz val="11"/>
        <color rgb="FF002060"/>
        <rFont val="Verdana"/>
      </rPr>
      <t xml:space="preserve">ASSOPOC – Associação dos Protetores das Pessoas Carentes – Lar São Geraldo - ILPI - </t>
    </r>
    <r>
      <rPr>
        <b/>
        <sz val="10"/>
        <color rgb="FF002060"/>
        <rFont val="Verdana"/>
      </rPr>
      <t>Mais Viver</t>
    </r>
  </si>
  <si>
    <t>Promover cuidado e atenção as pessoas idosas acolhidas no Lar São Geraldo, com atendimento multidisciplinar e estrutura de atendimento e serviços, permitindo que tenham atendimento de excelência e a garantia dos seus direitos fundamentais.</t>
  </si>
  <si>
    <t xml:space="preserve">160 pessoas idosas atendidas </t>
  </si>
  <si>
    <r>
      <rPr>
        <sz val="11"/>
        <color rgb="FF002060"/>
        <rFont val="Verdana"/>
      </rPr>
      <t>Fundação Pio XII -</t>
    </r>
    <r>
      <rPr>
        <b/>
        <sz val="10"/>
        <color rgb="FF002060"/>
        <rFont val="Verdana"/>
      </rPr>
      <t xml:space="preserve"> Hospital de Amor</t>
    </r>
  </si>
  <si>
    <t>Ampliar e inovar o diagnóstico molecular no Hospital de Amor, integrando tecnologia genéticas de ponta, com bioinformática e aprimorando a segurança da informação, visando uma prevenção e oncologia de precisão com cobertura em todo o território nacional.</t>
  </si>
  <si>
    <t>22692 exames realizados</t>
  </si>
  <si>
    <r>
      <rPr>
        <sz val="11"/>
        <color rgb="FF002060"/>
        <rFont val="Verdana"/>
      </rPr>
      <t xml:space="preserve">Associação Cultural Brasileira Kehilat Israel - </t>
    </r>
    <r>
      <rPr>
        <b/>
        <sz val="10"/>
        <color rgb="FF002060"/>
        <rFont val="Verdana"/>
      </rPr>
      <t>Anne Frank House Brasil</t>
    </r>
  </si>
  <si>
    <t>Ampliação do Memorial do Holocausto, que no prédio anexo ao Memorial, abrigará Casa de Anne Frank (uma réplica da "Casa de Anne Frank - Holanda)</t>
  </si>
  <si>
    <r>
      <rPr>
        <sz val="11"/>
        <color rgb="FF002060"/>
        <rFont val="Verdana"/>
      </rPr>
      <t xml:space="preserve">Associação Aldeia da Paz - </t>
    </r>
    <r>
      <rPr>
        <b/>
        <sz val="10"/>
        <color rgb="FF002060"/>
        <rFont val="Verdana"/>
      </rPr>
      <t>Bem Estar Físico e melhoria da qualidade de vida das institucionalizadas</t>
    </r>
  </si>
  <si>
    <t>O projeto garante a contratação e manutenção de profissionais de saúde para o cuidado de 24 idosas residentes na ILPI Casa das Avós, em Pirenópolis/GO.</t>
  </si>
  <si>
    <t>27 pessoas idosas atendidas</t>
  </si>
  <si>
    <r>
      <rPr>
        <sz val="11"/>
        <color rgb="FF002060"/>
        <rFont val="Verdana"/>
      </rPr>
      <t>CENTRO DE ESTUDOS E CULTURA MIDRASH -</t>
    </r>
    <r>
      <rPr>
        <b/>
        <sz val="10"/>
        <color rgb="FF002060"/>
        <rFont val="Verdana"/>
      </rPr>
      <t xml:space="preserve"> CENTRO DE ESTUDOS E CULTURA MIDRASH</t>
    </r>
  </si>
  <si>
    <t>O projeto visa à manutenção das atividades culturais presenciais e virtuais do Centro de Estudos e Cultura Midrash ao longo de 2025. A iniciativa promove ações multiculturais nas áreas cênica, musical, literária, audiovisual e de artes visuais.</t>
  </si>
  <si>
    <t>8.040 pessoas atendidas</t>
  </si>
  <si>
    <r>
      <rPr>
        <sz val="11"/>
        <color rgb="FF002060"/>
        <rFont val="Verdana"/>
      </rPr>
      <t>SPIN Cultural -</t>
    </r>
    <r>
      <rPr>
        <b/>
        <sz val="10"/>
        <color rgb="FF002060"/>
        <rFont val="Verdana"/>
      </rPr>
      <t>Mostra Internacional Dança Contemporânea (festival de dança)</t>
    </r>
  </si>
  <si>
    <t>O Festival Internacional de Dança Contemporânea SPIN foi realizado de 20 a 28 de fevereiro de 2025, com oito dias de programação gratuita. O evento reuniu shows, performances, debates, mostra de filmes de dança e workshops. O festival foi um sucesso de público, com classes lotadas e ingressos esgotados para todos os espetáculos.</t>
  </si>
  <si>
    <t>200 alunos atendidos | 700 pessoas de público</t>
  </si>
  <si>
    <r>
      <rPr>
        <sz val="11"/>
        <color rgb="FF002060"/>
        <rFont val="Verdana"/>
      </rPr>
      <t xml:space="preserve">Brasil Imagem Produção e Comunicação Ltda. - </t>
    </r>
    <r>
      <rPr>
        <b/>
        <sz val="10"/>
        <color rgb="FF002060"/>
        <rFont val="Verdana"/>
      </rPr>
      <t>FestFoto 2025 - Festival Internacional de Fotografia de Porto Alegre</t>
    </r>
  </si>
  <si>
    <t>O FestFoto 2025, com o tema “Linha D’Água”, realizou exposições fotográficas ao ar livre na Praça da Alfândega e mostras individuais no Espaço Força e Luz, reunindo artistas convidados e selecionados por convocatória. O projeto contou com exposições coletivas e individuais, totalizando mais de 80 fotografias, além de seis palestras transmitidas ao vivo com interação do público.</t>
  </si>
  <si>
    <t>5.627 pessoas de público</t>
  </si>
  <si>
    <t xml:space="preserve">RS </t>
  </si>
  <si>
    <t>Fundação Força e Luz</t>
  </si>
  <si>
    <t>O Plano Anual do Espaço Força e Luz - 2025 teve como objetivo disponibilizar gratuitamente para realização de projetos culturais 5 salas, totalizando 4.050 turnos ao longo do ano, no Edifício Força e Luz, patrimônio tombado pelo IPHAE-RS. Além disso, o projeto inclui a realização de 2 exposições selecionadas por edital com inscrição gratuita, 14 oficinas, 8 palestras e 5 apresentações musicais, todas de acesso livre ao público.</t>
  </si>
  <si>
    <t>64.029 pessoas de público</t>
  </si>
  <si>
    <r>
      <rPr>
        <sz val="11"/>
        <color rgb="FF002060"/>
        <rFont val="Verdana"/>
      </rPr>
      <t>ASSOCIAÇÃO CULTURAL FOFOCAS DE TEATRO -</t>
    </r>
    <r>
      <rPr>
        <b/>
        <sz val="10"/>
        <color rgb="FF002060"/>
        <rFont val="Verdana"/>
      </rPr>
      <t xml:space="preserve"> NATAL ESTRELADO ITINERANTE</t>
    </r>
  </si>
  <si>
    <t>O projeto Natal Estrelado Itinerante entregou para a população de Barroso diversas atividades culturais como Cortejos Natalinos, Casa do Papai Noel, Apresentações Teatrais, Cinema ao Ar livre, Shows do Papai Noel e Banda, Shows musicais de artistas locais. Além do centro da cidades receberam também atividades culturais 04 bairros periféricos e 02 povoados rurais de Barroso.</t>
  </si>
  <si>
    <t>8 mil pessoas de público</t>
  </si>
  <si>
    <r>
      <rPr>
        <sz val="11"/>
        <color rgb="FF002060"/>
        <rFont val="Verdana"/>
      </rPr>
      <t>Instituto Global Attitude -</t>
    </r>
    <r>
      <rPr>
        <b/>
        <sz val="10"/>
        <color rgb="FF002060"/>
        <rFont val="Verdana"/>
      </rPr>
      <t xml:space="preserve"> Copa Estag</t>
    </r>
  </si>
  <si>
    <t>O projeto tem como objeto a realização de um Campeonato Amador das modalidades de Futebol, Futevôlei, Beach Tennis, Tennis e Vôlei de Praia na cidade de São Paulo – SP. Promovendo a inclusão social e a cidadania por meio da realização de um torneio esportivo, incentivando a prática esportiva contínua entre jovens de 18 a 25 anos e criando um ambiente de valorização do esporte como ferramenta de desenvolvimento humano.</t>
  </si>
  <si>
    <t xml:space="preserve">50 adolescentes atendidos </t>
  </si>
  <si>
    <r>
      <rPr>
        <sz val="11"/>
        <color rgb="FF002060"/>
        <rFont val="Verdana"/>
      </rPr>
      <t xml:space="preserve">Instituto Thiago Pereira - </t>
    </r>
    <r>
      <rPr>
        <b/>
        <sz val="10"/>
        <color rgb="FF002060"/>
        <rFont val="Verdana"/>
      </rPr>
      <t>Nadando com Thiago Pereira</t>
    </r>
  </si>
  <si>
    <t xml:space="preserve">Aproximar crianças de 7 a 17 anos com o meio aquático de forma saudável, através da iniciação à prática da natação e o ensino das técnicas necessárias (braçadas, travessia da piscina etc.). </t>
  </si>
  <si>
    <t>360 crianças e adolescentes atendidas</t>
  </si>
  <si>
    <r>
      <rPr>
        <sz val="11"/>
        <color rgb="FF002060"/>
        <rFont val="Verdana"/>
      </rPr>
      <t xml:space="preserve">Anaís Della Crocce - </t>
    </r>
    <r>
      <rPr>
        <b/>
        <sz val="10"/>
        <color rgb="FF002060"/>
        <rFont val="Verdana"/>
      </rPr>
      <t>Mostra CineCidade</t>
    </r>
  </si>
  <si>
    <t>A CineCidade é uma mostra de cinema itinerante que que visa a formação e mobilização de público para o consumo do audiovisual brasileiro, trazendo em sua programação obras de suma importância para o cinema nacional.</t>
  </si>
  <si>
    <t>Exibição pública</t>
  </si>
  <si>
    <t xml:space="preserve">CSN Mineração registrou dois autos de infração em Congonhas (MG) totalizando R$ 12.892.000,00 por emissão de material particulado. Todos os processos seguem em trâmite com defesas apresentadas, sendo monitorados por processos rotineiros de gestão interna.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</si>
</sst>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00"/>
  </numFmts>
  <fonts count="140" x14ac:knownFonts="1">
    <font>
      <sz val="11"/>
      <color theme="1"/>
      <name val="Verdana"/>
      <scheme val="minor"/>
    </font>
    <font>
      <b/>
      <sz val="10"/>
      <color rgb="FF12448A"/>
      <name val="Verdana"/>
    </font>
    <font>
      <b/>
      <sz val="9"/>
      <color theme="10"/>
      <name val="Verdana"/>
    </font>
    <font>
      <b/>
      <sz val="9"/>
      <color theme="7"/>
      <name val="Verdana"/>
    </font>
    <font>
      <b/>
      <sz val="9"/>
      <color rgb="FF12448A"/>
      <name val="Verdana"/>
    </font>
    <font>
      <sz val="11"/>
      <name val="Verdana"/>
    </font>
    <font>
      <sz val="12"/>
      <color theme="1"/>
      <name val="Verdana"/>
    </font>
    <font>
      <sz val="36"/>
      <color theme="1"/>
      <name val="Verdana"/>
    </font>
    <font>
      <b/>
      <sz val="28"/>
      <color rgb="FF12448A"/>
      <name val="Verdana"/>
    </font>
    <font>
      <sz val="10"/>
      <color theme="1"/>
      <name val="Verdana"/>
    </font>
    <font>
      <sz val="11"/>
      <color theme="1"/>
      <name val="Verdana"/>
      <scheme val="minor"/>
    </font>
    <font>
      <sz val="11"/>
      <color theme="1"/>
      <name val="Verdana"/>
    </font>
    <font>
      <b/>
      <sz val="16"/>
      <color rgb="FF12448A"/>
      <name val="Verdana"/>
    </font>
    <font>
      <sz val="20"/>
      <color theme="1"/>
      <name val="Verdana"/>
    </font>
    <font>
      <sz val="10"/>
      <color rgb="FF000000"/>
      <name val="Verdana"/>
    </font>
    <font>
      <b/>
      <sz val="10"/>
      <color rgb="FF0078C1"/>
      <name val="Verdana"/>
    </font>
    <font>
      <b/>
      <sz val="9"/>
      <color theme="4"/>
      <name val="Verdana"/>
    </font>
    <font>
      <b/>
      <sz val="9"/>
      <color theme="5"/>
      <name val="Verdana"/>
    </font>
    <font>
      <b/>
      <sz val="9"/>
      <color theme="8"/>
      <name val="Verdana"/>
    </font>
    <font>
      <b/>
      <sz val="9"/>
      <color theme="6"/>
      <name val="Verdana"/>
    </font>
    <font>
      <sz val="20"/>
      <color theme="4"/>
      <name val="Verdana"/>
    </font>
    <font>
      <b/>
      <sz val="16"/>
      <color rgb="FF3AA935"/>
      <name val="Verdana"/>
    </font>
    <font>
      <sz val="10"/>
      <color theme="0"/>
      <name val="Verdana"/>
    </font>
    <font>
      <b/>
      <sz val="10"/>
      <color rgb="FF3AA935"/>
      <name val="Verdana"/>
    </font>
    <font>
      <sz val="8"/>
      <color theme="1"/>
      <name val="Verdana"/>
    </font>
    <font>
      <sz val="10"/>
      <color rgb="FFFFFFFF"/>
      <name val="Verdana"/>
    </font>
    <font>
      <sz val="12"/>
      <color rgb="FF000000"/>
      <name val="Verdana"/>
    </font>
    <font>
      <sz val="10"/>
      <color rgb="FF3AA935"/>
      <name val="Verdana"/>
    </font>
    <font>
      <sz val="10"/>
      <color rgb="FFFF0000"/>
      <name val="Verdana"/>
    </font>
    <font>
      <b/>
      <sz val="10"/>
      <color rgb="FF000000"/>
      <name val="Verdana"/>
    </font>
    <font>
      <b/>
      <sz val="8"/>
      <color rgb="FF3AA935"/>
      <name val="Verdana"/>
    </font>
    <font>
      <b/>
      <sz val="10"/>
      <color theme="1"/>
      <name val="Verdana"/>
    </font>
    <font>
      <b/>
      <sz val="10"/>
      <color rgb="FFFF0000"/>
      <name val="Verdana"/>
    </font>
    <font>
      <sz val="11"/>
      <color rgb="FFFFFFFF"/>
      <name val="Verdana"/>
    </font>
    <font>
      <b/>
      <sz val="16"/>
      <color theme="7"/>
      <name val="Verdana"/>
    </font>
    <font>
      <b/>
      <sz val="10"/>
      <color theme="7"/>
      <name val="Verdana"/>
    </font>
    <font>
      <sz val="10"/>
      <color theme="7"/>
      <name val="Verdana"/>
    </font>
    <font>
      <b/>
      <sz val="8"/>
      <color theme="7"/>
      <name val="Verdana"/>
    </font>
    <font>
      <sz val="8"/>
      <color rgb="FF000000"/>
      <name val="Verdana"/>
    </font>
    <font>
      <i/>
      <sz val="9"/>
      <color rgb="FF00B050"/>
      <name val="Calibri"/>
    </font>
    <font>
      <sz val="10"/>
      <color rgb="FF12448A"/>
      <name val="Verdana"/>
    </font>
    <font>
      <sz val="20"/>
      <color theme="7"/>
      <name val="Verdana"/>
    </font>
    <font>
      <u/>
      <sz val="10"/>
      <color rgb="FF3AA935"/>
      <name val="Verdana"/>
    </font>
    <font>
      <u/>
      <sz val="10"/>
      <color theme="7"/>
      <name val="Verdana"/>
    </font>
    <font>
      <b/>
      <u/>
      <sz val="10"/>
      <color theme="1"/>
      <name val="Verdana"/>
    </font>
    <font>
      <b/>
      <sz val="11"/>
      <color rgb="FFFF0000"/>
      <name val="Verdana"/>
    </font>
    <font>
      <sz val="7"/>
      <color rgb="FFFFFFFF"/>
      <name val="Verdana"/>
    </font>
    <font>
      <b/>
      <sz val="10"/>
      <color rgb="FFFFFFFF"/>
      <name val="Calibri"/>
    </font>
    <font>
      <sz val="12"/>
      <color rgb="FF000000"/>
      <name val="Calibri"/>
    </font>
    <font>
      <b/>
      <sz val="12"/>
      <color rgb="FFFF0000"/>
      <name val="Calibri"/>
    </font>
    <font>
      <sz val="10"/>
      <color rgb="FF000000"/>
      <name val="Calibri"/>
    </font>
    <font>
      <b/>
      <sz val="10"/>
      <color rgb="FF000000"/>
      <name val="Calibri"/>
    </font>
    <font>
      <b/>
      <sz val="11"/>
      <color rgb="FF3AA935"/>
      <name val="Verdana"/>
    </font>
    <font>
      <b/>
      <sz val="12"/>
      <color rgb="FFFF0000"/>
      <name val="Verdana"/>
    </font>
    <font>
      <b/>
      <sz val="9"/>
      <color rgb="FF3AA935"/>
      <name val="Verdana"/>
    </font>
    <font>
      <sz val="12"/>
      <color theme="0"/>
      <name val="Verdana"/>
    </font>
    <font>
      <b/>
      <sz val="10"/>
      <color rgb="FF3B6BFA"/>
      <name val="Calibri"/>
    </font>
    <font>
      <b/>
      <sz val="9"/>
      <color theme="1"/>
      <name val="Verdana"/>
    </font>
    <font>
      <sz val="9"/>
      <color theme="1"/>
      <name val="Verdana"/>
    </font>
    <font>
      <b/>
      <sz val="10"/>
      <color theme="5"/>
      <name val="Verdana"/>
    </font>
    <font>
      <sz val="10"/>
      <color theme="5"/>
      <name val="Verdana"/>
    </font>
    <font>
      <b/>
      <sz val="10"/>
      <color rgb="FF7030A0"/>
      <name val="Verdana"/>
    </font>
    <font>
      <b/>
      <sz val="16"/>
      <color theme="5"/>
      <name val="Verdana"/>
    </font>
    <font>
      <u/>
      <sz val="10"/>
      <color theme="5"/>
      <name val="Verdana"/>
    </font>
    <font>
      <sz val="20"/>
      <color rgb="FFEFAB31"/>
      <name val="Verdana"/>
    </font>
    <font>
      <b/>
      <sz val="16"/>
      <color rgb="FF82358B"/>
      <name val="Verdana"/>
    </font>
    <font>
      <sz val="20"/>
      <color rgb="FF000000"/>
      <name val="Verdana"/>
    </font>
    <font>
      <b/>
      <sz val="10"/>
      <color rgb="FF82358B"/>
      <name val="Verdana"/>
    </font>
    <font>
      <sz val="10"/>
      <color rgb="FF82358B"/>
      <name val="Verdana"/>
    </font>
    <font>
      <b/>
      <u/>
      <sz val="10"/>
      <color rgb="FF000000"/>
      <name val="Verdana"/>
    </font>
    <font>
      <u/>
      <sz val="11"/>
      <color theme="10"/>
      <name val="Verdana"/>
    </font>
    <font>
      <b/>
      <sz val="10"/>
      <color rgb="FFF2F2F2"/>
      <name val="Verdana"/>
    </font>
    <font>
      <b/>
      <sz val="9"/>
      <color rgb="FF82358B"/>
      <name val="Verdana"/>
    </font>
    <font>
      <b/>
      <sz val="9"/>
      <color rgb="FFFF0000"/>
      <name val="Verdana"/>
    </font>
    <font>
      <u/>
      <sz val="10"/>
      <color rgb="FF82358B"/>
      <name val="Verdana"/>
    </font>
    <font>
      <sz val="12"/>
      <color rgb="FFFFFFFF"/>
      <name val="Verdana"/>
    </font>
    <font>
      <b/>
      <sz val="10"/>
      <color rgb="FF002060"/>
      <name val="Verdana"/>
    </font>
    <font>
      <sz val="11"/>
      <color rgb="FF666666"/>
      <name val="Georgia"/>
    </font>
    <font>
      <sz val="10"/>
      <color theme="4"/>
      <name val="Verdana"/>
    </font>
    <font>
      <u/>
      <sz val="10"/>
      <color rgb="FF12448A"/>
      <name val="Verdana"/>
    </font>
    <font>
      <sz val="12"/>
      <color rgb="FFFF0000"/>
      <name val="Verdana"/>
    </font>
    <font>
      <b/>
      <i/>
      <sz val="16"/>
      <color rgb="FF12448A"/>
      <name val="Verdana"/>
    </font>
    <font>
      <b/>
      <sz val="11"/>
      <color rgb="FF002060"/>
      <name val="Verdana"/>
    </font>
    <font>
      <sz val="11"/>
      <color rgb="FF002060"/>
      <name val="Verdana"/>
    </font>
    <font>
      <b/>
      <sz val="16"/>
      <color rgb="FF01438F"/>
      <name val="Verdana"/>
    </font>
    <font>
      <sz val="11"/>
      <color rgb="FF002060"/>
      <name val="Roboto"/>
    </font>
    <font>
      <b/>
      <sz val="11"/>
      <color rgb="FF002060"/>
      <name val="Roboto"/>
    </font>
    <font>
      <b/>
      <sz val="11"/>
      <color theme="1"/>
      <name val="Verdana"/>
    </font>
    <font>
      <i/>
      <sz val="10"/>
      <color rgb="FF000000"/>
      <name val="Verdana"/>
    </font>
    <font>
      <i/>
      <sz val="10"/>
      <color theme="1"/>
      <name val="Verdana"/>
    </font>
    <font>
      <b/>
      <u/>
      <sz val="10"/>
      <color rgb="FF0066CC"/>
      <name val="Verdana"/>
    </font>
    <font>
      <b/>
      <i/>
      <sz val="16"/>
      <color rgb="FF3AA935"/>
      <name val="Verdana"/>
    </font>
    <font>
      <b/>
      <i/>
      <sz val="10"/>
      <color rgb="FF3AA935"/>
      <name val="Verdana"/>
    </font>
    <font>
      <b/>
      <i/>
      <sz val="8"/>
      <color rgb="FF3AA935"/>
      <name val="Verdana"/>
    </font>
    <font>
      <b/>
      <sz val="10"/>
      <color rgb="FF3AA935"/>
      <name val="Aptos Narrow"/>
    </font>
    <font>
      <b/>
      <sz val="10"/>
      <color rgb="FF3AA935"/>
      <name val="Arial"/>
    </font>
    <font>
      <b/>
      <sz val="10"/>
      <color rgb="FF339966"/>
      <name val="Verdana"/>
    </font>
    <font>
      <b/>
      <sz val="8"/>
      <color rgb="FF339966"/>
      <name val="Verdana"/>
    </font>
    <font>
      <b/>
      <sz val="8"/>
      <color theme="1"/>
      <name val="Verdana"/>
    </font>
    <font>
      <i/>
      <sz val="8"/>
      <color theme="1"/>
      <name val="Verdana"/>
    </font>
    <font>
      <i/>
      <sz val="8"/>
      <color rgb="FF000000"/>
      <name val="Verdana"/>
    </font>
    <font>
      <i/>
      <sz val="10"/>
      <color rgb="FFFFFFFF"/>
      <name val="Verdana"/>
    </font>
    <font>
      <i/>
      <sz val="10"/>
      <color theme="0"/>
      <name val="Verdana"/>
    </font>
    <font>
      <b/>
      <vertAlign val="subscript"/>
      <sz val="10"/>
      <color rgb="FF339966"/>
      <name val="Verdana"/>
    </font>
    <font>
      <b/>
      <vertAlign val="subscript"/>
      <sz val="10"/>
      <color rgb="FF3AA935"/>
      <name val="Verdana"/>
    </font>
    <font>
      <b/>
      <sz val="7"/>
      <color rgb="FF3AA935"/>
      <name val="Verdana"/>
    </font>
    <font>
      <b/>
      <vertAlign val="subscript"/>
      <sz val="10"/>
      <color rgb="FF000000"/>
      <name val="Verdana"/>
    </font>
    <font>
      <vertAlign val="subscript"/>
      <sz val="10"/>
      <color rgb="FF000000"/>
      <name val="Verdana"/>
    </font>
    <font>
      <b/>
      <i/>
      <sz val="9"/>
      <color theme="7"/>
      <name val="Verdana"/>
    </font>
    <font>
      <b/>
      <vertAlign val="superscript"/>
      <sz val="9"/>
      <color rgb="FF339966"/>
      <name val="Verdana"/>
    </font>
    <font>
      <b/>
      <sz val="9"/>
      <color rgb="FF339966"/>
      <name val="Verdana"/>
    </font>
    <font>
      <b/>
      <vertAlign val="superscript"/>
      <sz val="9"/>
      <color rgb="FF993366"/>
      <name val="Verdana"/>
    </font>
    <font>
      <b/>
      <i/>
      <sz val="16"/>
      <color rgb="FF993366"/>
      <name val="Verdana"/>
    </font>
    <font>
      <vertAlign val="superscript"/>
      <sz val="10"/>
      <color rgb="FF000000"/>
      <name val="Verdana"/>
    </font>
    <font>
      <b/>
      <vertAlign val="superscript"/>
      <sz val="10"/>
      <color rgb="FF993366"/>
      <name val="Verdana"/>
    </font>
    <font>
      <sz val="8"/>
      <color rgb="FFFF0000"/>
      <name val="Verdana"/>
    </font>
    <font>
      <b/>
      <sz val="10"/>
      <color rgb="FFC0C0C0"/>
      <name val="Verdana"/>
    </font>
    <font>
      <b/>
      <sz val="10"/>
      <color rgb="FF993366"/>
      <name val="Verdana"/>
    </font>
    <font>
      <b/>
      <sz val="8"/>
      <color rgb="FF0066CC"/>
      <name val="Verdana"/>
    </font>
    <font>
      <b/>
      <sz val="8"/>
      <color rgb="FFFF0000"/>
      <name val="Verdana"/>
    </font>
    <font>
      <b/>
      <vertAlign val="subscript"/>
      <sz val="10"/>
      <color rgb="FF993366"/>
      <name val="Verdana"/>
    </font>
    <font>
      <b/>
      <i/>
      <sz val="16"/>
      <color rgb="FF82358B"/>
      <name val="Verdana"/>
    </font>
    <font>
      <b/>
      <vertAlign val="superscript"/>
      <sz val="10"/>
      <color rgb="FF82358B"/>
      <name val="Verdana"/>
    </font>
    <font>
      <b/>
      <sz val="8"/>
      <color rgb="FF12448A"/>
      <name val="Verdana"/>
    </font>
    <font>
      <b/>
      <vertAlign val="superscript"/>
      <sz val="9"/>
      <color rgb="FF82358B"/>
      <name val="Verdana"/>
    </font>
    <font>
      <b/>
      <vertAlign val="subscript"/>
      <sz val="10"/>
      <color rgb="FF82358B"/>
      <name val="Verdana"/>
    </font>
    <font>
      <i/>
      <sz val="9"/>
      <color theme="1"/>
      <name val="Verdana"/>
    </font>
    <font>
      <sz val="10"/>
      <color rgb="FF0066CC"/>
      <name val="Verdana"/>
    </font>
    <font>
      <i/>
      <sz val="10"/>
      <color rgb="FF0066CC"/>
      <name val="Verdana"/>
    </font>
    <font>
      <b/>
      <sz val="10"/>
      <color rgb="FF0066CC"/>
      <name val="Verdana"/>
    </font>
    <font>
      <strike/>
      <sz val="10"/>
      <color theme="1"/>
      <name val="Verdana"/>
    </font>
    <font>
      <b/>
      <i/>
      <sz val="10"/>
      <color rgb="FF12448A"/>
      <name val="Verdana"/>
    </font>
    <font>
      <b/>
      <sz val="10"/>
      <color rgb="FF002060"/>
      <name val="Aptos Narrow"/>
    </font>
    <font>
      <b/>
      <sz val="10"/>
      <color rgb="FF002060"/>
      <name val="Roboto"/>
    </font>
    <font>
      <u/>
      <sz val="11"/>
      <color theme="10"/>
      <name val="Verdana"/>
      <scheme val="minor"/>
    </font>
    <font>
      <u/>
      <sz val="10"/>
      <color theme="10"/>
      <name val="Verdana"/>
      <scheme val="minor"/>
    </font>
    <font>
      <u/>
      <sz val="10"/>
      <color theme="10"/>
      <name val="Verdana"/>
      <scheme val="major"/>
    </font>
    <font>
      <sz val="10"/>
      <color rgb="FF1C83B5"/>
      <name val="Verdana"/>
    </font>
    <font>
      <b/>
      <sz val="8"/>
      <color rgb="FF000000"/>
      <name val="Verdana"/>
    </font>
    <font>
      <sz val="10"/>
      <color rgb="FF000000"/>
      <name val="Verdana"/>
      <family val="2"/>
    </font>
  </fonts>
  <fills count="15">
    <fill>
      <patternFill patternType="none"/>
    </fill>
    <fill>
      <patternFill patternType="gray125"/>
    </fill>
    <fill>
      <patternFill patternType="solid">
        <fgColor rgb="FFF2F2F2"/>
        <bgColor rgb="FFF2F2F2"/>
      </patternFill>
    </fill>
    <fill>
      <patternFill patternType="solid">
        <fgColor rgb="FFFFFFFF"/>
        <bgColor rgb="FFFFFFFF"/>
      </patternFill>
    </fill>
    <fill>
      <patternFill patternType="solid">
        <fgColor theme="0"/>
        <bgColor theme="0"/>
      </patternFill>
    </fill>
    <fill>
      <patternFill patternType="solid">
        <fgColor rgb="FF12448A"/>
        <bgColor rgb="FF12448A"/>
      </patternFill>
    </fill>
    <fill>
      <patternFill patternType="solid">
        <fgColor rgb="FFEFEFEF"/>
        <bgColor rgb="FFEFEFEF"/>
      </patternFill>
    </fill>
    <fill>
      <patternFill patternType="solid">
        <fgColor rgb="FFFFFF00"/>
        <bgColor rgb="FFFFFF00"/>
      </patternFill>
    </fill>
    <fill>
      <patternFill patternType="solid">
        <fgColor rgb="FFFF0000"/>
        <bgColor rgb="FFFF0000"/>
      </patternFill>
    </fill>
    <fill>
      <patternFill patternType="solid">
        <fgColor rgb="FF000000"/>
        <bgColor rgb="FF000000"/>
      </patternFill>
    </fill>
    <fill>
      <patternFill patternType="solid">
        <fgColor rgb="FFF8F9FA"/>
        <bgColor rgb="FFF8F9FA"/>
      </patternFill>
    </fill>
    <fill>
      <patternFill patternType="solid">
        <fgColor rgb="FF002060"/>
        <bgColor rgb="FF002060"/>
      </patternFill>
    </fill>
    <fill>
      <patternFill patternType="solid">
        <fgColor rgb="FF002060"/>
        <bgColor indexed="64"/>
      </patternFill>
    </fill>
    <fill>
      <patternFill patternType="solid">
        <fgColor theme="0"/>
        <bgColor indexed="64"/>
      </patternFill>
    </fill>
    <fill>
      <patternFill patternType="solid">
        <fgColor theme="0" tint="-4.9989318521683403E-2"/>
        <bgColor indexed="64"/>
      </patternFill>
    </fill>
  </fills>
  <borders count="564">
    <border>
      <left/>
      <right/>
      <top/>
      <bottom/>
      <diagonal/>
    </border>
    <border>
      <left style="hair">
        <color rgb="FF002060"/>
      </left>
      <right style="hair">
        <color rgb="FF7F7F7F"/>
      </right>
      <top/>
      <bottom style="double">
        <color rgb="FF000099"/>
      </bottom>
      <diagonal/>
    </border>
    <border>
      <left style="hair">
        <color rgb="FF7F7F7F"/>
      </left>
      <right/>
      <top style="double">
        <color rgb="FF000099"/>
      </top>
      <bottom style="hair">
        <color rgb="FF7F7F7F"/>
      </bottom>
      <diagonal/>
    </border>
    <border>
      <left style="hair">
        <color rgb="FF7F7F7F"/>
      </left>
      <right style="hair">
        <color rgb="FF7F7F7F"/>
      </right>
      <top style="hair">
        <color rgb="FF7F7F7F"/>
      </top>
      <bottom style="hair">
        <color rgb="FF7F7F7F"/>
      </bottom>
      <diagonal/>
    </border>
    <border>
      <left style="hair">
        <color rgb="FF7F7F7F"/>
      </left>
      <right/>
      <top style="hair">
        <color rgb="FF7F7F7F"/>
      </top>
      <bottom style="hair">
        <color rgb="FF7F7F7F"/>
      </bottom>
      <diagonal/>
    </border>
    <border>
      <left style="hair">
        <color rgb="FF7F7F7F"/>
      </left>
      <right style="hair">
        <color rgb="FF7F7F7F"/>
      </right>
      <top style="hair">
        <color rgb="FF7F7F7F"/>
      </top>
      <bottom/>
      <diagonal/>
    </border>
    <border>
      <left style="thin">
        <color rgb="FF000000"/>
      </left>
      <right style="hair">
        <color rgb="FF000000"/>
      </right>
      <top/>
      <bottom style="double">
        <color rgb="FF000099"/>
      </bottom>
      <diagonal/>
    </border>
    <border>
      <left/>
      <right/>
      <top style="thin">
        <color rgb="FF002060"/>
      </top>
      <bottom style="thin">
        <color rgb="FF12448A"/>
      </bottom>
      <diagonal/>
    </border>
    <border>
      <left/>
      <right style="thin">
        <color rgb="FF000000"/>
      </right>
      <top style="thin">
        <color rgb="FF002060"/>
      </top>
      <bottom style="thin">
        <color rgb="FF12448A"/>
      </bottom>
      <diagonal/>
    </border>
    <border>
      <left style="thin">
        <color rgb="FF000000"/>
      </left>
      <right style="hair">
        <color rgb="FF000000"/>
      </right>
      <top style="thin">
        <color rgb="FF002060"/>
      </top>
      <bottom style="thin">
        <color rgb="FF002060"/>
      </bottom>
      <diagonal/>
    </border>
    <border>
      <left style="hair">
        <color rgb="FF000000"/>
      </left>
      <right style="thin">
        <color rgb="FF000000"/>
      </right>
      <top style="thin">
        <color rgb="FF002060"/>
      </top>
      <bottom style="thin">
        <color rgb="FF002060"/>
      </bottom>
      <diagonal/>
    </border>
    <border>
      <left style="hair">
        <color rgb="FF000000"/>
      </left>
      <right style="thin">
        <color rgb="FF073763"/>
      </right>
      <top style="thin">
        <color rgb="FF002060"/>
      </top>
      <bottom style="thin">
        <color rgb="FF002060"/>
      </bottom>
      <diagonal/>
    </border>
    <border>
      <left style="thin">
        <color rgb="FF073763"/>
      </left>
      <right style="hair">
        <color rgb="FF000000"/>
      </right>
      <top style="thin">
        <color rgb="FF073763"/>
      </top>
      <bottom style="thin">
        <color rgb="FF073763"/>
      </bottom>
      <diagonal/>
    </border>
    <border>
      <left/>
      <right/>
      <top/>
      <bottom style="thin">
        <color rgb="FF002060"/>
      </bottom>
      <diagonal/>
    </border>
    <border>
      <left/>
      <right/>
      <top style="thin">
        <color rgb="FF12448A"/>
      </top>
      <bottom style="hair">
        <color rgb="FF808080"/>
      </bottom>
      <diagonal/>
    </border>
    <border>
      <left/>
      <right style="thin">
        <color rgb="FF000099"/>
      </right>
      <top style="thin">
        <color rgb="FF12448A"/>
      </top>
      <bottom style="hair">
        <color rgb="FF808080"/>
      </bottom>
      <diagonal/>
    </border>
    <border>
      <left style="thin">
        <color rgb="FF000000"/>
      </left>
      <right style="hair">
        <color rgb="FF000000"/>
      </right>
      <top/>
      <bottom style="hair">
        <color rgb="FF000000"/>
      </bottom>
      <diagonal/>
    </border>
    <border>
      <left style="hair">
        <color rgb="FF000000"/>
      </left>
      <right/>
      <top/>
      <bottom style="hair">
        <color rgb="FF000000"/>
      </bottom>
      <diagonal/>
    </border>
    <border>
      <left style="hair">
        <color rgb="FF000000"/>
      </left>
      <right/>
      <top style="thin">
        <color rgb="FF12448A"/>
      </top>
      <bottom style="hair">
        <color rgb="FF000000"/>
      </bottom>
      <diagonal/>
    </border>
    <border>
      <left/>
      <right style="thin">
        <color rgb="FF000099"/>
      </right>
      <top style="hair">
        <color rgb="FF808080"/>
      </top>
      <bottom style="hair">
        <color rgb="FF808080"/>
      </bottom>
      <diagonal/>
    </border>
    <border>
      <left style="thin">
        <color rgb="FF000000"/>
      </left>
      <right style="hair">
        <color rgb="FF000000"/>
      </right>
      <top style="hair">
        <color rgb="FF000000"/>
      </top>
      <bottom style="hair">
        <color rgb="FF000000"/>
      </bottom>
      <diagonal/>
    </border>
    <border>
      <left/>
      <right style="hair">
        <color rgb="FF000000"/>
      </right>
      <top style="hair">
        <color rgb="FF000000"/>
      </top>
      <bottom style="hair">
        <color rgb="FF808080"/>
      </bottom>
      <diagonal/>
    </border>
    <border>
      <left style="hair">
        <color rgb="FF000000"/>
      </left>
      <right/>
      <top style="hair">
        <color rgb="FF000000"/>
      </top>
      <bottom style="hair">
        <color rgb="FF808080"/>
      </bottom>
      <diagonal/>
    </border>
    <border>
      <left style="thin">
        <color rgb="FF000000"/>
      </left>
      <right style="hair">
        <color rgb="FF000000"/>
      </right>
      <top style="hair">
        <color rgb="FF000000"/>
      </top>
      <bottom style="hair">
        <color rgb="FF808080"/>
      </bottom>
      <diagonal/>
    </border>
    <border>
      <left style="hair">
        <color rgb="FF000000"/>
      </left>
      <right/>
      <top style="hair">
        <color rgb="FF000000"/>
      </top>
      <bottom/>
      <diagonal/>
    </border>
    <border>
      <left/>
      <right/>
      <top style="hair">
        <color rgb="FF808080"/>
      </top>
      <bottom/>
      <diagonal/>
    </border>
    <border>
      <left/>
      <right style="thin">
        <color rgb="FF000099"/>
      </right>
      <top style="hair">
        <color rgb="FF808080"/>
      </top>
      <bottom/>
      <diagonal/>
    </border>
    <border>
      <left style="thin">
        <color rgb="FF002060"/>
      </left>
      <right style="hair">
        <color rgb="FF808080"/>
      </right>
      <top/>
      <bottom/>
      <diagonal/>
    </border>
    <border>
      <left style="thin">
        <color rgb="FF002060"/>
      </left>
      <right style="hair">
        <color rgb="FF000000"/>
      </right>
      <top style="hair">
        <color rgb="FF000000"/>
      </top>
      <bottom/>
      <diagonal/>
    </border>
    <border>
      <left/>
      <right/>
      <top style="thin">
        <color rgb="FF002060"/>
      </top>
      <bottom style="thin">
        <color rgb="FF000000"/>
      </bottom>
      <diagonal/>
    </border>
    <border>
      <left style="thin">
        <color rgb="FF000000"/>
      </left>
      <right style="hair">
        <color rgb="FF808080"/>
      </right>
      <top/>
      <bottom/>
      <diagonal/>
    </border>
    <border>
      <left/>
      <right style="hair">
        <color rgb="FF808080"/>
      </right>
      <top/>
      <bottom style="double">
        <color rgb="FF000099"/>
      </bottom>
      <diagonal/>
    </border>
    <border>
      <left style="thin">
        <color rgb="FF000000"/>
      </left>
      <right style="hair">
        <color rgb="FF808080"/>
      </right>
      <top/>
      <bottom style="double">
        <color rgb="FF000099"/>
      </bottom>
      <diagonal/>
    </border>
    <border>
      <left/>
      <right/>
      <top style="double">
        <color rgb="FF000099"/>
      </top>
      <bottom style="thin">
        <color rgb="FF12448A"/>
      </bottom>
      <diagonal/>
    </border>
    <border>
      <left/>
      <right/>
      <top style="double">
        <color rgb="FF000099"/>
      </top>
      <bottom style="thin">
        <color rgb="FF000000"/>
      </bottom>
      <diagonal/>
    </border>
    <border>
      <left/>
      <right/>
      <top style="thin">
        <color rgb="FF12448A"/>
      </top>
      <bottom style="thin">
        <color rgb="FF073763"/>
      </bottom>
      <diagonal/>
    </border>
    <border>
      <left/>
      <right style="thin">
        <color rgb="FF12448A"/>
      </right>
      <top style="thin">
        <color rgb="FF12448A"/>
      </top>
      <bottom style="thin">
        <color rgb="FF073763"/>
      </bottom>
      <diagonal/>
    </border>
    <border>
      <left/>
      <right style="hair">
        <color rgb="FF000000"/>
      </right>
      <top style="thin">
        <color rgb="FF000000"/>
      </top>
      <bottom style="thin">
        <color rgb="FF073763"/>
      </bottom>
      <diagonal/>
    </border>
    <border>
      <left style="hair">
        <color rgb="FF000000"/>
      </left>
      <right/>
      <top style="thin">
        <color rgb="FF000000"/>
      </top>
      <bottom style="thin">
        <color rgb="FF073763"/>
      </bottom>
      <diagonal/>
    </border>
    <border>
      <left style="hair">
        <color rgb="FF000000"/>
      </left>
      <right/>
      <top style="thin">
        <color rgb="FF073763"/>
      </top>
      <bottom style="thin">
        <color rgb="FF073763"/>
      </bottom>
      <diagonal/>
    </border>
    <border>
      <left/>
      <right/>
      <top style="thin">
        <color rgb="FF073763"/>
      </top>
      <bottom style="thin">
        <color rgb="FF000000"/>
      </bottom>
      <diagonal/>
    </border>
    <border>
      <left/>
      <right/>
      <top/>
      <bottom style="hair">
        <color rgb="FFFFFFFF"/>
      </bottom>
      <diagonal/>
    </border>
    <border>
      <left/>
      <right style="double">
        <color rgb="FFFFFFFF"/>
      </right>
      <top/>
      <bottom/>
      <diagonal/>
    </border>
    <border>
      <left style="thin">
        <color rgb="FF000099"/>
      </left>
      <right style="thin">
        <color rgb="FF002060"/>
      </right>
      <top style="hair">
        <color rgb="FFFFFFFF"/>
      </top>
      <bottom style="double">
        <color rgb="FF000099"/>
      </bottom>
      <diagonal/>
    </border>
    <border>
      <left style="thin">
        <color rgb="FF002060"/>
      </left>
      <right style="thin">
        <color rgb="FF002060"/>
      </right>
      <top style="hair">
        <color rgb="FFFFFFFF"/>
      </top>
      <bottom style="double">
        <color rgb="FF000099"/>
      </bottom>
      <diagonal/>
    </border>
    <border>
      <left style="thin">
        <color rgb="FF000099"/>
      </left>
      <right style="thin">
        <color rgb="FF002060"/>
      </right>
      <top/>
      <bottom style="hair">
        <color rgb="FF000000"/>
      </bottom>
      <diagonal/>
    </border>
    <border>
      <left style="thin">
        <color rgb="FF002060"/>
      </left>
      <right style="thin">
        <color rgb="FF002060"/>
      </right>
      <top/>
      <bottom style="hair">
        <color rgb="FF000000"/>
      </bottom>
      <diagonal/>
    </border>
    <border>
      <left style="thin">
        <color rgb="FF000099"/>
      </left>
      <right style="thin">
        <color rgb="FF002060"/>
      </right>
      <top style="hair">
        <color rgb="FF000000"/>
      </top>
      <bottom style="hair">
        <color rgb="FF000000"/>
      </bottom>
      <diagonal/>
    </border>
    <border>
      <left style="thin">
        <color rgb="FF002060"/>
      </left>
      <right style="thin">
        <color rgb="FF002060"/>
      </right>
      <top style="hair">
        <color rgb="FF000000"/>
      </top>
      <bottom style="hair">
        <color rgb="FF000000"/>
      </bottom>
      <diagonal/>
    </border>
    <border>
      <left/>
      <right style="thin">
        <color rgb="FF000099"/>
      </right>
      <top style="hair">
        <color rgb="FF7F7F7F"/>
      </top>
      <bottom style="thin">
        <color rgb="FF000099"/>
      </bottom>
      <diagonal/>
    </border>
    <border>
      <left style="thin">
        <color rgb="FF000099"/>
      </left>
      <right style="thin">
        <color rgb="FF002060"/>
      </right>
      <top style="hair">
        <color rgb="FF000000"/>
      </top>
      <bottom style="thin">
        <color rgb="FF000099"/>
      </bottom>
      <diagonal/>
    </border>
    <border>
      <left style="thin">
        <color rgb="FF002060"/>
      </left>
      <right style="thin">
        <color rgb="FF002060"/>
      </right>
      <top style="hair">
        <color rgb="FF000000"/>
      </top>
      <bottom style="thin">
        <color rgb="FF000099"/>
      </bottom>
      <diagonal/>
    </border>
    <border>
      <left/>
      <right style="thin">
        <color rgb="FF12448A"/>
      </right>
      <top/>
      <bottom style="double">
        <color rgb="FF000099"/>
      </bottom>
      <diagonal/>
    </border>
    <border>
      <left style="thin">
        <color rgb="FF12448A"/>
      </left>
      <right/>
      <top/>
      <bottom style="double">
        <color rgb="FF000099"/>
      </bottom>
      <diagonal/>
    </border>
    <border>
      <left style="thin">
        <color rgb="FF20124D"/>
      </left>
      <right style="thin">
        <color rgb="FF20124D"/>
      </right>
      <top/>
      <bottom style="hair">
        <color rgb="FF000000"/>
      </bottom>
      <diagonal/>
    </border>
    <border>
      <left/>
      <right style="hair">
        <color rgb="FFFFFFFF"/>
      </right>
      <top/>
      <bottom style="hair">
        <color rgb="FF000000"/>
      </bottom>
      <diagonal/>
    </border>
    <border>
      <left style="thin">
        <color rgb="FF20124D"/>
      </left>
      <right style="thin">
        <color rgb="FF20124D"/>
      </right>
      <top style="hair">
        <color rgb="FF000000"/>
      </top>
      <bottom style="hair">
        <color rgb="FF000000"/>
      </bottom>
      <diagonal/>
    </border>
    <border>
      <left/>
      <right style="hair">
        <color rgb="FFFFFFFF"/>
      </right>
      <top style="hair">
        <color rgb="FF000000"/>
      </top>
      <bottom style="hair">
        <color rgb="FF000000"/>
      </bottom>
      <diagonal/>
    </border>
    <border>
      <left style="thin">
        <color rgb="FF20124D"/>
      </left>
      <right style="thin">
        <color rgb="FF20124D"/>
      </right>
      <top style="hair">
        <color rgb="FF000000"/>
      </top>
      <bottom style="thin">
        <color rgb="FF000099"/>
      </bottom>
      <diagonal/>
    </border>
    <border>
      <left/>
      <right style="hair">
        <color rgb="FFFFFFFF"/>
      </right>
      <top style="hair">
        <color rgb="FF000000"/>
      </top>
      <bottom style="thin">
        <color rgb="FF000099"/>
      </bottom>
      <diagonal/>
    </border>
    <border>
      <left/>
      <right/>
      <top/>
      <bottom style="double">
        <color rgb="FFFFFFFF"/>
      </bottom>
      <diagonal/>
    </border>
    <border>
      <left style="double">
        <color rgb="FFFFFFFF"/>
      </left>
      <right style="double">
        <color rgb="FFFFFFFF"/>
      </right>
      <top/>
      <bottom style="double">
        <color rgb="FFFFFFFF"/>
      </bottom>
      <diagonal/>
    </border>
    <border>
      <left/>
      <right style="thin">
        <color rgb="FF000099"/>
      </right>
      <top/>
      <bottom style="hair">
        <color rgb="FF7F7F7F"/>
      </bottom>
      <diagonal/>
    </border>
    <border>
      <left/>
      <right/>
      <top/>
      <bottom style="hair">
        <color rgb="FF000000"/>
      </bottom>
      <diagonal/>
    </border>
    <border>
      <left/>
      <right/>
      <top style="hair">
        <color rgb="FF000000"/>
      </top>
      <bottom style="thin">
        <color rgb="FF000099"/>
      </bottom>
      <diagonal/>
    </border>
    <border>
      <left style="hair">
        <color rgb="FF000000"/>
      </left>
      <right/>
      <top style="hair">
        <color rgb="FF000000"/>
      </top>
      <bottom style="thin">
        <color rgb="FF000000"/>
      </bottom>
      <diagonal/>
    </border>
    <border>
      <left style="hair">
        <color rgb="FF000000"/>
      </left>
      <right/>
      <top style="hair">
        <color rgb="FF000000"/>
      </top>
      <bottom style="thin">
        <color rgb="FF000099"/>
      </bottom>
      <diagonal/>
    </border>
    <border>
      <left style="thin">
        <color rgb="FF000000"/>
      </left>
      <right style="hair">
        <color rgb="FF7F7F7F"/>
      </right>
      <top/>
      <bottom style="double">
        <color rgb="FF000099"/>
      </bottom>
      <diagonal/>
    </border>
    <border>
      <left/>
      <right style="hair">
        <color rgb="FF7F7F7F"/>
      </right>
      <top/>
      <bottom style="hair">
        <color rgb="FF7F7F7F"/>
      </bottom>
      <diagonal/>
    </border>
    <border>
      <left style="hair">
        <color rgb="FF7F7F7F"/>
      </left>
      <right style="hair">
        <color rgb="FF7F7F7F"/>
      </right>
      <top/>
      <bottom style="hair">
        <color rgb="FF7F7F7F"/>
      </bottom>
      <diagonal/>
    </border>
    <border>
      <left style="hair">
        <color rgb="FF7F7F7F"/>
      </left>
      <right style="thin">
        <color rgb="FF000099"/>
      </right>
      <top/>
      <bottom style="hair">
        <color rgb="FF7F7F7F"/>
      </bottom>
      <diagonal/>
    </border>
    <border>
      <left/>
      <right style="hair">
        <color rgb="FF7F7F7F"/>
      </right>
      <top style="hair">
        <color rgb="FF7F7F7F"/>
      </top>
      <bottom style="hair">
        <color rgb="FF7F7F7F"/>
      </bottom>
      <diagonal/>
    </border>
    <border>
      <left style="hair">
        <color rgb="FF7F7F7F"/>
      </left>
      <right style="thin">
        <color rgb="FF000099"/>
      </right>
      <top style="hair">
        <color rgb="FF7F7F7F"/>
      </top>
      <bottom style="hair">
        <color rgb="FF7F7F7F"/>
      </bottom>
      <diagonal/>
    </border>
    <border>
      <left/>
      <right style="hair">
        <color rgb="FF7F7F7F"/>
      </right>
      <top style="hair">
        <color rgb="FF7F7F7F"/>
      </top>
      <bottom/>
      <diagonal/>
    </border>
    <border>
      <left style="hair">
        <color rgb="FF7F7F7F"/>
      </left>
      <right style="thin">
        <color rgb="FF000099"/>
      </right>
      <top style="hair">
        <color rgb="FF7F7F7F"/>
      </top>
      <bottom/>
      <diagonal/>
    </border>
    <border>
      <left/>
      <right/>
      <top style="thin">
        <color rgb="FF073763"/>
      </top>
      <bottom/>
      <diagonal/>
    </border>
    <border>
      <left/>
      <right style="thin">
        <color rgb="FF002060"/>
      </right>
      <top/>
      <bottom style="thin">
        <color rgb="FF000099"/>
      </bottom>
      <diagonal/>
    </border>
    <border>
      <left/>
      <right style="thin">
        <color rgb="FF000099"/>
      </right>
      <top/>
      <bottom style="thin">
        <color rgb="FF000099"/>
      </bottom>
      <diagonal/>
    </border>
    <border>
      <left style="thin">
        <color rgb="FF000000"/>
      </left>
      <right/>
      <top/>
      <bottom style="thin">
        <color rgb="FF000099"/>
      </bottom>
      <diagonal/>
    </border>
    <border>
      <left/>
      <right/>
      <top/>
      <bottom style="thin">
        <color rgb="FF000099"/>
      </bottom>
      <diagonal/>
    </border>
    <border>
      <left/>
      <right style="thin">
        <color rgb="FF000099"/>
      </right>
      <top/>
      <bottom style="hair">
        <color rgb="FF808080"/>
      </bottom>
      <diagonal/>
    </border>
    <border>
      <left/>
      <right style="thin">
        <color rgb="FF000099"/>
      </right>
      <top style="hair">
        <color rgb="FF808080"/>
      </top>
      <bottom style="thin">
        <color rgb="FF000099"/>
      </bottom>
      <diagonal/>
    </border>
    <border>
      <left/>
      <right/>
      <top style="thin">
        <color rgb="FF000099"/>
      </top>
      <bottom/>
      <diagonal/>
    </border>
    <border>
      <left style="thin">
        <color rgb="FF12448A"/>
      </left>
      <right style="hair">
        <color rgb="FF7F7F7F"/>
      </right>
      <top/>
      <bottom style="double">
        <color rgb="FF000099"/>
      </bottom>
      <diagonal/>
    </border>
    <border>
      <left/>
      <right/>
      <top style="thin">
        <color rgb="FF000099"/>
      </top>
      <bottom style="hair">
        <color rgb="FF7F7F7F"/>
      </bottom>
      <diagonal/>
    </border>
    <border>
      <left/>
      <right style="thin">
        <color rgb="FF000099"/>
      </right>
      <top style="thin">
        <color rgb="FF000099"/>
      </top>
      <bottom style="hair">
        <color rgb="FF7F7F7F"/>
      </bottom>
      <diagonal/>
    </border>
    <border>
      <left/>
      <right style="hair">
        <color rgb="FF7F7F7F"/>
      </right>
      <top style="thin">
        <color rgb="FF000099"/>
      </top>
      <bottom style="hair">
        <color rgb="FF7F7F7F"/>
      </bottom>
      <diagonal/>
    </border>
    <border>
      <left style="hair">
        <color rgb="FF7F7F7F"/>
      </left>
      <right style="thin">
        <color rgb="FF000099"/>
      </right>
      <top style="thin">
        <color rgb="FF000099"/>
      </top>
      <bottom style="hair">
        <color rgb="FF7F7F7F"/>
      </bottom>
      <diagonal/>
    </border>
    <border>
      <left style="hair">
        <color rgb="FF7F7F7F"/>
      </left>
      <right/>
      <top style="thin">
        <color rgb="FF000099"/>
      </top>
      <bottom style="hair">
        <color rgb="FF7F7F7F"/>
      </bottom>
      <diagonal/>
    </border>
    <border>
      <left/>
      <right style="hair">
        <color rgb="FF7F7F7F"/>
      </right>
      <top style="hair">
        <color rgb="FF7F7F7F"/>
      </top>
      <bottom style="thin">
        <color rgb="FF000099"/>
      </bottom>
      <diagonal/>
    </border>
    <border>
      <left style="hair">
        <color rgb="FF7F7F7F"/>
      </left>
      <right style="thin">
        <color rgb="FF000099"/>
      </right>
      <top style="hair">
        <color rgb="FF7F7F7F"/>
      </top>
      <bottom style="thin">
        <color rgb="FF000099"/>
      </bottom>
      <diagonal/>
    </border>
    <border>
      <left/>
      <right/>
      <top style="hair">
        <color rgb="FF7F7F7F"/>
      </top>
      <bottom style="thin">
        <color rgb="FF000000"/>
      </bottom>
      <diagonal/>
    </border>
    <border>
      <left/>
      <right style="thin">
        <color rgb="FF000099"/>
      </right>
      <top style="hair">
        <color rgb="FF7F7F7F"/>
      </top>
      <bottom style="thin">
        <color rgb="FF000000"/>
      </bottom>
      <diagonal/>
    </border>
    <border>
      <left style="hair">
        <color rgb="FF7F7F7F"/>
      </left>
      <right/>
      <top style="hair">
        <color rgb="FF7F7F7F"/>
      </top>
      <bottom style="thin">
        <color rgb="FF000000"/>
      </bottom>
      <diagonal/>
    </border>
    <border>
      <left/>
      <right style="hair">
        <color rgb="FF7F7F7F"/>
      </right>
      <top/>
      <bottom style="thin">
        <color rgb="FF000099"/>
      </bottom>
      <diagonal/>
    </border>
    <border>
      <left style="hair">
        <color rgb="FF7F7F7F"/>
      </left>
      <right style="thin">
        <color rgb="FF000099"/>
      </right>
      <top/>
      <bottom style="thin">
        <color rgb="FF000099"/>
      </bottom>
      <diagonal/>
    </border>
    <border>
      <left style="hair">
        <color rgb="FF7F7F7F"/>
      </left>
      <right/>
      <top style="thin">
        <color rgb="FF000000"/>
      </top>
      <bottom style="thin">
        <color rgb="FF000099"/>
      </bottom>
      <diagonal/>
    </border>
    <border>
      <left/>
      <right/>
      <top style="thin">
        <color rgb="FF000099"/>
      </top>
      <bottom style="thin">
        <color rgb="FF000099"/>
      </bottom>
      <diagonal/>
    </border>
    <border>
      <left style="hair">
        <color rgb="FF7F7F7F"/>
      </left>
      <right style="thin">
        <color rgb="FF000099"/>
      </right>
      <top/>
      <bottom/>
      <diagonal/>
    </border>
    <border>
      <left/>
      <right style="hair">
        <color rgb="FF7F7F7F"/>
      </right>
      <top/>
      <bottom style="double">
        <color rgb="FF000099"/>
      </bottom>
      <diagonal/>
    </border>
    <border>
      <left style="hair">
        <color rgb="FF7F7F7F"/>
      </left>
      <right style="thin">
        <color rgb="FF000099"/>
      </right>
      <top/>
      <bottom style="double">
        <color rgb="FF000099"/>
      </bottom>
      <diagonal/>
    </border>
    <border>
      <left style="hair">
        <color rgb="FF7F7F7F"/>
      </left>
      <right/>
      <top/>
      <bottom style="double">
        <color rgb="FF000099"/>
      </bottom>
      <diagonal/>
    </border>
    <border>
      <left/>
      <right style="thin">
        <color rgb="FF000099"/>
      </right>
      <top style="thin">
        <color rgb="FF002060"/>
      </top>
      <bottom style="thin">
        <color rgb="FF000000"/>
      </bottom>
      <diagonal/>
    </border>
    <border>
      <left style="thin">
        <color rgb="FF000099"/>
      </left>
      <right/>
      <top style="thin">
        <color rgb="FF002060"/>
      </top>
      <bottom style="thin">
        <color rgb="FF000099"/>
      </bottom>
      <diagonal/>
    </border>
    <border>
      <left style="hair">
        <color rgb="FF7F7F7F"/>
      </left>
      <right style="thin">
        <color rgb="FF12448A"/>
      </right>
      <top style="thin">
        <color rgb="FF002060"/>
      </top>
      <bottom style="thin">
        <color rgb="FF000000"/>
      </bottom>
      <diagonal/>
    </border>
    <border>
      <left/>
      <right/>
      <top style="thin">
        <color rgb="FF002060"/>
      </top>
      <bottom style="thin">
        <color rgb="FF000099"/>
      </bottom>
      <diagonal/>
    </border>
    <border>
      <left style="hair">
        <color rgb="FF7F7F7F"/>
      </left>
      <right/>
      <top style="thin">
        <color rgb="FF002060"/>
      </top>
      <bottom style="thin">
        <color rgb="FF000000"/>
      </bottom>
      <diagonal/>
    </border>
    <border>
      <left style="hair">
        <color rgb="FF7F7F7F"/>
      </left>
      <right/>
      <top/>
      <bottom style="thin">
        <color rgb="FF000099"/>
      </bottom>
      <diagonal/>
    </border>
    <border>
      <left style="thin">
        <color rgb="FFFFFFFF"/>
      </left>
      <right/>
      <top/>
      <bottom style="double">
        <color rgb="FF000099"/>
      </bottom>
      <diagonal/>
    </border>
    <border>
      <left/>
      <right style="thin">
        <color rgb="FF000000"/>
      </right>
      <top/>
      <bottom style="double">
        <color rgb="FF000099"/>
      </bottom>
      <diagonal/>
    </border>
    <border>
      <left/>
      <right style="thin">
        <color rgb="FF12448A"/>
      </right>
      <top/>
      <bottom style="hair">
        <color rgb="FF7F7F7F"/>
      </bottom>
      <diagonal/>
    </border>
    <border>
      <left style="thin">
        <color rgb="FF12448A"/>
      </left>
      <right style="thin">
        <color rgb="FF002060"/>
      </right>
      <top style="double">
        <color rgb="FF000099"/>
      </top>
      <bottom style="hair">
        <color rgb="FF7F7F7F"/>
      </bottom>
      <diagonal/>
    </border>
    <border>
      <left/>
      <right style="thin">
        <color rgb="FF12448A"/>
      </right>
      <top style="hair">
        <color rgb="FF7F7F7F"/>
      </top>
      <bottom style="hair">
        <color rgb="FF7F7F7F"/>
      </bottom>
      <diagonal/>
    </border>
    <border>
      <left style="thin">
        <color rgb="FF12448A"/>
      </left>
      <right style="thin">
        <color rgb="FF002060"/>
      </right>
      <top style="hair">
        <color rgb="FF7F7F7F"/>
      </top>
      <bottom style="hair">
        <color rgb="FF7F7F7F"/>
      </bottom>
      <diagonal/>
    </border>
    <border>
      <left/>
      <right/>
      <top style="hair">
        <color rgb="FF7F7F7F"/>
      </top>
      <bottom style="hair">
        <color rgb="FF7F7F7F"/>
      </bottom>
      <diagonal/>
    </border>
    <border>
      <left/>
      <right style="thin">
        <color rgb="FF12448A"/>
      </right>
      <top style="hair">
        <color rgb="FF7F7F7F"/>
      </top>
      <bottom style="thin">
        <color rgb="FF073763"/>
      </bottom>
      <diagonal/>
    </border>
    <border>
      <left style="thin">
        <color rgb="FF12448A"/>
      </left>
      <right style="thin">
        <color rgb="FF002060"/>
      </right>
      <top style="hair">
        <color rgb="FF7F7F7F"/>
      </top>
      <bottom style="thin">
        <color rgb="FF002060"/>
      </bottom>
      <diagonal/>
    </border>
    <border>
      <left/>
      <right/>
      <top style="hair">
        <color rgb="FF7F7F7F"/>
      </top>
      <bottom style="thin">
        <color rgb="FF000099"/>
      </bottom>
      <diagonal/>
    </border>
    <border>
      <left style="thin">
        <color rgb="FF000099"/>
      </left>
      <right style="hair">
        <color rgb="FF002060"/>
      </right>
      <top/>
      <bottom style="double">
        <color rgb="FF000099"/>
      </bottom>
      <diagonal/>
    </border>
    <border>
      <left style="thin">
        <color rgb="FF000099"/>
      </left>
      <right style="hair">
        <color rgb="FF002060"/>
      </right>
      <top style="thin">
        <color rgb="FF000099"/>
      </top>
      <bottom style="hair">
        <color rgb="FF7F7F7F"/>
      </bottom>
      <diagonal/>
    </border>
    <border>
      <left/>
      <right style="hair">
        <color rgb="FF002060"/>
      </right>
      <top style="thin">
        <color rgb="FF000099"/>
      </top>
      <bottom style="hair">
        <color rgb="FF7F7F7F"/>
      </bottom>
      <diagonal/>
    </border>
    <border>
      <left style="thin">
        <color rgb="FF000099"/>
      </left>
      <right style="hair">
        <color rgb="FF002060"/>
      </right>
      <top style="hair">
        <color rgb="FF7F7F7F"/>
      </top>
      <bottom style="thin">
        <color rgb="FF000099"/>
      </bottom>
      <diagonal/>
    </border>
    <border>
      <left/>
      <right style="hair">
        <color rgb="FF002060"/>
      </right>
      <top style="hair">
        <color rgb="FF7F7F7F"/>
      </top>
      <bottom style="thin">
        <color rgb="FF000099"/>
      </bottom>
      <diagonal/>
    </border>
    <border>
      <left style="thin">
        <color rgb="FF000099"/>
      </left>
      <right style="hair">
        <color rgb="FF002060"/>
      </right>
      <top style="hair">
        <color rgb="FF7F7F7F"/>
      </top>
      <bottom style="hair">
        <color rgb="FF7F7F7F"/>
      </bottom>
      <diagonal/>
    </border>
    <border>
      <left/>
      <right style="hair">
        <color rgb="FF002060"/>
      </right>
      <top style="hair">
        <color rgb="FF7F7F7F"/>
      </top>
      <bottom style="hair">
        <color rgb="FF7F7F7F"/>
      </bottom>
      <diagonal/>
    </border>
    <border>
      <left/>
      <right style="hair">
        <color rgb="FF002060"/>
      </right>
      <top style="hair">
        <color rgb="FF7F7F7F"/>
      </top>
      <bottom/>
      <diagonal/>
    </border>
    <border>
      <left/>
      <right style="hair">
        <color rgb="FF002060"/>
      </right>
      <top style="hair">
        <color rgb="FF808080"/>
      </top>
      <bottom style="hair">
        <color rgb="FF808080"/>
      </bottom>
      <diagonal/>
    </border>
    <border>
      <left/>
      <right/>
      <top style="hair">
        <color rgb="FF808080"/>
      </top>
      <bottom style="hair">
        <color rgb="FF808080"/>
      </bottom>
      <diagonal/>
    </border>
    <border>
      <left/>
      <right style="hair">
        <color rgb="FF002060"/>
      </right>
      <top style="hair">
        <color rgb="FF808080"/>
      </top>
      <bottom style="thin">
        <color rgb="FF000099"/>
      </bottom>
      <diagonal/>
    </border>
    <border>
      <left/>
      <right/>
      <top style="hair">
        <color rgb="FF808080"/>
      </top>
      <bottom style="thin">
        <color rgb="FF000099"/>
      </bottom>
      <diagonal/>
    </border>
    <border>
      <left/>
      <right style="thin">
        <color rgb="FF002060"/>
      </right>
      <top/>
      <bottom style="double">
        <color rgb="FF000099"/>
      </bottom>
      <diagonal/>
    </border>
    <border>
      <left style="hair">
        <color rgb="FF073763"/>
      </left>
      <right style="hair">
        <color rgb="FF073763"/>
      </right>
      <top style="thin">
        <color rgb="FF000099"/>
      </top>
      <bottom style="hair">
        <color rgb="FF7F7F7F"/>
      </bottom>
      <diagonal/>
    </border>
    <border>
      <left style="hair">
        <color rgb="FF073763"/>
      </left>
      <right style="hair">
        <color rgb="FF073763"/>
      </right>
      <top style="hair">
        <color rgb="FF7F7F7F"/>
      </top>
      <bottom style="thin">
        <color rgb="FF000099"/>
      </bottom>
      <diagonal/>
    </border>
    <border>
      <left/>
      <right style="thin">
        <color rgb="FFFFFFFF"/>
      </right>
      <top/>
      <bottom/>
      <diagonal/>
    </border>
    <border>
      <left style="hair">
        <color rgb="FF073763"/>
      </left>
      <right style="hair">
        <color rgb="FF073763"/>
      </right>
      <top style="hair">
        <color rgb="FF7F7F7F"/>
      </top>
      <bottom style="hair">
        <color rgb="FF7F7F7F"/>
      </bottom>
      <diagonal/>
    </border>
    <border>
      <left/>
      <right style="thin">
        <color rgb="FF002060"/>
      </right>
      <top/>
      <bottom/>
      <diagonal/>
    </border>
    <border>
      <left/>
      <right style="thin">
        <color rgb="FF000099"/>
      </right>
      <top/>
      <bottom style="double">
        <color rgb="FF12448A"/>
      </bottom>
      <diagonal/>
    </border>
    <border>
      <left style="hair">
        <color rgb="FF7F7F7F"/>
      </left>
      <right style="thin">
        <color rgb="FF000099"/>
      </right>
      <top/>
      <bottom style="double">
        <color rgb="FF12448A"/>
      </bottom>
      <diagonal/>
    </border>
    <border>
      <left style="hair">
        <color rgb="FF7F7F7F"/>
      </left>
      <right style="thin">
        <color rgb="FF002060"/>
      </right>
      <top/>
      <bottom style="double">
        <color rgb="FF12448A"/>
      </bottom>
      <diagonal/>
    </border>
    <border>
      <left style="hair">
        <color rgb="FF7F7F7F"/>
      </left>
      <right style="thin">
        <color rgb="FF002060"/>
      </right>
      <top/>
      <bottom style="hair">
        <color rgb="FF7F7F7F"/>
      </bottom>
      <diagonal/>
    </border>
    <border>
      <left style="hair">
        <color rgb="FF7F7F7F"/>
      </left>
      <right style="thin">
        <color rgb="FF002060"/>
      </right>
      <top style="hair">
        <color rgb="FF7F7F7F"/>
      </top>
      <bottom style="hair">
        <color rgb="FF7F7F7F"/>
      </bottom>
      <diagonal/>
    </border>
    <border>
      <left style="hair">
        <color rgb="FF7F7F7F"/>
      </left>
      <right style="thin">
        <color rgb="FF002060"/>
      </right>
      <top style="hair">
        <color rgb="FF7F7F7F"/>
      </top>
      <bottom/>
      <diagonal/>
    </border>
    <border>
      <left style="thin">
        <color rgb="FFFFFFFF"/>
      </left>
      <right/>
      <top/>
      <bottom/>
      <diagonal/>
    </border>
    <border>
      <left style="hair">
        <color rgb="FF7F7F7F"/>
      </left>
      <right style="hair">
        <color rgb="FF7F7F7F"/>
      </right>
      <top/>
      <bottom/>
      <diagonal/>
    </border>
    <border>
      <left/>
      <right style="hair">
        <color rgb="FF7F7F7F"/>
      </right>
      <top/>
      <bottom/>
      <diagonal/>
    </border>
    <border>
      <left style="hair">
        <color rgb="FF7F7F7F"/>
      </left>
      <right style="hair">
        <color rgb="FF7F7F7F"/>
      </right>
      <top/>
      <bottom style="double">
        <color rgb="FF000099"/>
      </bottom>
      <diagonal/>
    </border>
    <border>
      <left/>
      <right style="dotted">
        <color rgb="FF000000"/>
      </right>
      <top style="hair">
        <color rgb="FF7F7F7F"/>
      </top>
      <bottom style="hair">
        <color rgb="FF7F7F7F"/>
      </bottom>
      <diagonal/>
    </border>
    <border>
      <left style="dotted">
        <color rgb="FF000000"/>
      </left>
      <right style="hair">
        <color rgb="FF7F7F7F"/>
      </right>
      <top style="hair">
        <color rgb="FF7F7F7F"/>
      </top>
      <bottom style="hair">
        <color rgb="FF7F7F7F"/>
      </bottom>
      <diagonal/>
    </border>
    <border>
      <left style="thin">
        <color rgb="FF000000"/>
      </left>
      <right style="dotted">
        <color rgb="FF000000"/>
      </right>
      <top style="hair">
        <color rgb="FF7F7F7F"/>
      </top>
      <bottom style="hair">
        <color rgb="FF7F7F7F"/>
      </bottom>
      <diagonal/>
    </border>
    <border>
      <left style="thin">
        <color rgb="FF000000"/>
      </left>
      <right style="hair">
        <color rgb="FF7F7F7F"/>
      </right>
      <top style="hair">
        <color rgb="FF7F7F7F"/>
      </top>
      <bottom style="hair">
        <color rgb="FF7F7F7F"/>
      </bottom>
      <diagonal/>
    </border>
    <border>
      <left style="hair">
        <color rgb="FF7F7F7F"/>
      </left>
      <right style="dotted">
        <color rgb="FF000000"/>
      </right>
      <top style="hair">
        <color rgb="FF7F7F7F"/>
      </top>
      <bottom/>
      <diagonal/>
    </border>
    <border>
      <left style="dotted">
        <color rgb="FF000000"/>
      </left>
      <right/>
      <top style="hair">
        <color rgb="FF7F7F7F"/>
      </top>
      <bottom/>
      <diagonal/>
    </border>
    <border>
      <left/>
      <right style="thin">
        <color rgb="FFFFFFFF"/>
      </right>
      <top style="thin">
        <color rgb="FF000099"/>
      </top>
      <bottom style="thin">
        <color rgb="FF000099"/>
      </bottom>
      <diagonal/>
    </border>
    <border>
      <left/>
      <right style="thin">
        <color rgb="FF000099"/>
      </right>
      <top/>
      <bottom/>
      <diagonal/>
    </border>
    <border>
      <left/>
      <right style="thin">
        <color rgb="FF000099"/>
      </right>
      <top/>
      <bottom style="double">
        <color rgb="FF000099"/>
      </bottom>
      <diagonal/>
    </border>
    <border>
      <left/>
      <right style="thin">
        <color rgb="FF000099"/>
      </right>
      <top style="hair">
        <color rgb="FF7F7F7F"/>
      </top>
      <bottom style="hair">
        <color rgb="FF7F7F7F"/>
      </bottom>
      <diagonal/>
    </border>
    <border>
      <left/>
      <right style="thin">
        <color rgb="FF000099"/>
      </right>
      <top style="hair">
        <color rgb="FF7F7F7F"/>
      </top>
      <bottom/>
      <diagonal/>
    </border>
    <border>
      <left style="hair">
        <color rgb="FF073763"/>
      </left>
      <right/>
      <top/>
      <bottom style="double">
        <color rgb="FF000099"/>
      </bottom>
      <diagonal/>
    </border>
    <border>
      <left style="hair">
        <color rgb="FF7F7F7F"/>
      </left>
      <right style="hair">
        <color rgb="FF12448A"/>
      </right>
      <top/>
      <bottom style="hair">
        <color rgb="FF12448A"/>
      </bottom>
      <diagonal/>
    </border>
    <border>
      <left style="hair">
        <color rgb="FF12448A"/>
      </left>
      <right/>
      <top/>
      <bottom style="hair">
        <color rgb="FF12448A"/>
      </bottom>
      <diagonal/>
    </border>
    <border>
      <left/>
      <right style="hair">
        <color rgb="FF12448A"/>
      </right>
      <top style="hair">
        <color rgb="FF12448A"/>
      </top>
      <bottom style="hair">
        <color rgb="FF12448A"/>
      </bottom>
      <diagonal/>
    </border>
    <border>
      <left style="hair">
        <color rgb="FF12448A"/>
      </left>
      <right/>
      <top style="hair">
        <color rgb="FF12448A"/>
      </top>
      <bottom style="hair">
        <color rgb="FF12448A"/>
      </bottom>
      <diagonal/>
    </border>
    <border>
      <left/>
      <right style="hair">
        <color rgb="FF12448A"/>
      </right>
      <top style="hair">
        <color rgb="FF12448A"/>
      </top>
      <bottom/>
      <diagonal/>
    </border>
    <border>
      <left style="hair">
        <color rgb="FF12448A"/>
      </left>
      <right/>
      <top style="hair">
        <color rgb="FF12448A"/>
      </top>
      <bottom/>
      <diagonal/>
    </border>
    <border>
      <left style="hair">
        <color rgb="FF000000"/>
      </left>
      <right/>
      <top style="double">
        <color rgb="FF000099"/>
      </top>
      <bottom style="hair">
        <color rgb="FF000000"/>
      </bottom>
      <diagonal/>
    </border>
    <border>
      <left style="hair">
        <color rgb="FF073763"/>
      </left>
      <right/>
      <top style="hair">
        <color rgb="FF000000"/>
      </top>
      <bottom style="hair">
        <color rgb="FF000000"/>
      </bottom>
      <diagonal/>
    </border>
    <border>
      <left style="hair">
        <color rgb="FF7F7F7F"/>
      </left>
      <right style="hair">
        <color rgb="FF7F7F7F"/>
      </right>
      <top style="hair">
        <color rgb="FF7F7F7F"/>
      </top>
      <bottom style="thin">
        <color rgb="FF000099"/>
      </bottom>
      <diagonal/>
    </border>
    <border>
      <left style="hair">
        <color rgb="FF7F7F7F"/>
      </left>
      <right/>
      <top style="hair">
        <color rgb="FF7F7F7F"/>
      </top>
      <bottom style="thin">
        <color rgb="FF000099"/>
      </bottom>
      <diagonal/>
    </border>
    <border>
      <left style="hair">
        <color rgb="FF073763"/>
      </left>
      <right/>
      <top style="hair">
        <color rgb="FF000000"/>
      </top>
      <bottom style="thin">
        <color rgb="FF000000"/>
      </bottom>
      <diagonal/>
    </border>
    <border>
      <left style="hair">
        <color rgb="FF7F7F7F"/>
      </left>
      <right style="thin">
        <color rgb="FF002060"/>
      </right>
      <top/>
      <bottom style="double">
        <color rgb="FF000099"/>
      </bottom>
      <diagonal/>
    </border>
    <border>
      <left style="thin">
        <color rgb="FF073763"/>
      </left>
      <right style="hair">
        <color rgb="FF000000"/>
      </right>
      <top/>
      <bottom style="hair">
        <color rgb="FF7F7F7F"/>
      </bottom>
      <diagonal/>
    </border>
    <border>
      <left/>
      <right/>
      <top/>
      <bottom style="hair">
        <color rgb="FF7F7F7F"/>
      </bottom>
      <diagonal/>
    </border>
    <border>
      <left style="thin">
        <color rgb="FF073763"/>
      </left>
      <right/>
      <top style="hair">
        <color rgb="FF7F7F7F"/>
      </top>
      <bottom style="hair">
        <color rgb="FF7F7F7F"/>
      </bottom>
      <diagonal/>
    </border>
    <border>
      <left style="thin">
        <color rgb="FF073763"/>
      </left>
      <right/>
      <top style="hair">
        <color rgb="FF7F7F7F"/>
      </top>
      <bottom style="hair">
        <color rgb="FF073763"/>
      </bottom>
      <diagonal/>
    </border>
    <border>
      <left style="hair">
        <color rgb="FF073763"/>
      </left>
      <right/>
      <top style="hair">
        <color rgb="FF7F7F7F"/>
      </top>
      <bottom style="hair">
        <color rgb="FF073763"/>
      </bottom>
      <diagonal/>
    </border>
    <border>
      <left style="hair">
        <color rgb="FF073763"/>
      </left>
      <right/>
      <top/>
      <bottom/>
      <diagonal/>
    </border>
    <border>
      <left style="hair">
        <color rgb="FF7F7F7F"/>
      </left>
      <right/>
      <top/>
      <bottom style="hair">
        <color rgb="FF7F7F7F"/>
      </bottom>
      <diagonal/>
    </border>
    <border>
      <left style="hair">
        <color rgb="FF7F7F7F"/>
      </left>
      <right/>
      <top style="hair">
        <color rgb="FF7F7F7F"/>
      </top>
      <bottom/>
      <diagonal/>
    </border>
    <border>
      <left style="hair">
        <color rgb="FF666666"/>
      </left>
      <right/>
      <top/>
      <bottom style="double">
        <color rgb="FF000099"/>
      </bottom>
      <diagonal/>
    </border>
    <border>
      <left style="hair">
        <color rgb="FF073763"/>
      </left>
      <right/>
      <top/>
      <bottom style="hair">
        <color rgb="FF7F7F7F"/>
      </bottom>
      <diagonal/>
    </border>
    <border>
      <left style="hair">
        <color rgb="FF073763"/>
      </left>
      <right/>
      <top style="hair">
        <color rgb="FF7F7F7F"/>
      </top>
      <bottom style="hair">
        <color rgb="FF7F7F7F"/>
      </bottom>
      <diagonal/>
    </border>
    <border>
      <left style="hair">
        <color rgb="FF073763"/>
      </left>
      <right/>
      <top style="hair">
        <color rgb="FF7F7F7F"/>
      </top>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thin">
        <color rgb="FF000099"/>
      </bottom>
      <diagonal/>
    </border>
    <border>
      <left style="hair">
        <color rgb="FF000000"/>
      </left>
      <right style="hair">
        <color rgb="FF000000"/>
      </right>
      <top style="hair">
        <color rgb="FF000000"/>
      </top>
      <bottom style="thin">
        <color rgb="FF000099"/>
      </bottom>
      <diagonal/>
    </border>
    <border>
      <left style="hair">
        <color rgb="FF000000"/>
      </left>
      <right/>
      <top/>
      <bottom style="double">
        <color rgb="FF000099"/>
      </bottom>
      <diagonal/>
    </border>
    <border>
      <left style="hair">
        <color rgb="FF000000"/>
      </left>
      <right/>
      <top/>
      <bottom style="hair">
        <color rgb="FF7F7F7F"/>
      </bottom>
      <diagonal/>
    </border>
    <border>
      <left style="hair">
        <color rgb="FF000000"/>
      </left>
      <right/>
      <top style="hair">
        <color rgb="FF7F7F7F"/>
      </top>
      <bottom style="hair">
        <color rgb="FF7F7F7F"/>
      </bottom>
      <diagonal/>
    </border>
    <border>
      <left style="hair">
        <color rgb="FF073763"/>
      </left>
      <right/>
      <top style="hair">
        <color rgb="FF7F7F7F"/>
      </top>
      <bottom style="thin">
        <color rgb="FF000099"/>
      </bottom>
      <diagonal/>
    </border>
    <border>
      <left style="hair">
        <color rgb="FF000000"/>
      </left>
      <right/>
      <top style="hair">
        <color rgb="FF7F7F7F"/>
      </top>
      <bottom style="thin">
        <color rgb="FF000099"/>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73763"/>
      </left>
      <right/>
      <top/>
      <bottom/>
      <diagonal/>
    </border>
    <border>
      <left style="thin">
        <color rgb="FF073763"/>
      </left>
      <right style="hair">
        <color rgb="FF7F7F7F"/>
      </right>
      <top/>
      <bottom style="double">
        <color rgb="FF000099"/>
      </bottom>
      <diagonal/>
    </border>
    <border>
      <left/>
      <right/>
      <top style="double">
        <color rgb="FF000099"/>
      </top>
      <bottom style="thin">
        <color rgb="FF002060"/>
      </bottom>
      <diagonal/>
    </border>
    <border>
      <left/>
      <right style="hair">
        <color rgb="FFFFFFFF"/>
      </right>
      <top/>
      <bottom/>
      <diagonal/>
    </border>
    <border>
      <left/>
      <right style="thin">
        <color rgb="FF000000"/>
      </right>
      <top/>
      <bottom style="hair">
        <color rgb="FF7F7F7F"/>
      </bottom>
      <diagonal/>
    </border>
    <border>
      <left style="thin">
        <color rgb="FF000000"/>
      </left>
      <right style="hair">
        <color rgb="FF7F7F7F"/>
      </right>
      <top/>
      <bottom style="hair">
        <color rgb="FF7F7F7F"/>
      </bottom>
      <diagonal/>
    </border>
    <border>
      <left style="hair">
        <color rgb="FF7F7F7F"/>
      </left>
      <right style="hair">
        <color rgb="FFFFFFFF"/>
      </right>
      <top/>
      <bottom style="hair">
        <color rgb="FF7F7F7F"/>
      </bottom>
      <diagonal/>
    </border>
    <border>
      <left style="thin">
        <color rgb="FF000000"/>
      </left>
      <right style="hair">
        <color rgb="FF7F7F7F"/>
      </right>
      <top style="hair">
        <color rgb="FF7F7F7F"/>
      </top>
      <bottom/>
      <diagonal/>
    </border>
    <border>
      <left style="hair">
        <color rgb="FF7F7F7F"/>
      </left>
      <right style="hair">
        <color rgb="FF073763"/>
      </right>
      <top/>
      <bottom style="hair">
        <color rgb="FF073763"/>
      </bottom>
      <diagonal/>
    </border>
    <border>
      <left style="hair">
        <color rgb="FF7F7F7F"/>
      </left>
      <right style="hair">
        <color rgb="FF073763"/>
      </right>
      <top style="hair">
        <color rgb="FF073763"/>
      </top>
      <bottom style="hair">
        <color rgb="FF073763"/>
      </bottom>
      <diagonal/>
    </border>
    <border>
      <left style="hair">
        <color rgb="FF073763"/>
      </left>
      <right style="hair">
        <color rgb="FF073763"/>
      </right>
      <top style="hair">
        <color rgb="FF073763"/>
      </top>
      <bottom style="hair">
        <color rgb="FF073763"/>
      </bottom>
      <diagonal/>
    </border>
    <border>
      <left/>
      <right/>
      <top style="hair">
        <color rgb="FF7F7F7F"/>
      </top>
      <bottom style="thin">
        <color rgb="FF12448A"/>
      </bottom>
      <diagonal/>
    </border>
    <border>
      <left/>
      <right style="thin">
        <color rgb="FF000099"/>
      </right>
      <top style="hair">
        <color rgb="FF7F7F7F"/>
      </top>
      <bottom style="thin">
        <color rgb="FF12448A"/>
      </bottom>
      <diagonal/>
    </border>
    <border>
      <left style="hair">
        <color rgb="FF7F7F7F"/>
      </left>
      <right style="hair">
        <color rgb="FF073763"/>
      </right>
      <top style="hair">
        <color rgb="FF073763"/>
      </top>
      <bottom style="thin">
        <color rgb="FF12448A"/>
      </bottom>
      <diagonal/>
    </border>
    <border>
      <left style="hair">
        <color rgb="FF073763"/>
      </left>
      <right style="hair">
        <color rgb="FF073763"/>
      </right>
      <top style="hair">
        <color rgb="FF073763"/>
      </top>
      <bottom style="thin">
        <color rgb="FF12448A"/>
      </bottom>
      <diagonal/>
    </border>
    <border>
      <left style="hair">
        <color rgb="FF073763"/>
      </left>
      <right/>
      <top style="hair">
        <color rgb="FF073763"/>
      </top>
      <bottom style="thin">
        <color rgb="FF12448A"/>
      </bottom>
      <diagonal/>
    </border>
    <border>
      <left style="hair">
        <color rgb="FF7F7F7F"/>
      </left>
      <right/>
      <top style="thin">
        <color rgb="FF000099"/>
      </top>
      <bottom style="hair">
        <color rgb="FF808080"/>
      </bottom>
      <diagonal/>
    </border>
    <border>
      <left style="hair">
        <color rgb="FF7F7F7F"/>
      </left>
      <right/>
      <top style="hair">
        <color rgb="FF808080"/>
      </top>
      <bottom style="hair">
        <color rgb="FF808080"/>
      </bottom>
      <diagonal/>
    </border>
    <border>
      <left style="thin">
        <color rgb="FF000000"/>
      </left>
      <right style="hair">
        <color rgb="FF7F7F7F"/>
      </right>
      <top style="hair">
        <color rgb="FF7F7F7F"/>
      </top>
      <bottom style="thin">
        <color rgb="FF000099"/>
      </bottom>
      <diagonal/>
    </border>
    <border>
      <left style="thin">
        <color rgb="FF002060"/>
      </left>
      <right style="thin">
        <color rgb="FF002060"/>
      </right>
      <top/>
      <bottom/>
      <diagonal/>
    </border>
    <border>
      <left style="thin">
        <color rgb="FF002060"/>
      </left>
      <right/>
      <top/>
      <bottom/>
      <diagonal/>
    </border>
    <border>
      <left style="thin">
        <color rgb="FF002060"/>
      </left>
      <right style="thin">
        <color rgb="FF002060"/>
      </right>
      <top/>
      <bottom style="double">
        <color rgb="FF000099"/>
      </bottom>
      <diagonal/>
    </border>
    <border>
      <left style="thin">
        <color rgb="FF002060"/>
      </left>
      <right/>
      <top/>
      <bottom style="double">
        <color rgb="FF000099"/>
      </bottom>
      <diagonal/>
    </border>
    <border>
      <left/>
      <right/>
      <top style="double">
        <color rgb="FF000099"/>
      </top>
      <bottom style="thin">
        <color rgb="FF000099"/>
      </bottom>
      <diagonal/>
    </border>
    <border>
      <left/>
      <right style="thin">
        <color rgb="FF000099"/>
      </right>
      <top style="double">
        <color rgb="FF000099"/>
      </top>
      <bottom style="thin">
        <color rgb="FF000099"/>
      </bottom>
      <diagonal/>
    </border>
    <border>
      <left style="thin">
        <color rgb="FF12448A"/>
      </left>
      <right/>
      <top style="double">
        <color rgb="FF000099"/>
      </top>
      <bottom style="thin">
        <color rgb="FF000099"/>
      </bottom>
      <diagonal/>
    </border>
    <border>
      <left style="thin">
        <color rgb="FF002060"/>
      </left>
      <right style="thin">
        <color rgb="FF002060"/>
      </right>
      <top style="double">
        <color rgb="FF000099"/>
      </top>
      <bottom style="thin">
        <color rgb="FF000099"/>
      </bottom>
      <diagonal/>
    </border>
    <border>
      <left style="thin">
        <color rgb="FF002060"/>
      </left>
      <right style="hair">
        <color rgb="FFFFFFFF"/>
      </right>
      <top style="double">
        <color rgb="FF000099"/>
      </top>
      <bottom style="thin">
        <color rgb="FF12448A"/>
      </bottom>
      <diagonal/>
    </border>
    <border>
      <left style="hair">
        <color rgb="FFFFFFFF"/>
      </left>
      <right/>
      <top/>
      <bottom/>
      <diagonal/>
    </border>
    <border>
      <left style="double">
        <color rgb="FFFFFFFF"/>
      </left>
      <right/>
      <top/>
      <bottom/>
      <diagonal/>
    </border>
    <border>
      <left style="thin">
        <color rgb="FF000099"/>
      </left>
      <right style="thin">
        <color rgb="FF002060"/>
      </right>
      <top/>
      <bottom/>
      <diagonal/>
    </border>
    <border>
      <left style="thin">
        <color rgb="FF000099"/>
      </left>
      <right style="thin">
        <color rgb="FF002060"/>
      </right>
      <top/>
      <bottom style="double">
        <color rgb="FF000099"/>
      </bottom>
      <diagonal/>
    </border>
    <border>
      <left style="thin">
        <color rgb="FF000099"/>
      </left>
      <right style="thin">
        <color rgb="FF002060"/>
      </right>
      <top style="double">
        <color rgb="FF000099"/>
      </top>
      <bottom/>
      <diagonal/>
    </border>
    <border>
      <left style="thin">
        <color rgb="FF000099"/>
      </left>
      <right style="thin">
        <color rgb="FF002060"/>
      </right>
      <top/>
      <bottom style="thin">
        <color rgb="FF000099"/>
      </bottom>
      <diagonal/>
    </border>
    <border>
      <left style="hair">
        <color rgb="FF002060"/>
      </left>
      <right style="hair">
        <color rgb="FF000000"/>
      </right>
      <top/>
      <bottom style="double">
        <color rgb="FF000099"/>
      </bottom>
      <diagonal/>
    </border>
    <border>
      <left style="hair">
        <color rgb="FF7F7F7F"/>
      </left>
      <right/>
      <top/>
      <bottom style="hair">
        <color rgb="FF808080"/>
      </bottom>
      <diagonal/>
    </border>
    <border>
      <left style="hair">
        <color rgb="FF7F7F7F"/>
      </left>
      <right/>
      <top style="hair">
        <color rgb="FF808080"/>
      </top>
      <bottom style="thin">
        <color rgb="FF000099"/>
      </bottom>
      <diagonal/>
    </border>
    <border>
      <left style="hair">
        <color rgb="FF7F7F7F"/>
      </left>
      <right style="hair">
        <color rgb="FF002060"/>
      </right>
      <top/>
      <bottom style="double">
        <color rgb="FF000099"/>
      </bottom>
      <diagonal/>
    </border>
    <border>
      <left style="hair">
        <color rgb="FF002060"/>
      </left>
      <right style="hair">
        <color rgb="FFFFFFFF"/>
      </right>
      <top/>
      <bottom style="double">
        <color rgb="FF000099"/>
      </bottom>
      <diagonal/>
    </border>
    <border>
      <left style="hair">
        <color rgb="FF073763"/>
      </left>
      <right/>
      <top/>
      <bottom style="hair">
        <color rgb="FF808080"/>
      </bottom>
      <diagonal/>
    </border>
    <border>
      <left style="hair">
        <color rgb="FF073763"/>
      </left>
      <right/>
      <top/>
      <bottom style="thin">
        <color rgb="FF000099"/>
      </bottom>
      <diagonal/>
    </border>
    <border>
      <left style="hair">
        <color rgb="FF000000"/>
      </left>
      <right/>
      <top/>
      <bottom style="thin">
        <color rgb="FF000099"/>
      </bottom>
      <diagonal/>
    </border>
    <border>
      <left style="thin">
        <color rgb="FF000000"/>
      </left>
      <right/>
      <top/>
      <bottom style="double">
        <color rgb="FF000099"/>
      </bottom>
      <diagonal/>
    </border>
    <border>
      <left style="thin">
        <color rgb="FF000000"/>
      </left>
      <right/>
      <top/>
      <bottom style="hair">
        <color rgb="FF7F7F7F"/>
      </bottom>
      <diagonal/>
    </border>
    <border>
      <left style="thin">
        <color rgb="FF000000"/>
      </left>
      <right/>
      <top style="hair">
        <color rgb="FF7F7F7F"/>
      </top>
      <bottom style="hair">
        <color rgb="FF7F7F7F"/>
      </bottom>
      <diagonal/>
    </border>
    <border>
      <left style="thin">
        <color rgb="FF000000"/>
      </left>
      <right/>
      <top style="hair">
        <color rgb="FF7F7F7F"/>
      </top>
      <bottom/>
      <diagonal/>
    </border>
    <border>
      <left style="thin">
        <color rgb="FF000099"/>
      </left>
      <right style="thin">
        <color rgb="FF002060"/>
      </right>
      <top style="double">
        <color rgb="FF000099"/>
      </top>
      <bottom style="thin">
        <color rgb="FF000099"/>
      </bottom>
      <diagonal/>
    </border>
    <border>
      <left style="thin">
        <color rgb="FF002060"/>
      </left>
      <right/>
      <top style="double">
        <color rgb="FF000099"/>
      </top>
      <bottom style="thin">
        <color rgb="FF000099"/>
      </bottom>
      <diagonal/>
    </border>
    <border>
      <left style="thin">
        <color rgb="FF002060"/>
      </left>
      <right style="thin">
        <color rgb="FF12448A"/>
      </right>
      <top/>
      <bottom/>
      <diagonal/>
    </border>
    <border>
      <left style="thin">
        <color rgb="FF002060"/>
      </left>
      <right style="thin">
        <color rgb="FF12448A"/>
      </right>
      <top/>
      <bottom style="double">
        <color rgb="FF000099"/>
      </bottom>
      <diagonal/>
    </border>
    <border>
      <left/>
      <right/>
      <top/>
      <bottom style="double">
        <color rgb="FF000099"/>
      </bottom>
      <diagonal/>
    </border>
    <border>
      <left style="thin">
        <color rgb="FF000099"/>
      </left>
      <right style="thin">
        <color rgb="FF000099"/>
      </right>
      <top/>
      <bottom style="hair">
        <color rgb="FF666666"/>
      </bottom>
      <diagonal/>
    </border>
    <border>
      <left style="thin">
        <color rgb="FF000099"/>
      </left>
      <right style="thin">
        <color rgb="FF000099"/>
      </right>
      <top style="hair">
        <color rgb="FF666666"/>
      </top>
      <bottom style="hair">
        <color rgb="FF666666"/>
      </bottom>
      <diagonal/>
    </border>
    <border>
      <left/>
      <right style="thin">
        <color rgb="FF000099"/>
      </right>
      <top style="hair">
        <color rgb="FF666666"/>
      </top>
      <bottom style="hair">
        <color rgb="FF666666"/>
      </bottom>
      <diagonal/>
    </border>
    <border>
      <left/>
      <right style="hair">
        <color rgb="FFFFFFFF"/>
      </right>
      <top style="hair">
        <color rgb="FF666666"/>
      </top>
      <bottom style="hair">
        <color rgb="FF666666"/>
      </bottom>
      <diagonal/>
    </border>
    <border>
      <left style="hair">
        <color rgb="FF7F7F7F"/>
      </left>
      <right style="hair">
        <color rgb="FF20124D"/>
      </right>
      <top/>
      <bottom style="hair">
        <color rgb="FF20124D"/>
      </bottom>
      <diagonal/>
    </border>
    <border>
      <left style="hair">
        <color rgb="FF20124D"/>
      </left>
      <right/>
      <top/>
      <bottom style="hair">
        <color rgb="FF20124D"/>
      </bottom>
      <diagonal/>
    </border>
    <border>
      <left style="hair">
        <color rgb="FF7F7F7F"/>
      </left>
      <right style="hair">
        <color rgb="FF20124D"/>
      </right>
      <top style="hair">
        <color rgb="FF20124D"/>
      </top>
      <bottom style="hair">
        <color rgb="FF20124D"/>
      </bottom>
      <diagonal/>
    </border>
    <border>
      <left style="hair">
        <color rgb="FF20124D"/>
      </left>
      <right/>
      <top style="hair">
        <color rgb="FF20124D"/>
      </top>
      <bottom style="hair">
        <color rgb="FF20124D"/>
      </bottom>
      <diagonal/>
    </border>
    <border>
      <left/>
      <right style="hair">
        <color rgb="FF20124D"/>
      </right>
      <top style="hair">
        <color rgb="FF20124D"/>
      </top>
      <bottom style="hair">
        <color rgb="FF20124D"/>
      </bottom>
      <diagonal/>
    </border>
    <border>
      <left style="hair">
        <color rgb="FF7F7F7F"/>
      </left>
      <right style="hair">
        <color rgb="FF20124D"/>
      </right>
      <top style="hair">
        <color rgb="FF20124D"/>
      </top>
      <bottom style="thin">
        <color rgb="FF20124D"/>
      </bottom>
      <diagonal/>
    </border>
    <border>
      <left style="hair">
        <color rgb="FF20124D"/>
      </left>
      <right/>
      <top style="hair">
        <color rgb="FF20124D"/>
      </top>
      <bottom style="thin">
        <color rgb="FF20124D"/>
      </bottom>
      <diagonal/>
    </border>
    <border>
      <left style="hair">
        <color rgb="FF7F7F7F"/>
      </left>
      <right style="hair">
        <color rgb="FF20124D"/>
      </right>
      <top style="hair">
        <color rgb="FF20124D"/>
      </top>
      <bottom style="thin">
        <color rgb="FF000099"/>
      </bottom>
      <diagonal/>
    </border>
    <border>
      <left style="hair">
        <color rgb="FF20124D"/>
      </left>
      <right/>
      <top style="hair">
        <color rgb="FF20124D"/>
      </top>
      <bottom style="thin">
        <color rgb="FF000099"/>
      </bottom>
      <diagonal/>
    </border>
    <border>
      <left style="hair">
        <color rgb="FF7F7F7F"/>
      </left>
      <right style="hair">
        <color rgb="FF073763"/>
      </right>
      <top style="thin">
        <color rgb="FF000099"/>
      </top>
      <bottom style="hair">
        <color rgb="FF073763"/>
      </bottom>
      <diagonal/>
    </border>
    <border>
      <left style="hair">
        <color rgb="FF073763"/>
      </left>
      <right style="hair">
        <color rgb="FF073763"/>
      </right>
      <top style="thin">
        <color rgb="FF000099"/>
      </top>
      <bottom style="hair">
        <color rgb="FF073763"/>
      </bottom>
      <diagonal/>
    </border>
    <border>
      <left style="hair">
        <color rgb="FF073763"/>
      </left>
      <right/>
      <top style="thin">
        <color rgb="FF000099"/>
      </top>
      <bottom style="hair">
        <color rgb="FF073763"/>
      </bottom>
      <diagonal/>
    </border>
    <border>
      <left style="hair">
        <color rgb="FF073763"/>
      </left>
      <right/>
      <top style="hair">
        <color rgb="FF073763"/>
      </top>
      <bottom style="hair">
        <color rgb="FF073763"/>
      </bottom>
      <diagonal/>
    </border>
    <border>
      <left style="hair">
        <color rgb="FF7F7F7F"/>
      </left>
      <right style="hair">
        <color rgb="FF073763"/>
      </right>
      <top style="hair">
        <color rgb="FF073763"/>
      </top>
      <bottom style="thin">
        <color rgb="FF000099"/>
      </bottom>
      <diagonal/>
    </border>
    <border>
      <left style="hair">
        <color rgb="FF073763"/>
      </left>
      <right style="hair">
        <color rgb="FF073763"/>
      </right>
      <top style="hair">
        <color rgb="FF073763"/>
      </top>
      <bottom style="thin">
        <color rgb="FF000099"/>
      </bottom>
      <diagonal/>
    </border>
    <border>
      <left style="hair">
        <color rgb="FF666666"/>
      </left>
      <right/>
      <top style="thin">
        <color rgb="FF000099"/>
      </top>
      <bottom style="hair">
        <color rgb="FF7F7F7F"/>
      </bottom>
      <diagonal/>
    </border>
    <border>
      <left style="hair">
        <color rgb="FF666666"/>
      </left>
      <right/>
      <top style="hair">
        <color rgb="FF7F7F7F"/>
      </top>
      <bottom style="hair">
        <color rgb="FF7F7F7F"/>
      </bottom>
      <diagonal/>
    </border>
    <border>
      <left style="hair">
        <color rgb="FF666666"/>
      </left>
      <right/>
      <top style="hair">
        <color rgb="FF7F7F7F"/>
      </top>
      <bottom style="thin">
        <color rgb="FF000099"/>
      </bottom>
      <diagonal/>
    </border>
    <border>
      <left style="hair">
        <color rgb="FF666666"/>
      </left>
      <right/>
      <top style="hair">
        <color rgb="FF7F7F7F"/>
      </top>
      <bottom/>
      <diagonal/>
    </border>
    <border>
      <left style="hair">
        <color rgb="FF002060"/>
      </left>
      <right style="hair">
        <color rgb="FF7F7F7F"/>
      </right>
      <top/>
      <bottom style="double">
        <color rgb="FF12448A"/>
      </bottom>
      <diagonal/>
    </border>
    <border>
      <left/>
      <right/>
      <top style="thin">
        <color rgb="FF002060"/>
      </top>
      <bottom style="hair">
        <color rgb="FF7F7F7F"/>
      </bottom>
      <diagonal/>
    </border>
    <border>
      <left/>
      <right style="thin">
        <color rgb="FF000099"/>
      </right>
      <top style="thin">
        <color rgb="FF002060"/>
      </top>
      <bottom style="hair">
        <color rgb="FF7F7F7F"/>
      </bottom>
      <diagonal/>
    </border>
    <border>
      <left style="hair">
        <color rgb="FF7F7F7F"/>
      </left>
      <right style="hair">
        <color rgb="FF073763"/>
      </right>
      <top style="thin">
        <color rgb="FF002060"/>
      </top>
      <bottom style="hair">
        <color rgb="FF073763"/>
      </bottom>
      <diagonal/>
    </border>
    <border>
      <left style="hair">
        <color rgb="FF073763"/>
      </left>
      <right style="hair">
        <color rgb="FF073763"/>
      </right>
      <top style="thin">
        <color rgb="FF002060"/>
      </top>
      <bottom style="hair">
        <color rgb="FF073763"/>
      </bottom>
      <diagonal/>
    </border>
    <border>
      <left style="hair">
        <color rgb="FF073763"/>
      </left>
      <right/>
      <top style="thin">
        <color rgb="FF002060"/>
      </top>
      <bottom style="hair">
        <color rgb="FF073763"/>
      </bottom>
      <diagonal/>
    </border>
    <border>
      <left/>
      <right/>
      <top style="hair">
        <color rgb="FF7F7F7F"/>
      </top>
      <bottom style="thin">
        <color rgb="FF002060"/>
      </bottom>
      <diagonal/>
    </border>
    <border>
      <left/>
      <right style="thin">
        <color rgb="FF000099"/>
      </right>
      <top style="hair">
        <color rgb="FF7F7F7F"/>
      </top>
      <bottom style="thin">
        <color rgb="FF002060"/>
      </bottom>
      <diagonal/>
    </border>
    <border>
      <left style="hair">
        <color rgb="FF7F7F7F"/>
      </left>
      <right style="hair">
        <color rgb="FF073763"/>
      </right>
      <top style="hair">
        <color rgb="FF073763"/>
      </top>
      <bottom style="thin">
        <color rgb="FF002060"/>
      </bottom>
      <diagonal/>
    </border>
    <border>
      <left style="hair">
        <color rgb="FF073763"/>
      </left>
      <right style="hair">
        <color rgb="FF073763"/>
      </right>
      <top style="hair">
        <color rgb="FF073763"/>
      </top>
      <bottom style="thin">
        <color rgb="FF002060"/>
      </bottom>
      <diagonal/>
    </border>
    <border>
      <left style="hair">
        <color rgb="FF073763"/>
      </left>
      <right/>
      <top style="hair">
        <color rgb="FF073763"/>
      </top>
      <bottom style="thin">
        <color rgb="FF002060"/>
      </bottom>
      <diagonal/>
    </border>
    <border>
      <left/>
      <right style="thin">
        <color rgb="FF12448A"/>
      </right>
      <top style="thin">
        <color rgb="FF000099"/>
      </top>
      <bottom style="hair">
        <color rgb="FF7F7F7F"/>
      </bottom>
      <diagonal/>
    </border>
    <border>
      <left/>
      <right style="thin">
        <color rgb="FF12448A"/>
      </right>
      <top style="hair">
        <color rgb="FF7F7F7F"/>
      </top>
      <bottom style="thin">
        <color rgb="FF000099"/>
      </bottom>
      <diagonal/>
    </border>
    <border>
      <left/>
      <right/>
      <top style="thin">
        <color rgb="FF000099"/>
      </top>
      <bottom style="thin">
        <color rgb="FF000000"/>
      </bottom>
      <diagonal/>
    </border>
    <border>
      <left style="hair">
        <color rgb="FF002060"/>
      </left>
      <right/>
      <top/>
      <bottom style="double">
        <color rgb="FF002060"/>
      </bottom>
      <diagonal/>
    </border>
    <border>
      <left/>
      <right style="hair">
        <color rgb="FF002060"/>
      </right>
      <top/>
      <bottom style="double">
        <color rgb="FF002060"/>
      </bottom>
      <diagonal/>
    </border>
    <border>
      <left style="hair">
        <color rgb="FF002060"/>
      </left>
      <right style="hair">
        <color rgb="FF002060"/>
      </right>
      <top/>
      <bottom style="double">
        <color rgb="FF002060"/>
      </bottom>
      <diagonal/>
    </border>
    <border>
      <left style="hair">
        <color rgb="FF073763"/>
      </left>
      <right style="hair">
        <color rgb="FF073763"/>
      </right>
      <top/>
      <bottom style="hair">
        <color rgb="FF073763"/>
      </bottom>
      <diagonal/>
    </border>
    <border>
      <left style="hair">
        <color rgb="FF073763"/>
      </left>
      <right/>
      <top/>
      <bottom style="hair">
        <color rgb="FF073763"/>
      </bottom>
      <diagonal/>
    </border>
    <border>
      <left/>
      <right style="hair">
        <color rgb="FF073763"/>
      </right>
      <top/>
      <bottom style="hair">
        <color rgb="FF073763"/>
      </bottom>
      <diagonal/>
    </border>
    <border>
      <left/>
      <right style="hair">
        <color rgb="FF073763"/>
      </right>
      <top style="hair">
        <color rgb="FF073763"/>
      </top>
      <bottom style="hair">
        <color rgb="FF073763"/>
      </bottom>
      <diagonal/>
    </border>
    <border>
      <left/>
      <right/>
      <top/>
      <bottom style="thin">
        <color rgb="FFFFFFFF"/>
      </bottom>
      <diagonal/>
    </border>
    <border>
      <left style="thin">
        <color rgb="FF000099"/>
      </left>
      <right/>
      <top style="thin">
        <color rgb="FFFFFFFF"/>
      </top>
      <bottom/>
      <diagonal/>
    </border>
    <border>
      <left/>
      <right/>
      <top style="thin">
        <color rgb="FFFFFFFF"/>
      </top>
      <bottom/>
      <diagonal/>
    </border>
    <border>
      <left/>
      <right style="hair">
        <color rgb="FF002060"/>
      </right>
      <top style="thin">
        <color rgb="FFFFFFFF"/>
      </top>
      <bottom/>
      <diagonal/>
    </border>
    <border>
      <left style="hair">
        <color rgb="FF002060"/>
      </left>
      <right style="hair">
        <color rgb="FF002060"/>
      </right>
      <top style="thin">
        <color rgb="FFFFFFFF"/>
      </top>
      <bottom/>
      <diagonal/>
    </border>
    <border>
      <left style="hair">
        <color rgb="FF002060"/>
      </left>
      <right/>
      <top style="thin">
        <color rgb="FFFFFFFF"/>
      </top>
      <bottom/>
      <diagonal/>
    </border>
    <border>
      <left/>
      <right style="hair">
        <color rgb="FF002060"/>
      </right>
      <top/>
      <bottom style="double">
        <color rgb="FF000099"/>
      </bottom>
      <diagonal/>
    </border>
    <border>
      <left style="hair">
        <color rgb="FF002060"/>
      </left>
      <right style="hair">
        <color rgb="FF002060"/>
      </right>
      <top/>
      <bottom style="double">
        <color rgb="FF000099"/>
      </bottom>
      <diagonal/>
    </border>
    <border>
      <left style="hair">
        <color rgb="FF002060"/>
      </left>
      <right/>
      <top/>
      <bottom style="double">
        <color rgb="FF000099"/>
      </bottom>
      <diagonal/>
    </border>
    <border>
      <left style="hair">
        <color rgb="FF073763"/>
      </left>
      <right/>
      <top style="double">
        <color rgb="FF000099"/>
      </top>
      <bottom/>
      <diagonal/>
    </border>
    <border>
      <left/>
      <right style="hair">
        <color rgb="FF073763"/>
      </right>
      <top style="double">
        <color rgb="FF000099"/>
      </top>
      <bottom/>
      <diagonal/>
    </border>
    <border>
      <left/>
      <right/>
      <top style="double">
        <color rgb="FF000099"/>
      </top>
      <bottom/>
      <diagonal/>
    </border>
    <border>
      <left style="hair">
        <color rgb="FF073763"/>
      </left>
      <right style="hair">
        <color rgb="FF073763"/>
      </right>
      <top style="double">
        <color rgb="FF000099"/>
      </top>
      <bottom/>
      <diagonal/>
    </border>
    <border>
      <left/>
      <right/>
      <top style="thin">
        <color rgb="FF002060"/>
      </top>
      <bottom/>
      <diagonal/>
    </border>
    <border>
      <left style="hair">
        <color rgb="FF666666"/>
      </left>
      <right/>
      <top style="double">
        <color rgb="FF000099"/>
      </top>
      <bottom/>
      <diagonal/>
    </border>
    <border>
      <left/>
      <right style="hair">
        <color rgb="FF666666"/>
      </right>
      <top style="double">
        <color rgb="FF000099"/>
      </top>
      <bottom/>
      <diagonal/>
    </border>
    <border>
      <left style="hair">
        <color rgb="FF666666"/>
      </left>
      <right/>
      <top/>
      <bottom/>
      <diagonal/>
    </border>
    <border>
      <left/>
      <right style="hair">
        <color rgb="FF666666"/>
      </right>
      <top/>
      <bottom/>
      <diagonal/>
    </border>
    <border>
      <left style="hair">
        <color rgb="FF666666"/>
      </left>
      <right/>
      <top/>
      <bottom style="hair">
        <color rgb="FF002060"/>
      </bottom>
      <diagonal/>
    </border>
    <border>
      <left/>
      <right style="hair">
        <color rgb="FF666666"/>
      </right>
      <top/>
      <bottom style="hair">
        <color rgb="FF002060"/>
      </bottom>
      <diagonal/>
    </border>
    <border>
      <left/>
      <right/>
      <top/>
      <bottom style="hair">
        <color rgb="FF002060"/>
      </bottom>
      <diagonal/>
    </border>
    <border>
      <left/>
      <right/>
      <top style="hair">
        <color rgb="FF002060"/>
      </top>
      <bottom/>
      <diagonal/>
    </border>
    <border>
      <left/>
      <right/>
      <top/>
      <bottom style="hair">
        <color rgb="FF666666"/>
      </bottom>
      <diagonal/>
    </border>
    <border>
      <left/>
      <right style="thin">
        <color rgb="FF000099"/>
      </right>
      <top/>
      <bottom style="hair">
        <color rgb="FF666666"/>
      </bottom>
      <diagonal/>
    </border>
    <border>
      <left/>
      <right style="hair">
        <color rgb="FFFFFFFF"/>
      </right>
      <top/>
      <bottom style="hair">
        <color rgb="FF666666"/>
      </bottom>
      <diagonal/>
    </border>
    <border>
      <left/>
      <right/>
      <top style="hair">
        <color rgb="FF666666"/>
      </top>
      <bottom style="hair">
        <color rgb="FF666666"/>
      </bottom>
      <diagonal/>
    </border>
    <border>
      <left/>
      <right/>
      <top style="hair">
        <color rgb="FF666666"/>
      </top>
      <bottom style="thin">
        <color rgb="FF000099"/>
      </bottom>
      <diagonal/>
    </border>
    <border>
      <left/>
      <right/>
      <top/>
      <bottom style="thin">
        <color rgb="FF000000"/>
      </bottom>
      <diagonal/>
    </border>
    <border>
      <left style="thin">
        <color rgb="FF000099"/>
      </left>
      <right/>
      <top style="double">
        <color rgb="FF000099"/>
      </top>
      <bottom style="hair">
        <color rgb="FF002060"/>
      </bottom>
      <diagonal/>
    </border>
    <border>
      <left/>
      <right style="thin">
        <color rgb="FF000099"/>
      </right>
      <top style="double">
        <color rgb="FF000099"/>
      </top>
      <bottom style="hair">
        <color rgb="FF002060"/>
      </bottom>
      <diagonal/>
    </border>
    <border>
      <left style="thin">
        <color rgb="FF000099"/>
      </left>
      <right/>
      <top/>
      <bottom style="hair">
        <color rgb="FF002060"/>
      </bottom>
      <diagonal/>
    </border>
    <border>
      <left style="thin">
        <color rgb="FF000099"/>
      </left>
      <right/>
      <top style="hair">
        <color rgb="FF002060"/>
      </top>
      <bottom style="hair">
        <color rgb="FF666666"/>
      </bottom>
      <diagonal/>
    </border>
    <border>
      <left/>
      <right style="thin">
        <color rgb="FF000099"/>
      </right>
      <top style="hair">
        <color rgb="FF002060"/>
      </top>
      <bottom style="hair">
        <color rgb="FF666666"/>
      </bottom>
      <diagonal/>
    </border>
    <border>
      <left style="thin">
        <color rgb="FF000099"/>
      </left>
      <right/>
      <top/>
      <bottom/>
      <diagonal/>
    </border>
    <border>
      <left style="hair">
        <color rgb="FF002060"/>
      </left>
      <right style="thin">
        <color rgb="FF000099"/>
      </right>
      <top/>
      <bottom style="double">
        <color rgb="FF000099"/>
      </bottom>
      <diagonal/>
    </border>
    <border>
      <left style="thin">
        <color rgb="FF000099"/>
      </left>
      <right/>
      <top/>
      <bottom style="double">
        <color rgb="FF000099"/>
      </bottom>
      <diagonal/>
    </border>
    <border>
      <left style="thin">
        <color rgb="FF000099"/>
      </left>
      <right style="hair">
        <color rgb="FF7F7F7F"/>
      </right>
      <top/>
      <bottom style="hair">
        <color rgb="FF7F7F7F"/>
      </bottom>
      <diagonal/>
    </border>
    <border>
      <left style="hair">
        <color rgb="FF7F7F7F"/>
      </left>
      <right style="hair">
        <color rgb="FF666666"/>
      </right>
      <top/>
      <bottom style="hair">
        <color rgb="FF7F7F7F"/>
      </bottom>
      <diagonal/>
    </border>
    <border>
      <left style="hair">
        <color rgb="FF7F7F7F"/>
      </left>
      <right style="hair">
        <color rgb="FF666666"/>
      </right>
      <top style="hair">
        <color rgb="FF7F7F7F"/>
      </top>
      <bottom style="hair">
        <color rgb="FF7F7F7F"/>
      </bottom>
      <diagonal/>
    </border>
    <border>
      <left/>
      <right/>
      <top/>
      <bottom/>
      <diagonal/>
    </border>
    <border>
      <left style="hair">
        <color rgb="FF7F7F7F"/>
      </left>
      <right style="hair">
        <color rgb="FF666666"/>
      </right>
      <top style="hair">
        <color rgb="FF7F7F7F"/>
      </top>
      <bottom style="thin">
        <color rgb="FF000099"/>
      </bottom>
      <diagonal/>
    </border>
    <border>
      <left style="hair">
        <color rgb="FF000000"/>
      </left>
      <right/>
      <top/>
      <bottom style="hair">
        <color rgb="FF808080"/>
      </bottom>
      <diagonal/>
    </border>
    <border>
      <left style="hair">
        <color rgb="FF000000"/>
      </left>
      <right/>
      <top style="hair">
        <color rgb="FF808080"/>
      </top>
      <bottom style="thin">
        <color rgb="FF000099"/>
      </bottom>
      <diagonal/>
    </border>
    <border>
      <left/>
      <right/>
      <top/>
      <bottom style="hair">
        <color rgb="FF073763"/>
      </bottom>
      <diagonal/>
    </border>
    <border>
      <left/>
      <right style="thin">
        <color rgb="FF000099"/>
      </right>
      <top/>
      <bottom style="hair">
        <color rgb="FF073763"/>
      </bottom>
      <diagonal/>
    </border>
    <border>
      <left style="hair">
        <color rgb="FF000000"/>
      </left>
      <right/>
      <top/>
      <bottom style="hair">
        <color rgb="FF073763"/>
      </bottom>
      <diagonal/>
    </border>
    <border>
      <left/>
      <right/>
      <top style="hair">
        <color rgb="FF073763"/>
      </top>
      <bottom style="hair">
        <color rgb="FF073763"/>
      </bottom>
      <diagonal/>
    </border>
    <border>
      <left/>
      <right style="thin">
        <color rgb="FF000099"/>
      </right>
      <top style="hair">
        <color rgb="FF073763"/>
      </top>
      <bottom style="hair">
        <color rgb="FF073763"/>
      </bottom>
      <diagonal/>
    </border>
    <border>
      <left style="hair">
        <color rgb="FF000000"/>
      </left>
      <right/>
      <top style="hair">
        <color rgb="FF073763"/>
      </top>
      <bottom style="hair">
        <color rgb="FF073763"/>
      </bottom>
      <diagonal/>
    </border>
    <border>
      <left/>
      <right/>
      <top style="hair">
        <color rgb="FF073763"/>
      </top>
      <bottom style="thin">
        <color rgb="FF000099"/>
      </bottom>
      <diagonal/>
    </border>
    <border>
      <left/>
      <right style="thin">
        <color rgb="FF000099"/>
      </right>
      <top style="hair">
        <color rgb="FF073763"/>
      </top>
      <bottom style="thin">
        <color rgb="FF000099"/>
      </bottom>
      <diagonal/>
    </border>
    <border>
      <left style="hair">
        <color rgb="FF073763"/>
      </left>
      <right/>
      <top style="hair">
        <color rgb="FF073763"/>
      </top>
      <bottom style="thin">
        <color rgb="FF000099"/>
      </bottom>
      <diagonal/>
    </border>
    <border>
      <left style="hair">
        <color rgb="FF000000"/>
      </left>
      <right/>
      <top style="hair">
        <color rgb="FF073763"/>
      </top>
      <bottom style="thin">
        <color rgb="FF000099"/>
      </bottom>
      <diagonal/>
    </border>
    <border>
      <left style="hair">
        <color rgb="FF7F7F7F"/>
      </left>
      <right/>
      <top style="thin">
        <color rgb="FF002060"/>
      </top>
      <bottom style="hair">
        <color rgb="FF7F7F7F"/>
      </bottom>
      <diagonal/>
    </border>
    <border>
      <left style="hair">
        <color rgb="FF073763"/>
      </left>
      <right/>
      <top style="thin">
        <color rgb="FF002060"/>
      </top>
      <bottom style="hair">
        <color rgb="FF7F7F7F"/>
      </bottom>
      <diagonal/>
    </border>
    <border>
      <left style="hair">
        <color rgb="FF000000"/>
      </left>
      <right/>
      <top style="hair">
        <color rgb="FF7F7F7F"/>
      </top>
      <bottom/>
      <diagonal/>
    </border>
    <border>
      <left style="hair">
        <color rgb="FF000000"/>
      </left>
      <right/>
      <top/>
      <bottom/>
      <diagonal/>
    </border>
    <border>
      <left style="hair">
        <color rgb="FF666666"/>
      </left>
      <right/>
      <top/>
      <bottom style="hair">
        <color rgb="FF7F7F7F"/>
      </bottom>
      <diagonal/>
    </border>
    <border>
      <left style="thin">
        <color rgb="FF12448A"/>
      </left>
      <right style="thin">
        <color rgb="FF12448A"/>
      </right>
      <top/>
      <bottom style="thin">
        <color rgb="FF12448A"/>
      </bottom>
      <diagonal/>
    </border>
    <border>
      <left style="hair">
        <color rgb="FF7F7F7F"/>
      </left>
      <right/>
      <top style="thin">
        <color rgb="FF12448A"/>
      </top>
      <bottom style="hair">
        <color rgb="FF7F7F7F"/>
      </bottom>
      <diagonal/>
    </border>
    <border>
      <left style="hair">
        <color rgb="FF7F7F7F"/>
      </left>
      <right/>
      <top style="hair">
        <color rgb="FF7F7F7F"/>
      </top>
      <bottom style="thin">
        <color rgb="FF12448A"/>
      </bottom>
      <diagonal/>
    </border>
    <border>
      <left/>
      <right/>
      <top style="double">
        <color rgb="FF12448A"/>
      </top>
      <bottom style="thin">
        <color rgb="FF12448A"/>
      </bottom>
      <diagonal/>
    </border>
    <border>
      <left style="hair">
        <color rgb="FF7F7F7F"/>
      </left>
      <right/>
      <top/>
      <bottom/>
      <diagonal/>
    </border>
    <border>
      <left style="hair">
        <color rgb="FF7F7F7F"/>
      </left>
      <right/>
      <top/>
      <bottom style="thin">
        <color rgb="FF12448A"/>
      </bottom>
      <diagonal/>
    </border>
    <border>
      <left style="hair">
        <color rgb="FF7F7F7F"/>
      </left>
      <right/>
      <top style="double">
        <color rgb="FF12448A"/>
      </top>
      <bottom style="hair">
        <color rgb="FF7F7F7F"/>
      </bottom>
      <diagonal/>
    </border>
    <border>
      <left style="thin">
        <color rgb="FF12448A"/>
      </left>
      <right/>
      <top style="hair">
        <color rgb="FF7F7F7F"/>
      </top>
      <bottom style="hair">
        <color rgb="FF7F7F7F"/>
      </bottom>
      <diagonal/>
    </border>
    <border>
      <left style="thin">
        <color rgb="FF12448A"/>
      </left>
      <right/>
      <top style="double">
        <color rgb="FF12448A"/>
      </top>
      <bottom style="hair">
        <color rgb="FF7F7F7F"/>
      </bottom>
      <diagonal/>
    </border>
    <border>
      <left style="thin">
        <color rgb="FF12448A"/>
      </left>
      <right/>
      <top style="hair">
        <color rgb="FF7F7F7F"/>
      </top>
      <bottom style="thin">
        <color rgb="FF12448A"/>
      </bottom>
      <diagonal/>
    </border>
    <border>
      <left style="thin">
        <color rgb="FF12448A"/>
      </left>
      <right/>
      <top/>
      <bottom style="hair">
        <color rgb="FF7F7F7F"/>
      </bottom>
      <diagonal/>
    </border>
    <border>
      <left style="thin">
        <color rgb="FF12448A"/>
      </left>
      <right/>
      <top/>
      <bottom style="thin">
        <color rgb="FF12448A"/>
      </bottom>
      <diagonal/>
    </border>
    <border>
      <left style="thin">
        <color rgb="FF12448A"/>
      </left>
      <right style="thin">
        <color rgb="FF12448A"/>
      </right>
      <top style="double">
        <color rgb="FF12448A"/>
      </top>
      <bottom style="hair">
        <color rgb="FF7F7F7F"/>
      </bottom>
      <diagonal/>
    </border>
    <border>
      <left style="thin">
        <color rgb="FF12448A"/>
      </left>
      <right style="thin">
        <color rgb="FF12448A"/>
      </right>
      <top style="hair">
        <color rgb="FF7F7F7F"/>
      </top>
      <bottom style="hair">
        <color rgb="FF7F7F7F"/>
      </bottom>
      <diagonal/>
    </border>
    <border>
      <left style="thin">
        <color rgb="FF12448A"/>
      </left>
      <right style="thin">
        <color rgb="FF12448A"/>
      </right>
      <top style="hair">
        <color rgb="FF7F7F7F"/>
      </top>
      <bottom/>
      <diagonal/>
    </border>
    <border>
      <left style="thin">
        <color rgb="FF12448A"/>
      </left>
      <right/>
      <top style="thin">
        <color rgb="FF000000"/>
      </top>
      <bottom/>
      <diagonal/>
    </border>
    <border>
      <left style="thin">
        <color rgb="FF12448A"/>
      </left>
      <right/>
      <top style="double">
        <color rgb="FF12448A"/>
      </top>
      <bottom/>
      <diagonal/>
    </border>
    <border>
      <left/>
      <right style="thin">
        <color rgb="FF002060"/>
      </right>
      <top/>
      <bottom style="double">
        <color rgb="FF12448A"/>
      </bottom>
      <diagonal/>
    </border>
    <border>
      <left style="thin">
        <color rgb="FF002060"/>
      </left>
      <right/>
      <top style="double">
        <color rgb="FF12448A"/>
      </top>
      <bottom style="hair">
        <color rgb="FF7F7F7F"/>
      </bottom>
      <diagonal/>
    </border>
    <border>
      <left/>
      <right/>
      <top style="double">
        <color rgb="FF12448A"/>
      </top>
      <bottom style="hair">
        <color rgb="FF7F7F7F"/>
      </bottom>
      <diagonal/>
    </border>
    <border>
      <left style="thin">
        <color rgb="FF002060"/>
      </left>
      <right/>
      <top style="hair">
        <color rgb="FF7F7F7F"/>
      </top>
      <bottom style="hair">
        <color rgb="FF7F7F7F"/>
      </bottom>
      <diagonal/>
    </border>
    <border>
      <left style="thin">
        <color rgb="FF12448A"/>
      </left>
      <right/>
      <top style="hair">
        <color rgb="FF7F7F7F"/>
      </top>
      <bottom/>
      <diagonal/>
    </border>
    <border>
      <left/>
      <right/>
      <top style="hair">
        <color rgb="FF7F7F7F"/>
      </top>
      <bottom/>
      <diagonal/>
    </border>
    <border>
      <left style="hair">
        <color rgb="FF7F7F7F"/>
      </left>
      <right/>
      <top style="double">
        <color rgb="FF12448A"/>
      </top>
      <bottom/>
      <diagonal/>
    </border>
    <border>
      <left/>
      <right style="thin">
        <color rgb="FF12448A"/>
      </right>
      <top style="double">
        <color rgb="FF12448A"/>
      </top>
      <bottom style="hair">
        <color rgb="FF7F7F7F"/>
      </bottom>
      <diagonal/>
    </border>
    <border>
      <left style="thin">
        <color rgb="FF12448A"/>
      </left>
      <right style="thin">
        <color rgb="FF12448A"/>
      </right>
      <top style="double">
        <color rgb="FF12448A"/>
      </top>
      <bottom/>
      <diagonal/>
    </border>
    <border>
      <left/>
      <right style="thin">
        <color rgb="FF12448A"/>
      </right>
      <top style="hair">
        <color rgb="FF7F7F7F"/>
      </top>
      <bottom/>
      <diagonal/>
    </border>
    <border>
      <left/>
      <right style="thin">
        <color rgb="FF12448A"/>
      </right>
      <top style="hair">
        <color rgb="FF7F7F7F"/>
      </top>
      <bottom style="thin">
        <color rgb="FF12448A"/>
      </bottom>
      <diagonal/>
    </border>
    <border>
      <left style="thin">
        <color rgb="FF12448A"/>
      </left>
      <right style="thin">
        <color rgb="FF12448A"/>
      </right>
      <top style="hair">
        <color rgb="FF7F7F7F"/>
      </top>
      <bottom style="thin">
        <color rgb="FF12448A"/>
      </bottom>
      <diagonal/>
    </border>
    <border>
      <left style="thin">
        <color rgb="FF12448A"/>
      </left>
      <right/>
      <top/>
      <bottom/>
      <diagonal/>
    </border>
    <border>
      <left style="hair">
        <color rgb="FF7F7F7F"/>
      </left>
      <right style="hair">
        <color rgb="FF7F7F7F"/>
      </right>
      <top/>
      <bottom style="double">
        <color rgb="FF12448A"/>
      </bottom>
      <diagonal/>
    </border>
    <border>
      <left/>
      <right/>
      <top style="thin">
        <color rgb="FF12448A"/>
      </top>
      <bottom style="hair">
        <color rgb="FF7F7F7F"/>
      </bottom>
      <diagonal/>
    </border>
    <border>
      <left/>
      <right style="thin">
        <color rgb="FF12448A"/>
      </right>
      <top style="thin">
        <color rgb="FF12448A"/>
      </top>
      <bottom style="hair">
        <color rgb="FF7F7F7F"/>
      </bottom>
      <diagonal/>
    </border>
    <border>
      <left/>
      <right style="hair">
        <color rgb="FF7F7F7F"/>
      </right>
      <top style="thin">
        <color rgb="FF12448A"/>
      </top>
      <bottom style="hair">
        <color rgb="FF7F7F7F"/>
      </bottom>
      <diagonal/>
    </border>
    <border>
      <left style="hair">
        <color rgb="FF7F7F7F"/>
      </left>
      <right style="hair">
        <color rgb="FF7F7F7F"/>
      </right>
      <top style="thin">
        <color rgb="FF12448A"/>
      </top>
      <bottom style="hair">
        <color rgb="FF7F7F7F"/>
      </bottom>
      <diagonal/>
    </border>
    <border>
      <left style="hair">
        <color rgb="FF7F7F7F"/>
      </left>
      <right style="thin">
        <color rgb="FF12448A"/>
      </right>
      <top style="thin">
        <color rgb="FF12448A"/>
      </top>
      <bottom style="hair">
        <color rgb="FF7F7F7F"/>
      </bottom>
      <diagonal/>
    </border>
    <border>
      <left style="thin">
        <color rgb="FF12448A"/>
      </left>
      <right style="hair">
        <color rgb="FF7F7F7F"/>
      </right>
      <top style="thin">
        <color rgb="FF12448A"/>
      </top>
      <bottom style="hair">
        <color rgb="FF7F7F7F"/>
      </bottom>
      <diagonal/>
    </border>
    <border>
      <left style="thin">
        <color rgb="FF12448A"/>
      </left>
      <right style="hair">
        <color rgb="FF7F7F7F"/>
      </right>
      <top/>
      <bottom style="hair">
        <color rgb="FF7F7F7F"/>
      </bottom>
      <diagonal/>
    </border>
    <border>
      <left style="hair">
        <color rgb="FF7F7F7F"/>
      </left>
      <right style="thin">
        <color rgb="FF12448A"/>
      </right>
      <top/>
      <bottom style="hair">
        <color rgb="FF7F7F7F"/>
      </bottom>
      <diagonal/>
    </border>
    <border>
      <left style="hair">
        <color rgb="FF7F7F7F"/>
      </left>
      <right style="thin">
        <color rgb="FF12448A"/>
      </right>
      <top style="hair">
        <color rgb="FF7F7F7F"/>
      </top>
      <bottom style="hair">
        <color rgb="FF7F7F7F"/>
      </bottom>
      <diagonal/>
    </border>
    <border>
      <left style="thin">
        <color rgb="FF12448A"/>
      </left>
      <right style="hair">
        <color rgb="FF7F7F7F"/>
      </right>
      <top style="hair">
        <color rgb="FF7F7F7F"/>
      </top>
      <bottom style="hair">
        <color rgb="FF7F7F7F"/>
      </bottom>
      <diagonal/>
    </border>
    <border>
      <left/>
      <right style="hair">
        <color rgb="FF7F7F7F"/>
      </right>
      <top style="hair">
        <color rgb="FF7F7F7F"/>
      </top>
      <bottom style="thin">
        <color rgb="FF12448A"/>
      </bottom>
      <diagonal/>
    </border>
    <border>
      <left style="hair">
        <color rgb="FF7F7F7F"/>
      </left>
      <right style="hair">
        <color rgb="FF7F7F7F"/>
      </right>
      <top style="hair">
        <color rgb="FF7F7F7F"/>
      </top>
      <bottom style="thin">
        <color rgb="FF12448A"/>
      </bottom>
      <diagonal/>
    </border>
    <border>
      <left style="hair">
        <color rgb="FF7F7F7F"/>
      </left>
      <right style="thin">
        <color rgb="FF12448A"/>
      </right>
      <top style="hair">
        <color rgb="FF7F7F7F"/>
      </top>
      <bottom style="thin">
        <color rgb="FF12448A"/>
      </bottom>
      <diagonal/>
    </border>
    <border>
      <left style="thin">
        <color rgb="FF12448A"/>
      </left>
      <right style="hair">
        <color rgb="FF7F7F7F"/>
      </right>
      <top style="hair">
        <color rgb="FF7F7F7F"/>
      </top>
      <bottom style="thin">
        <color rgb="FF12448A"/>
      </bottom>
      <diagonal/>
    </border>
    <border>
      <left style="thin">
        <color rgb="FF12448A"/>
      </left>
      <right style="hair">
        <color rgb="FF7F7F7F"/>
      </right>
      <top style="hair">
        <color rgb="FF7F7F7F"/>
      </top>
      <bottom/>
      <diagonal/>
    </border>
    <border>
      <left style="hair">
        <color rgb="FF7F7F7F"/>
      </left>
      <right style="thin">
        <color rgb="FF12448A"/>
      </right>
      <top style="hair">
        <color rgb="FF7F7F7F"/>
      </top>
      <bottom/>
      <diagonal/>
    </border>
    <border>
      <left style="thin">
        <color rgb="FF12448A"/>
      </left>
      <right style="thin">
        <color rgb="FF12448A"/>
      </right>
      <top/>
      <bottom style="double">
        <color rgb="FF12448A"/>
      </bottom>
      <diagonal/>
    </border>
    <border>
      <left/>
      <right style="thin">
        <color rgb="FF12448A"/>
      </right>
      <top style="double">
        <color rgb="FF12448A"/>
      </top>
      <bottom style="thin">
        <color rgb="FF12448A"/>
      </bottom>
      <diagonal/>
    </border>
    <border>
      <left style="thin">
        <color rgb="FF12448A"/>
      </left>
      <right style="thin">
        <color rgb="FF12448A"/>
      </right>
      <top style="double">
        <color rgb="FF12448A"/>
      </top>
      <bottom style="thin">
        <color rgb="FF12448A"/>
      </bottom>
      <diagonal/>
    </border>
    <border>
      <left style="thin">
        <color rgb="FF12448A"/>
      </left>
      <right/>
      <top style="double">
        <color rgb="FF12448A"/>
      </top>
      <bottom style="thin">
        <color rgb="FF12448A"/>
      </bottom>
      <diagonal/>
    </border>
    <border>
      <left style="thin">
        <color rgb="FF12448A"/>
      </left>
      <right style="hair">
        <color rgb="FF7F7F7F"/>
      </right>
      <top/>
      <bottom style="double">
        <color rgb="FF12448A"/>
      </bottom>
      <diagonal/>
    </border>
    <border>
      <left style="hair">
        <color rgb="FF7F7F7F"/>
      </left>
      <right style="thin">
        <color rgb="FF12448A"/>
      </right>
      <top/>
      <bottom style="double">
        <color rgb="FF12448A"/>
      </bottom>
      <diagonal/>
    </border>
    <border>
      <left/>
      <right style="hair">
        <color rgb="FF7F7F7F"/>
      </right>
      <top/>
      <bottom style="thin">
        <color rgb="FF12448A"/>
      </bottom>
      <diagonal/>
    </border>
    <border>
      <left style="hair">
        <color rgb="FF7F7F7F"/>
      </left>
      <right style="thin">
        <color rgb="FF12448A"/>
      </right>
      <top/>
      <bottom/>
      <diagonal/>
    </border>
    <border>
      <left style="thin">
        <color rgb="FF12448A"/>
      </left>
      <right style="hair">
        <color rgb="FF7F7F7F"/>
      </right>
      <top/>
      <bottom/>
      <diagonal/>
    </border>
    <border>
      <left style="thin">
        <color rgb="FF12448A"/>
      </left>
      <right style="thin">
        <color rgb="FF12448A"/>
      </right>
      <top style="thin">
        <color rgb="FF12448A"/>
      </top>
      <bottom style="hair">
        <color rgb="FF7F7F7F"/>
      </bottom>
      <diagonal/>
    </border>
    <border>
      <left style="thin">
        <color rgb="FF12448A"/>
      </left>
      <right/>
      <top style="thin">
        <color rgb="FF12448A"/>
      </top>
      <bottom style="hair">
        <color rgb="FF7F7F7F"/>
      </bottom>
      <diagonal/>
    </border>
    <border>
      <left style="thin">
        <color rgb="FF12448A"/>
      </left>
      <right style="hair">
        <color rgb="FF7F7F7F"/>
      </right>
      <top/>
      <bottom style="thin">
        <color rgb="FF12448A"/>
      </bottom>
      <diagonal/>
    </border>
    <border>
      <left style="hair">
        <color rgb="FF7F7F7F"/>
      </left>
      <right style="hair">
        <color rgb="FF7F7F7F"/>
      </right>
      <top/>
      <bottom style="thin">
        <color rgb="FF12448A"/>
      </bottom>
      <diagonal/>
    </border>
    <border>
      <left style="hair">
        <color rgb="FF7F7F7F"/>
      </left>
      <right style="thin">
        <color rgb="FF12448A"/>
      </right>
      <top/>
      <bottom style="thin">
        <color rgb="FF12448A"/>
      </bottom>
      <diagonal/>
    </border>
    <border>
      <left style="thin">
        <color rgb="FF12448A"/>
      </left>
      <right style="hair">
        <color rgb="FF7F7F7F"/>
      </right>
      <top style="double">
        <color rgb="FF12448A"/>
      </top>
      <bottom style="hair">
        <color rgb="FF7F7F7F"/>
      </bottom>
      <diagonal/>
    </border>
    <border>
      <left style="hair">
        <color rgb="FF7F7F7F"/>
      </left>
      <right style="hair">
        <color rgb="FF7F7F7F"/>
      </right>
      <top style="double">
        <color rgb="FF12448A"/>
      </top>
      <bottom style="hair">
        <color rgb="FF7F7F7F"/>
      </bottom>
      <diagonal/>
    </border>
    <border>
      <left style="hair">
        <color rgb="FF7F7F7F"/>
      </left>
      <right style="thin">
        <color rgb="FF12448A"/>
      </right>
      <top style="double">
        <color rgb="FF12448A"/>
      </top>
      <bottom style="hair">
        <color rgb="FF7F7F7F"/>
      </bottom>
      <diagonal/>
    </border>
    <border>
      <left/>
      <right style="thin">
        <color rgb="FF12448A"/>
      </right>
      <top style="thin">
        <color rgb="FF12448A"/>
      </top>
      <bottom style="thin">
        <color rgb="FF12448A"/>
      </bottom>
      <diagonal/>
    </border>
    <border>
      <left style="thin">
        <color rgb="FF12448A"/>
      </left>
      <right style="thin">
        <color rgb="FF12448A"/>
      </right>
      <top style="thin">
        <color rgb="FF12448A"/>
      </top>
      <bottom style="thin">
        <color rgb="FF12448A"/>
      </bottom>
      <diagonal/>
    </border>
    <border>
      <left style="thin">
        <color rgb="FF12448A"/>
      </left>
      <right/>
      <top style="thin">
        <color rgb="FF12448A"/>
      </top>
      <bottom style="thin">
        <color rgb="FF12448A"/>
      </bottom>
      <diagonal/>
    </border>
    <border>
      <left/>
      <right/>
      <top style="thin">
        <color rgb="FF12448A"/>
      </top>
      <bottom style="thin">
        <color rgb="FF12448A"/>
      </bottom>
      <diagonal/>
    </border>
    <border>
      <left style="thin">
        <color rgb="FF12448A"/>
      </left>
      <right style="thin">
        <color rgb="FF12448A"/>
      </right>
      <top/>
      <bottom style="hair">
        <color rgb="FF7F7F7F"/>
      </bottom>
      <diagonal/>
    </border>
    <border>
      <left/>
      <right style="thin">
        <color rgb="FF12448A"/>
      </right>
      <top style="double">
        <color rgb="FF12448A"/>
      </top>
      <bottom/>
      <diagonal/>
    </border>
    <border>
      <left/>
      <right/>
      <top style="double">
        <color rgb="FF12448A"/>
      </top>
      <bottom/>
      <diagonal/>
    </border>
    <border>
      <left/>
      <right style="thin">
        <color rgb="FF12448A"/>
      </right>
      <top style="thin">
        <color rgb="FF12448A"/>
      </top>
      <bottom/>
      <diagonal/>
    </border>
    <border>
      <left style="thin">
        <color rgb="FF12448A"/>
      </left>
      <right/>
      <top style="thin">
        <color rgb="FF12448A"/>
      </top>
      <bottom/>
      <diagonal/>
    </border>
    <border>
      <left/>
      <right style="thin">
        <color rgb="FF12448A"/>
      </right>
      <top/>
      <bottom style="thin">
        <color rgb="FF000000"/>
      </bottom>
      <diagonal/>
    </border>
    <border>
      <left style="thin">
        <color rgb="FF12448A"/>
      </left>
      <right/>
      <top/>
      <bottom style="thin">
        <color rgb="FF000000"/>
      </bottom>
      <diagonal/>
    </border>
    <border>
      <left/>
      <right style="thin">
        <color rgb="FF12448A"/>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12448A"/>
      </bottom>
      <diagonal/>
    </border>
    <border>
      <left style="thin">
        <color rgb="FF000000"/>
      </left>
      <right/>
      <top/>
      <bottom style="thin">
        <color rgb="FF12448A"/>
      </bottom>
      <diagonal/>
    </border>
    <border>
      <left/>
      <right style="thin">
        <color rgb="FF000000"/>
      </right>
      <top style="thin">
        <color rgb="FF12448A"/>
      </top>
      <bottom/>
      <diagonal/>
    </border>
    <border>
      <left style="thin">
        <color rgb="FF000000"/>
      </left>
      <right/>
      <top style="thin">
        <color rgb="FF12448A"/>
      </top>
      <bottom/>
      <diagonal/>
    </border>
    <border>
      <left style="thin">
        <color rgb="FF12448A"/>
      </left>
      <right/>
      <top/>
      <bottom style="double">
        <color rgb="FF12448A"/>
      </bottom>
      <diagonal/>
    </border>
    <border>
      <left/>
      <right style="hair">
        <color rgb="FF7F7F7F"/>
      </right>
      <top/>
      <bottom style="double">
        <color rgb="FF12448A"/>
      </bottom>
      <diagonal/>
    </border>
    <border>
      <left style="hair">
        <color rgb="FF7F7F7F"/>
      </left>
      <right/>
      <top/>
      <bottom style="double">
        <color rgb="FF12448A"/>
      </bottom>
      <diagonal/>
    </border>
    <border>
      <left/>
      <right/>
      <top/>
      <bottom style="double">
        <color rgb="FF12448A"/>
      </bottom>
      <diagonal/>
    </border>
    <border>
      <left/>
      <right style="hair">
        <color rgb="FF7F7F7F"/>
      </right>
      <top style="double">
        <color rgb="FF12448A"/>
      </top>
      <bottom style="hair">
        <color rgb="FF7F7F7F"/>
      </bottom>
      <diagonal/>
    </border>
    <border>
      <left/>
      <right style="thin">
        <color rgb="FF002060"/>
      </right>
      <top style="hair">
        <color rgb="FF7F7F7F"/>
      </top>
      <bottom/>
      <diagonal/>
    </border>
    <border>
      <left/>
      <right style="thin">
        <color rgb="FF002060"/>
      </right>
      <top/>
      <bottom style="thin">
        <color rgb="FF12448A"/>
      </bottom>
      <diagonal/>
    </border>
    <border>
      <left/>
      <right style="hair">
        <color rgb="FF7F7F7F"/>
      </right>
      <top style="double">
        <color rgb="FF12448A"/>
      </top>
      <bottom/>
      <diagonal/>
    </border>
    <border>
      <left style="hair">
        <color rgb="FF7F7F7F"/>
      </left>
      <right style="thin">
        <color rgb="FF12448A"/>
      </right>
      <top style="double">
        <color rgb="FF12448A"/>
      </top>
      <bottom/>
      <diagonal/>
    </border>
    <border>
      <left/>
      <right/>
      <top style="double">
        <color rgb="FF12448A"/>
      </top>
      <bottom style="hair">
        <color rgb="FF808080"/>
      </bottom>
      <diagonal/>
    </border>
    <border>
      <left/>
      <right style="thin">
        <color rgb="FF12448A"/>
      </right>
      <top style="double">
        <color rgb="FF12448A"/>
      </top>
      <bottom style="hair">
        <color rgb="FF808080"/>
      </bottom>
      <diagonal/>
    </border>
    <border>
      <left/>
      <right style="thin">
        <color rgb="FF12448A"/>
      </right>
      <top style="hair">
        <color rgb="FF808080"/>
      </top>
      <bottom/>
      <diagonal/>
    </border>
    <border>
      <left style="thin">
        <color rgb="FF12448A"/>
      </left>
      <right style="thin">
        <color rgb="FF12448A"/>
      </right>
      <top style="hair">
        <color rgb="FF808080"/>
      </top>
      <bottom/>
      <diagonal/>
    </border>
    <border>
      <left style="thin">
        <color rgb="FF12448A"/>
      </left>
      <right/>
      <top style="hair">
        <color rgb="FF808080"/>
      </top>
      <bottom/>
      <diagonal/>
    </border>
    <border>
      <left/>
      <right style="thin">
        <color rgb="FF12448A"/>
      </right>
      <top/>
      <bottom style="hair">
        <color rgb="FF808080"/>
      </bottom>
      <diagonal/>
    </border>
    <border>
      <left style="thin">
        <color rgb="FF12448A"/>
      </left>
      <right style="thin">
        <color rgb="FF12448A"/>
      </right>
      <top/>
      <bottom style="hair">
        <color rgb="FF808080"/>
      </bottom>
      <diagonal/>
    </border>
    <border>
      <left style="thin">
        <color rgb="FF12448A"/>
      </left>
      <right/>
      <top/>
      <bottom style="hair">
        <color rgb="FF808080"/>
      </bottom>
      <diagonal/>
    </border>
    <border>
      <left/>
      <right/>
      <top style="hair">
        <color rgb="FF808080"/>
      </top>
      <bottom style="thin">
        <color rgb="FF12448A"/>
      </bottom>
      <diagonal/>
    </border>
    <border>
      <left/>
      <right style="thin">
        <color rgb="FF12448A"/>
      </right>
      <top style="hair">
        <color rgb="FF808080"/>
      </top>
      <bottom style="thin">
        <color rgb="FF12448A"/>
      </bottom>
      <diagonal/>
    </border>
    <border>
      <left/>
      <right style="thin">
        <color rgb="FF12448A"/>
      </right>
      <top/>
      <bottom style="thin">
        <color rgb="FF12448A"/>
      </bottom>
      <diagonal/>
    </border>
    <border>
      <left/>
      <right/>
      <top/>
      <bottom style="thin">
        <color rgb="FF12448A"/>
      </bottom>
      <diagonal/>
    </border>
    <border>
      <left/>
      <right style="thin">
        <color rgb="FF12448A"/>
      </right>
      <top style="thin">
        <color rgb="FF12448A"/>
      </top>
      <bottom style="hair">
        <color rgb="FF808080"/>
      </bottom>
      <diagonal/>
    </border>
    <border>
      <left/>
      <right style="thin">
        <color rgb="FF12448A"/>
      </right>
      <top style="hair">
        <color rgb="FF808080"/>
      </top>
      <bottom style="hair">
        <color rgb="FF808080"/>
      </bottom>
      <diagonal/>
    </border>
    <border>
      <left/>
      <right style="hair">
        <color rgb="FF808080"/>
      </right>
      <top/>
      <bottom style="thin">
        <color rgb="FF12448A"/>
      </bottom>
      <diagonal/>
    </border>
    <border>
      <left/>
      <right style="hair">
        <color rgb="FF808080"/>
      </right>
      <top style="hair">
        <color rgb="FF808080"/>
      </top>
      <bottom style="thin">
        <color rgb="FF12448A"/>
      </bottom>
      <diagonal/>
    </border>
    <border>
      <left/>
      <right style="thin">
        <color rgb="FF12448A"/>
      </right>
      <top/>
      <bottom style="double">
        <color rgb="FF12448A"/>
      </bottom>
      <diagonal/>
    </border>
    <border>
      <left/>
      <right style="hair">
        <color rgb="FF808080"/>
      </right>
      <top/>
      <bottom style="hair">
        <color rgb="FF808080"/>
      </bottom>
      <diagonal/>
    </border>
    <border>
      <left/>
      <right/>
      <top/>
      <bottom style="hair">
        <color rgb="FF808080"/>
      </bottom>
      <diagonal/>
    </border>
    <border>
      <left/>
      <right style="hair">
        <color rgb="FF808080"/>
      </right>
      <top/>
      <bottom/>
      <diagonal/>
    </border>
    <border>
      <left/>
      <right style="hair">
        <color rgb="FF808080"/>
      </right>
      <top style="thin">
        <color rgb="FF12448A"/>
      </top>
      <bottom style="hair">
        <color rgb="FF808080"/>
      </bottom>
      <diagonal/>
    </border>
    <border>
      <left/>
      <right style="hair">
        <color rgb="FF808080"/>
      </right>
      <top style="double">
        <color rgb="FF12448A"/>
      </top>
      <bottom style="hair">
        <color rgb="FF808080"/>
      </bottom>
      <diagonal/>
    </border>
    <border>
      <left style="hair">
        <color rgb="FF808080"/>
      </left>
      <right style="thin">
        <color rgb="FF12448A"/>
      </right>
      <top/>
      <bottom/>
      <diagonal/>
    </border>
    <border>
      <left style="thin">
        <color rgb="FF12448A"/>
      </left>
      <right style="hair">
        <color rgb="FF808080"/>
      </right>
      <top/>
      <bottom/>
      <diagonal/>
    </border>
    <border>
      <left style="hair">
        <color rgb="FF808080"/>
      </left>
      <right style="hair">
        <color rgb="FF808080"/>
      </right>
      <top/>
      <bottom/>
      <diagonal/>
    </border>
    <border>
      <left style="hair">
        <color rgb="FF808080"/>
      </left>
      <right/>
      <top/>
      <bottom/>
      <diagonal/>
    </border>
    <border>
      <left style="thin">
        <color rgb="FF12448A"/>
      </left>
      <right style="hair">
        <color rgb="FF808080"/>
      </right>
      <top/>
      <bottom style="hair">
        <color rgb="FF808080"/>
      </bottom>
      <diagonal/>
    </border>
    <border>
      <left style="hair">
        <color rgb="FF808080"/>
      </left>
      <right style="hair">
        <color rgb="FF808080"/>
      </right>
      <top/>
      <bottom style="hair">
        <color rgb="FF808080"/>
      </bottom>
      <diagonal/>
    </border>
    <border>
      <left style="hair">
        <color rgb="FF808080"/>
      </left>
      <right style="thin">
        <color rgb="FF12448A"/>
      </right>
      <top/>
      <bottom style="hair">
        <color rgb="FF808080"/>
      </bottom>
      <diagonal/>
    </border>
    <border>
      <left style="hair">
        <color rgb="FF808080"/>
      </left>
      <right/>
      <top/>
      <bottom style="hair">
        <color rgb="FF808080"/>
      </bottom>
      <diagonal/>
    </border>
    <border>
      <left style="thin">
        <color rgb="FF12448A"/>
      </left>
      <right style="thin">
        <color rgb="FF12448A"/>
      </right>
      <top/>
      <bottom/>
      <diagonal/>
    </border>
    <border>
      <left/>
      <right style="thin">
        <color rgb="FF12448A"/>
      </right>
      <top/>
      <bottom/>
      <diagonal/>
    </border>
    <border>
      <left/>
      <right/>
      <top style="thin">
        <color rgb="FF12448A"/>
      </top>
      <bottom/>
      <diagonal/>
    </border>
    <border>
      <left/>
      <right style="hair">
        <color rgb="FF808080"/>
      </right>
      <top/>
      <bottom style="double">
        <color rgb="FF12448A"/>
      </bottom>
      <diagonal/>
    </border>
    <border>
      <left style="thin">
        <color rgb="FF12448A"/>
      </left>
      <right/>
      <top style="double">
        <color rgb="FF12448A"/>
      </top>
      <bottom style="hair">
        <color rgb="FF808080"/>
      </bottom>
      <diagonal/>
    </border>
    <border>
      <left/>
      <right style="hair">
        <color rgb="FF808080"/>
      </right>
      <top style="hair">
        <color rgb="FF808080"/>
      </top>
      <bottom style="hair">
        <color rgb="FF808080"/>
      </bottom>
      <diagonal/>
    </border>
    <border>
      <left style="thin">
        <color rgb="FF12448A"/>
      </left>
      <right/>
      <top style="hair">
        <color rgb="FF808080"/>
      </top>
      <bottom style="hair">
        <color rgb="FF808080"/>
      </bottom>
      <diagonal/>
    </border>
    <border>
      <left style="thin">
        <color rgb="FF12448A"/>
      </left>
      <right/>
      <top style="hair">
        <color rgb="FF808080"/>
      </top>
      <bottom style="thin">
        <color rgb="FF12448A"/>
      </bottom>
      <diagonal/>
    </border>
    <border>
      <left style="thin">
        <color rgb="FF000000"/>
      </left>
      <right/>
      <top/>
      <bottom/>
      <diagonal/>
    </border>
    <border>
      <left/>
      <right style="thin">
        <color rgb="FF000000"/>
      </right>
      <top/>
      <bottom/>
      <diagonal/>
    </border>
    <border>
      <left style="thin">
        <color rgb="FF000000"/>
      </left>
      <right/>
      <top/>
      <bottom style="double">
        <color rgb="FF12448A"/>
      </bottom>
      <diagonal/>
    </border>
    <border>
      <left/>
      <right style="thin">
        <color rgb="FF000000"/>
      </right>
      <top/>
      <bottom style="double">
        <color rgb="FF12448A"/>
      </bottom>
      <diagonal/>
    </border>
    <border>
      <left style="thin">
        <color rgb="FF000000"/>
      </left>
      <right/>
      <top style="double">
        <color rgb="FF12448A"/>
      </top>
      <bottom style="hair">
        <color rgb="FF808080"/>
      </bottom>
      <diagonal/>
    </border>
    <border>
      <left/>
      <right style="thin">
        <color rgb="FF000000"/>
      </right>
      <top style="double">
        <color rgb="FF12448A"/>
      </top>
      <bottom style="hair">
        <color rgb="FF808080"/>
      </bottom>
      <diagonal/>
    </border>
    <border>
      <left style="thin">
        <color rgb="FF000000"/>
      </left>
      <right/>
      <top style="hair">
        <color rgb="FF808080"/>
      </top>
      <bottom style="hair">
        <color rgb="FF808080"/>
      </bottom>
      <diagonal/>
    </border>
    <border>
      <left/>
      <right style="thin">
        <color rgb="FF000000"/>
      </right>
      <top style="hair">
        <color rgb="FF808080"/>
      </top>
      <bottom style="hair">
        <color rgb="FF808080"/>
      </bottom>
      <diagonal/>
    </border>
    <border>
      <left style="thin">
        <color rgb="FF000000"/>
      </left>
      <right/>
      <top style="hair">
        <color rgb="FF808080"/>
      </top>
      <bottom/>
      <diagonal/>
    </border>
    <border>
      <left/>
      <right style="thin">
        <color rgb="FF000000"/>
      </right>
      <top style="hair">
        <color rgb="FF808080"/>
      </top>
      <bottom/>
      <diagonal/>
    </border>
    <border>
      <left/>
      <right/>
      <top/>
      <bottom style="double">
        <color rgb="FF002060"/>
      </bottom>
      <diagonal/>
    </border>
    <border>
      <left style="hair">
        <color rgb="FF002060"/>
      </left>
      <right/>
      <top/>
      <bottom/>
      <diagonal/>
    </border>
    <border>
      <left/>
      <right style="hair">
        <color rgb="FF002060"/>
      </right>
      <top/>
      <bottom/>
      <diagonal/>
    </border>
    <border>
      <left style="hair">
        <color rgb="FF002060"/>
      </left>
      <right/>
      <top/>
      <bottom style="hair">
        <color rgb="FF002060"/>
      </bottom>
      <diagonal/>
    </border>
    <border>
      <left/>
      <right style="hair">
        <color rgb="FF000000"/>
      </right>
      <top/>
      <bottom style="hair">
        <color rgb="FF002060"/>
      </bottom>
      <diagonal/>
    </border>
    <border>
      <left style="hair">
        <color rgb="FF002060"/>
      </left>
      <right/>
      <top style="hair">
        <color rgb="FF002060"/>
      </top>
      <bottom style="hair">
        <color rgb="FF002060"/>
      </bottom>
      <diagonal/>
    </border>
    <border>
      <left/>
      <right style="hair">
        <color rgb="FF000000"/>
      </right>
      <top style="hair">
        <color rgb="FF002060"/>
      </top>
      <bottom style="hair">
        <color rgb="FF002060"/>
      </bottom>
      <diagonal/>
    </border>
    <border>
      <left/>
      <right style="hair">
        <color rgb="FF002060"/>
      </right>
      <top/>
      <bottom style="hair">
        <color rgb="FF002060"/>
      </bottom>
      <diagonal/>
    </border>
    <border>
      <left/>
      <right/>
      <top style="hair">
        <color rgb="FF002060"/>
      </top>
      <bottom style="hair">
        <color rgb="FF002060"/>
      </bottom>
      <diagonal/>
    </border>
    <border>
      <left/>
      <right style="hair">
        <color rgb="FF002060"/>
      </right>
      <top style="hair">
        <color rgb="FF002060"/>
      </top>
      <bottom style="hair">
        <color rgb="FF002060"/>
      </bottom>
      <diagonal/>
    </border>
    <border>
      <left style="hair">
        <color rgb="FF002060"/>
      </left>
      <right/>
      <top style="hair">
        <color rgb="FF002060"/>
      </top>
      <bottom/>
      <diagonal/>
    </border>
    <border>
      <left/>
      <right style="hair">
        <color rgb="FF002060"/>
      </right>
      <top style="hair">
        <color rgb="FF002060"/>
      </top>
      <bottom/>
      <diagonal/>
    </border>
    <border>
      <left style="hair">
        <color rgb="FF1C4587"/>
      </left>
      <right/>
      <top style="double">
        <color rgb="FF002060"/>
      </top>
      <bottom/>
      <diagonal/>
    </border>
    <border>
      <left/>
      <right style="hair">
        <color rgb="FF7F7F7F"/>
      </right>
      <top style="double">
        <color rgb="FF002060"/>
      </top>
      <bottom/>
      <diagonal/>
    </border>
    <border>
      <left style="hair">
        <color rgb="FF1C4587"/>
      </left>
      <right/>
      <top/>
      <bottom/>
      <diagonal/>
    </border>
    <border>
      <left style="hair">
        <color rgb="FF1C4587"/>
      </left>
      <right/>
      <top/>
      <bottom style="hair">
        <color rgb="FF002060"/>
      </bottom>
      <diagonal/>
    </border>
    <border>
      <left/>
      <right style="hair">
        <color rgb="FF7F7F7F"/>
      </right>
      <top/>
      <bottom style="hair">
        <color rgb="FF002060"/>
      </bottom>
      <diagonal/>
    </border>
    <border>
      <left style="hair">
        <color rgb="FF7F7F7F"/>
      </left>
      <right/>
      <top/>
      <bottom style="hair">
        <color rgb="FF002060"/>
      </bottom>
      <diagonal/>
    </border>
    <border>
      <left style="hair">
        <color rgb="FF7F7F7F"/>
      </left>
      <right/>
      <top style="hair">
        <color rgb="FF7F7F7F"/>
      </top>
      <bottom style="hair">
        <color rgb="FF002060"/>
      </bottom>
      <diagonal/>
    </border>
    <border>
      <left/>
      <right/>
      <top style="hair">
        <color rgb="FF7F7F7F"/>
      </top>
      <bottom style="hair">
        <color rgb="FF002060"/>
      </bottom>
      <diagonal/>
    </border>
    <border>
      <left/>
      <right style="hair">
        <color rgb="FF7F7F7F"/>
      </right>
      <top style="hair">
        <color rgb="FF7F7F7F"/>
      </top>
      <bottom style="hair">
        <color rgb="FF002060"/>
      </bottom>
      <diagonal/>
    </border>
    <border>
      <left style="hair">
        <color rgb="FF002060"/>
      </left>
      <right/>
      <top style="thin">
        <color rgb="FF002060"/>
      </top>
      <bottom/>
      <diagonal/>
    </border>
    <border>
      <left/>
      <right style="hair">
        <color rgb="FF002060"/>
      </right>
      <top style="thin">
        <color rgb="FF002060"/>
      </top>
      <bottom/>
      <diagonal/>
    </border>
    <border>
      <left style="hair">
        <color rgb="FF002060"/>
      </left>
      <right/>
      <top style="thin">
        <color rgb="FF002060"/>
      </top>
      <bottom style="thin">
        <color rgb="FF002060"/>
      </bottom>
      <diagonal/>
    </border>
    <border>
      <left/>
      <right/>
      <top style="thin">
        <color rgb="FF002060"/>
      </top>
      <bottom style="thin">
        <color rgb="FF002060"/>
      </bottom>
      <diagonal/>
    </border>
    <border>
      <left/>
      <right style="hair">
        <color rgb="FF002060"/>
      </right>
      <top style="thin">
        <color rgb="FF002060"/>
      </top>
      <bottom style="thin">
        <color rgb="FF002060"/>
      </bottom>
      <diagonal/>
    </border>
    <border>
      <left style="hair">
        <color rgb="FF002060"/>
      </left>
      <right/>
      <top/>
      <bottom style="thin">
        <color rgb="FF002060"/>
      </bottom>
      <diagonal/>
    </border>
    <border>
      <left/>
      <right style="hair">
        <color rgb="FF002060"/>
      </right>
      <top/>
      <bottom style="thin">
        <color rgb="FF002060"/>
      </bottom>
      <diagonal/>
    </border>
    <border>
      <left style="thin">
        <color rgb="FF12448A"/>
      </left>
      <right style="thin">
        <color rgb="FF002060"/>
      </right>
      <top style="double">
        <color rgb="FF12448A"/>
      </top>
      <bottom style="hair">
        <color rgb="FF7F7F7F"/>
      </bottom>
      <diagonal/>
    </border>
    <border>
      <left style="thin">
        <color rgb="FF002060"/>
      </left>
      <right/>
      <top style="double">
        <color rgb="FF12448A"/>
      </top>
      <bottom style="hair">
        <color rgb="FF000000"/>
      </bottom>
      <diagonal/>
    </border>
    <border>
      <left style="thin">
        <color rgb="FF12448A"/>
      </left>
      <right style="thin">
        <color rgb="FF002060"/>
      </right>
      <top/>
      <bottom style="hair">
        <color rgb="FF7F7F7F"/>
      </bottom>
      <diagonal/>
    </border>
    <border>
      <left style="thin">
        <color rgb="FF002060"/>
      </left>
      <right/>
      <top style="hair">
        <color rgb="FF000000"/>
      </top>
      <bottom style="hair">
        <color rgb="FF000000"/>
      </bottom>
      <diagonal/>
    </border>
    <border>
      <left/>
      <right style="thin">
        <color rgb="FF002060"/>
      </right>
      <top style="hair">
        <color rgb="FF7F7F7F"/>
      </top>
      <bottom style="hair">
        <color rgb="FF7F7F7F"/>
      </bottom>
      <diagonal/>
    </border>
    <border>
      <left/>
      <right/>
      <top style="hair">
        <color rgb="FF000000"/>
      </top>
      <bottom style="hair">
        <color rgb="FF000000"/>
      </bottom>
      <diagonal/>
    </border>
    <border>
      <left/>
      <right style="thin">
        <color rgb="FF12448A"/>
      </right>
      <top/>
      <bottom style="thin">
        <color rgb="FF000099"/>
      </bottom>
      <diagonal/>
    </border>
    <border>
      <left style="thin">
        <color rgb="FF12448A"/>
      </left>
      <right style="thin">
        <color rgb="FF002060"/>
      </right>
      <top/>
      <bottom style="thin">
        <color rgb="FF000099"/>
      </bottom>
      <diagonal/>
    </border>
    <border>
      <left/>
      <right/>
      <top style="hair">
        <color rgb="FF000000"/>
      </top>
      <bottom/>
      <diagonal/>
    </border>
    <border>
      <left/>
      <right style="hair">
        <color rgb="FF002060"/>
      </right>
      <top/>
      <bottom style="double">
        <color rgb="FF595959"/>
      </bottom>
      <diagonal/>
    </border>
    <border>
      <left style="hair">
        <color rgb="FF002060"/>
      </left>
      <right/>
      <top/>
      <bottom style="double">
        <color rgb="FF595959"/>
      </bottom>
      <diagonal/>
    </border>
    <border>
      <left style="hair">
        <color rgb="FF000000"/>
      </left>
      <right style="hair">
        <color rgb="FF000000"/>
      </right>
      <top/>
      <bottom style="double">
        <color rgb="FF595959"/>
      </bottom>
      <diagonal/>
    </border>
    <border>
      <left style="hair">
        <color rgb="FF000000"/>
      </left>
      <right style="hair">
        <color rgb="FF000000"/>
      </right>
      <top/>
      <bottom style="double">
        <color rgb="FF002060"/>
      </bottom>
      <diagonal/>
    </border>
    <border>
      <left style="hair">
        <color rgb="FF000000"/>
      </left>
      <right style="hair">
        <color rgb="FF002060"/>
      </right>
      <top/>
      <bottom style="double">
        <color rgb="FF595959"/>
      </bottom>
      <diagonal/>
    </border>
    <border>
      <left style="hair">
        <color rgb="FF002060"/>
      </left>
      <right style="hair">
        <color rgb="FF002060"/>
      </right>
      <top/>
      <bottom style="double">
        <color rgb="FF595959"/>
      </bottom>
      <diagonal/>
    </border>
    <border>
      <left style="hair">
        <color rgb="FF000000"/>
      </left>
      <right/>
      <top/>
      <bottom style="double">
        <color rgb="FF595959"/>
      </bottom>
      <diagonal/>
    </border>
    <border>
      <left style="hair">
        <color rgb="FF595959"/>
      </left>
      <right style="hair">
        <color rgb="FF002060"/>
      </right>
      <top style="double">
        <color rgb="FF595959"/>
      </top>
      <bottom style="hair">
        <color rgb="FF595959"/>
      </bottom>
      <diagonal/>
    </border>
    <border>
      <left style="hair">
        <color rgb="FF002060"/>
      </left>
      <right style="hair">
        <color rgb="FF002060"/>
      </right>
      <top style="double">
        <color rgb="FF595959"/>
      </top>
      <bottom style="hair">
        <color rgb="FF595959"/>
      </bottom>
      <diagonal/>
    </border>
    <border>
      <left/>
      <right/>
      <top style="double">
        <color rgb="FF595959"/>
      </top>
      <bottom style="hair">
        <color rgb="FF595959"/>
      </bottom>
      <diagonal/>
    </border>
    <border>
      <left style="hair">
        <color rgb="FF002060"/>
      </left>
      <right/>
      <top/>
      <bottom style="hair">
        <color rgb="FF595959"/>
      </bottom>
      <diagonal/>
    </border>
    <border>
      <left style="hair">
        <color rgb="FF002060"/>
      </left>
      <right style="hair">
        <color rgb="FF002060"/>
      </right>
      <top/>
      <bottom style="hair">
        <color rgb="FF595959"/>
      </bottom>
      <diagonal/>
    </border>
    <border>
      <left/>
      <right style="hair">
        <color rgb="FF002060"/>
      </right>
      <top style="double">
        <color rgb="FF595959"/>
      </top>
      <bottom style="hair">
        <color rgb="FF595959"/>
      </bottom>
      <diagonal/>
    </border>
    <border>
      <left style="hair">
        <color rgb="FF595959"/>
      </left>
      <right style="hair">
        <color rgb="FF002060"/>
      </right>
      <top style="hair">
        <color rgb="FF595959"/>
      </top>
      <bottom style="hair">
        <color rgb="FF595959"/>
      </bottom>
      <diagonal/>
    </border>
    <border>
      <left style="hair">
        <color rgb="FF002060"/>
      </left>
      <right style="hair">
        <color rgb="FF002060"/>
      </right>
      <top style="hair">
        <color rgb="FF595959"/>
      </top>
      <bottom style="hair">
        <color rgb="FF595959"/>
      </bottom>
      <diagonal/>
    </border>
    <border>
      <left style="hair">
        <color rgb="FF002060"/>
      </left>
      <right/>
      <top style="hair">
        <color rgb="FF595959"/>
      </top>
      <bottom style="hair">
        <color rgb="FF595959"/>
      </bottom>
      <diagonal/>
    </border>
    <border>
      <left/>
      <right/>
      <top style="hair">
        <color rgb="FF595959"/>
      </top>
      <bottom style="hair">
        <color rgb="FF595959"/>
      </bottom>
      <diagonal/>
    </border>
    <border>
      <left/>
      <right/>
      <top style="hair">
        <color rgb="FF595959"/>
      </top>
      <bottom style="hair">
        <color rgb="FF002060"/>
      </bottom>
      <diagonal/>
    </border>
    <border>
      <left style="hair">
        <color rgb="FF002060"/>
      </left>
      <right style="hair">
        <color rgb="FF002060"/>
      </right>
      <top style="hair">
        <color rgb="FF595959"/>
      </top>
      <bottom style="hair">
        <color rgb="FF002060"/>
      </bottom>
      <diagonal/>
    </border>
    <border>
      <left/>
      <right/>
      <top/>
      <bottom style="hair">
        <color rgb="FF595959"/>
      </bottom>
      <diagonal/>
    </border>
    <border>
      <left style="hair">
        <color rgb="FF002060"/>
      </left>
      <right style="hair">
        <color rgb="FF002060"/>
      </right>
      <top/>
      <bottom style="hair">
        <color rgb="FF002060"/>
      </bottom>
      <diagonal/>
    </border>
    <border>
      <left/>
      <right style="hair">
        <color rgb="FF002060"/>
      </right>
      <top style="hair">
        <color rgb="FF595959"/>
      </top>
      <bottom style="hair">
        <color rgb="FF595959"/>
      </bottom>
      <diagonal/>
    </border>
    <border>
      <left style="hair">
        <color rgb="FF595959"/>
      </left>
      <right style="hair">
        <color rgb="FF002060"/>
      </right>
      <top style="hair">
        <color rgb="FF595959"/>
      </top>
      <bottom style="thin">
        <color rgb="FF002060"/>
      </bottom>
      <diagonal/>
    </border>
    <border>
      <left style="hair">
        <color rgb="FF002060"/>
      </left>
      <right style="hair">
        <color rgb="FF002060"/>
      </right>
      <top style="hair">
        <color rgb="FF595959"/>
      </top>
      <bottom style="thin">
        <color rgb="FF002060"/>
      </bottom>
      <diagonal/>
    </border>
    <border>
      <left/>
      <right style="thin">
        <color rgb="FF002060"/>
      </right>
      <top style="hair">
        <color rgb="FF595959"/>
      </top>
      <bottom style="thin">
        <color rgb="FF002060"/>
      </bottom>
      <diagonal/>
    </border>
    <border>
      <left style="thin">
        <color rgb="FF002060"/>
      </left>
      <right style="thin">
        <color rgb="FF002060"/>
      </right>
      <top/>
      <bottom style="thin">
        <color rgb="FF002060"/>
      </bottom>
      <diagonal/>
    </border>
    <border>
      <left style="thin">
        <color rgb="FF002060"/>
      </left>
      <right style="hair">
        <color rgb="FF002060"/>
      </right>
      <top style="hair">
        <color rgb="FF595959"/>
      </top>
      <bottom style="thin">
        <color rgb="FF002060"/>
      </bottom>
      <diagonal/>
    </border>
    <border>
      <left/>
      <right style="hair">
        <color rgb="FF002060"/>
      </right>
      <top style="hair">
        <color rgb="FF595959"/>
      </top>
      <bottom style="thin">
        <color rgb="FF002060"/>
      </bottom>
      <diagonal/>
    </border>
    <border>
      <left/>
      <right style="hair">
        <color rgb="FF595959"/>
      </right>
      <top/>
      <bottom style="double">
        <color rgb="FF595959"/>
      </bottom>
      <diagonal/>
    </border>
    <border>
      <left style="hair">
        <color rgb="FF595959"/>
      </left>
      <right style="hair">
        <color rgb="FF595959"/>
      </right>
      <top/>
      <bottom style="double">
        <color rgb="FF595959"/>
      </bottom>
      <diagonal/>
    </border>
    <border>
      <left style="hair">
        <color rgb="FF595959"/>
      </left>
      <right style="hair">
        <color rgb="FF595959"/>
      </right>
      <top/>
      <bottom style="double">
        <color rgb="FF002060"/>
      </bottom>
      <diagonal/>
    </border>
    <border>
      <left style="hair">
        <color rgb="FF595959"/>
      </left>
      <right/>
      <top/>
      <bottom style="double">
        <color rgb="FF595959"/>
      </bottom>
      <diagonal/>
    </border>
    <border>
      <left style="hair">
        <color rgb="FF595959"/>
      </left>
      <right style="hair">
        <color rgb="FF595959"/>
      </right>
      <top/>
      <bottom style="hair">
        <color rgb="FF595959"/>
      </bottom>
      <diagonal/>
    </border>
    <border>
      <left style="hair">
        <color rgb="FF595959"/>
      </left>
      <right style="hair">
        <color rgb="FF595959"/>
      </right>
      <top style="hair">
        <color rgb="FF595959"/>
      </top>
      <bottom style="hair">
        <color rgb="FF595959"/>
      </bottom>
      <diagonal/>
    </border>
    <border>
      <left/>
      <right style="dotted">
        <color rgb="FF000000"/>
      </right>
      <top/>
      <bottom/>
      <diagonal/>
    </border>
    <border>
      <left style="hair">
        <color rgb="FF000000"/>
      </left>
      <right style="hair">
        <color rgb="FF000000"/>
      </right>
      <top/>
      <bottom style="hair">
        <color rgb="FF808080"/>
      </bottom>
      <diagonal/>
    </border>
  </borders>
  <cellStyleXfs count="3">
    <xf numFmtId="0" fontId="0" fillId="0" borderId="0"/>
    <xf numFmtId="0" fontId="134" fillId="0" borderId="0" applyNumberFormat="0" applyFill="0" applyBorder="0" applyAlignment="0" applyProtection="0"/>
    <xf numFmtId="0" fontId="134" fillId="0" borderId="0" applyNumberFormat="0" applyFill="0" applyBorder="0" applyAlignment="0" applyProtection="0"/>
  </cellStyleXfs>
  <cellXfs count="1950">
    <xf numFmtId="0" fontId="0" fillId="0" borderId="0" xfId="0"/>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left" vertical="center" wrapText="1"/>
    </xf>
    <xf numFmtId="0" fontId="10" fillId="3" borderId="0" xfId="0" applyFont="1" applyFill="1"/>
    <xf numFmtId="0" fontId="12" fillId="0" borderId="0" xfId="0" applyFont="1" applyAlignment="1">
      <alignment vertical="center"/>
    </xf>
    <xf numFmtId="0" fontId="13" fillId="0" borderId="0" xfId="0" applyFont="1" applyAlignment="1">
      <alignment vertical="center"/>
    </xf>
    <xf numFmtId="0" fontId="20" fillId="0" borderId="0" xfId="0" applyFont="1" applyAlignment="1">
      <alignment vertical="center"/>
    </xf>
    <xf numFmtId="0" fontId="14" fillId="0" borderId="0" xfId="0" applyFont="1" applyAlignment="1">
      <alignment vertical="center" wrapText="1"/>
    </xf>
    <xf numFmtId="0" fontId="23" fillId="2" borderId="1" xfId="0" applyFont="1" applyFill="1" applyBorder="1" applyAlignment="1">
      <alignment horizontal="center" vertical="center"/>
    </xf>
    <xf numFmtId="0" fontId="9" fillId="0" borderId="0" xfId="0" applyFont="1" applyAlignment="1">
      <alignment vertical="center"/>
    </xf>
    <xf numFmtId="3" fontId="9" fillId="0" borderId="2" xfId="0" applyNumberFormat="1" applyFont="1" applyBorder="1" applyAlignment="1">
      <alignment vertical="center"/>
    </xf>
    <xf numFmtId="0" fontId="9" fillId="0" borderId="0" xfId="0" applyFont="1"/>
    <xf numFmtId="4" fontId="9" fillId="0" borderId="3" xfId="0" applyNumberFormat="1" applyFont="1" applyBorder="1" applyAlignment="1">
      <alignment vertical="center"/>
    </xf>
    <xf numFmtId="4" fontId="9" fillId="3" borderId="4" xfId="0" applyNumberFormat="1" applyFont="1" applyFill="1" applyBorder="1" applyAlignment="1">
      <alignment vertical="center"/>
    </xf>
    <xf numFmtId="3" fontId="9" fillId="0" borderId="5" xfId="0" applyNumberFormat="1" applyFont="1" applyBorder="1" applyAlignment="1">
      <alignment vertical="center"/>
    </xf>
    <xf numFmtId="0" fontId="11" fillId="0" borderId="0" xfId="0" applyFont="1"/>
    <xf numFmtId="0" fontId="26" fillId="0" borderId="0" xfId="0" applyFont="1"/>
    <xf numFmtId="0" fontId="23" fillId="2" borderId="6" xfId="0" applyFont="1" applyFill="1" applyBorder="1" applyAlignment="1">
      <alignment horizontal="center" vertical="center" wrapText="1"/>
    </xf>
    <xf numFmtId="0" fontId="14" fillId="0" borderId="0" xfId="0" applyFont="1" applyAlignment="1">
      <alignment vertical="center"/>
    </xf>
    <xf numFmtId="0" fontId="28" fillId="0" borderId="0" xfId="0" applyFont="1" applyAlignment="1">
      <alignment vertical="center" wrapText="1"/>
    </xf>
    <xf numFmtId="3" fontId="14" fillId="3" borderId="9" xfId="0" applyNumberFormat="1" applyFont="1" applyFill="1" applyBorder="1" applyAlignment="1">
      <alignment vertical="center" wrapText="1"/>
    </xf>
    <xf numFmtId="9" fontId="14" fillId="3" borderId="10" xfId="0" applyNumberFormat="1" applyFont="1" applyFill="1" applyBorder="1" applyAlignment="1">
      <alignment vertical="center" wrapText="1"/>
    </xf>
    <xf numFmtId="9" fontId="14" fillId="3" borderId="11" xfId="0" applyNumberFormat="1" applyFont="1" applyFill="1" applyBorder="1" applyAlignment="1">
      <alignment vertical="center" wrapText="1"/>
    </xf>
    <xf numFmtId="3" fontId="14" fillId="3" borderId="12" xfId="0" applyNumberFormat="1" applyFont="1" applyFill="1" applyBorder="1" applyAlignment="1">
      <alignment vertical="center" wrapText="1"/>
    </xf>
    <xf numFmtId="0" fontId="14" fillId="0" borderId="13" xfId="0" applyFont="1" applyBorder="1" applyAlignment="1">
      <alignment vertical="center" wrapText="1"/>
    </xf>
    <xf numFmtId="0" fontId="14" fillId="3" borderId="16" xfId="0" applyFont="1" applyFill="1" applyBorder="1" applyAlignment="1">
      <alignment vertical="center" wrapText="1"/>
    </xf>
    <xf numFmtId="9" fontId="14" fillId="0" borderId="17" xfId="0" applyNumberFormat="1" applyFont="1" applyBorder="1" applyAlignment="1">
      <alignment vertical="center" wrapText="1"/>
    </xf>
    <xf numFmtId="9" fontId="14" fillId="0" borderId="18" xfId="0" applyNumberFormat="1" applyFont="1" applyBorder="1" applyAlignment="1">
      <alignment vertical="center" wrapText="1"/>
    </xf>
    <xf numFmtId="0" fontId="14" fillId="0" borderId="20" xfId="0" applyFont="1" applyBorder="1" applyAlignment="1">
      <alignment vertical="center" wrapText="1"/>
    </xf>
    <xf numFmtId="3" fontId="14" fillId="0" borderId="20" xfId="0" applyNumberFormat="1" applyFont="1" applyBorder="1" applyAlignment="1">
      <alignment vertical="center" wrapText="1"/>
    </xf>
    <xf numFmtId="0" fontId="14" fillId="0" borderId="21" xfId="0" applyFont="1" applyBorder="1" applyAlignment="1">
      <alignment vertical="center" wrapText="1"/>
    </xf>
    <xf numFmtId="9" fontId="14" fillId="0" borderId="22" xfId="0" applyNumberFormat="1" applyFont="1" applyBorder="1" applyAlignment="1">
      <alignment vertical="center" wrapText="1"/>
    </xf>
    <xf numFmtId="0" fontId="14" fillId="0" borderId="23" xfId="0" applyFont="1" applyBorder="1" applyAlignment="1">
      <alignment vertical="center" wrapText="1"/>
    </xf>
    <xf numFmtId="9" fontId="14" fillId="0" borderId="24" xfId="0" applyNumberFormat="1" applyFont="1" applyBorder="1" applyAlignment="1">
      <alignment vertical="center" wrapText="1"/>
    </xf>
    <xf numFmtId="9" fontId="29" fillId="0" borderId="0" xfId="0" applyNumberFormat="1" applyFont="1" applyAlignment="1">
      <alignment vertical="center" wrapText="1"/>
    </xf>
    <xf numFmtId="3" fontId="29" fillId="0" borderId="27" xfId="0" applyNumberFormat="1" applyFont="1" applyBorder="1" applyAlignment="1">
      <alignment vertical="center" wrapText="1"/>
    </xf>
    <xf numFmtId="3" fontId="29" fillId="0" borderId="28" xfId="0" applyNumberFormat="1" applyFont="1" applyBorder="1" applyAlignment="1">
      <alignment vertical="center" wrapText="1"/>
    </xf>
    <xf numFmtId="9" fontId="29" fillId="0" borderId="24" xfId="0" applyNumberFormat="1" applyFont="1" applyBorder="1" applyAlignment="1">
      <alignment vertical="center" wrapText="1"/>
    </xf>
    <xf numFmtId="0" fontId="14" fillId="0" borderId="0" xfId="0" applyFont="1"/>
    <xf numFmtId="3" fontId="14" fillId="0" borderId="37" xfId="0" applyNumberFormat="1" applyFont="1" applyBorder="1" applyAlignment="1">
      <alignment vertical="center" wrapText="1"/>
    </xf>
    <xf numFmtId="10" fontId="14" fillId="0" borderId="38" xfId="0" applyNumberFormat="1" applyFont="1" applyBorder="1" applyAlignment="1">
      <alignment vertical="center" wrapText="1"/>
    </xf>
    <xf numFmtId="3" fontId="14" fillId="0" borderId="12" xfId="0" applyNumberFormat="1" applyFont="1" applyBorder="1" applyAlignment="1">
      <alignment vertical="center" wrapText="1"/>
    </xf>
    <xf numFmtId="10" fontId="14" fillId="0" borderId="39" xfId="0" applyNumberFormat="1" applyFont="1" applyBorder="1" applyAlignment="1">
      <alignment vertical="center" wrapText="1"/>
    </xf>
    <xf numFmtId="0" fontId="6" fillId="0" borderId="41" xfId="0" applyFont="1" applyBorder="1" applyAlignment="1">
      <alignment vertical="center"/>
    </xf>
    <xf numFmtId="0" fontId="6" fillId="0" borderId="42" xfId="0" applyFont="1" applyBorder="1" applyAlignment="1">
      <alignment vertical="center"/>
    </xf>
    <xf numFmtId="0" fontId="23" fillId="2" borderId="43" xfId="0" applyFont="1" applyFill="1" applyBorder="1" applyAlignment="1">
      <alignment horizontal="center" vertical="center"/>
    </xf>
    <xf numFmtId="0" fontId="23" fillId="2" borderId="44" xfId="0" applyFont="1" applyFill="1" applyBorder="1" applyAlignment="1">
      <alignment horizontal="center" vertical="center"/>
    </xf>
    <xf numFmtId="0" fontId="9" fillId="0" borderId="42" xfId="0" applyFont="1" applyBorder="1" applyAlignment="1">
      <alignment vertical="center"/>
    </xf>
    <xf numFmtId="0" fontId="14" fillId="0" borderId="45" xfId="0" applyFont="1" applyBorder="1" applyAlignment="1">
      <alignment horizontal="right" vertical="center"/>
    </xf>
    <xf numFmtId="1" fontId="14" fillId="0" borderId="46" xfId="0" applyNumberFormat="1" applyFont="1" applyBorder="1" applyAlignment="1">
      <alignment horizontal="right" vertical="center"/>
    </xf>
    <xf numFmtId="0" fontId="14" fillId="0" borderId="47" xfId="0" applyFont="1" applyBorder="1" applyAlignment="1">
      <alignment horizontal="right" vertical="center"/>
    </xf>
    <xf numFmtId="1" fontId="14" fillId="0" borderId="48" xfId="0" applyNumberFormat="1" applyFont="1" applyBorder="1" applyAlignment="1">
      <alignment horizontal="right" vertical="center"/>
    </xf>
    <xf numFmtId="3" fontId="14" fillId="0" borderId="47" xfId="0" applyNumberFormat="1" applyFont="1" applyBorder="1" applyAlignment="1">
      <alignment horizontal="right" vertical="center"/>
    </xf>
    <xf numFmtId="3" fontId="29" fillId="0" borderId="50" xfId="0" applyNumberFormat="1" applyFont="1" applyBorder="1" applyAlignment="1">
      <alignment horizontal="right" vertical="center"/>
    </xf>
    <xf numFmtId="1" fontId="29" fillId="0" borderId="51" xfId="0" applyNumberFormat="1" applyFont="1" applyBorder="1" applyAlignment="1">
      <alignment horizontal="right" vertical="center"/>
    </xf>
    <xf numFmtId="0" fontId="31" fillId="0" borderId="0" xfId="0" applyFont="1" applyAlignment="1">
      <alignment horizontal="left" vertical="center"/>
    </xf>
    <xf numFmtId="164" fontId="31" fillId="0" borderId="0" xfId="0" applyNumberFormat="1" applyFont="1" applyAlignment="1">
      <alignment horizontal="right" vertical="center"/>
    </xf>
    <xf numFmtId="4" fontId="14" fillId="0" borderId="54" xfId="0" applyNumberFormat="1" applyFont="1" applyBorder="1" applyAlignment="1">
      <alignment horizontal="right" vertical="center"/>
    </xf>
    <xf numFmtId="4" fontId="31" fillId="0" borderId="55" xfId="0" applyNumberFormat="1" applyFont="1" applyBorder="1" applyAlignment="1">
      <alignment horizontal="right" vertical="center"/>
    </xf>
    <xf numFmtId="4" fontId="14" fillId="0" borderId="56" xfId="0" applyNumberFormat="1" applyFont="1" applyBorder="1" applyAlignment="1">
      <alignment horizontal="right" vertical="center"/>
    </xf>
    <xf numFmtId="4" fontId="31" fillId="0" borderId="57" xfId="0" applyNumberFormat="1" applyFont="1" applyBorder="1" applyAlignment="1">
      <alignment horizontal="right" vertical="center"/>
    </xf>
    <xf numFmtId="3" fontId="14" fillId="0" borderId="56" xfId="0" applyNumberFormat="1" applyFont="1" applyBorder="1" applyAlignment="1">
      <alignment horizontal="right" vertical="center"/>
    </xf>
    <xf numFmtId="4" fontId="29" fillId="0" borderId="58" xfId="0" applyNumberFormat="1" applyFont="1" applyBorder="1" applyAlignment="1">
      <alignment horizontal="right" vertical="center"/>
    </xf>
    <xf numFmtId="4" fontId="31" fillId="0" borderId="59" xfId="0" applyNumberFormat="1" applyFont="1" applyBorder="1" applyAlignment="1">
      <alignment horizontal="right" vertical="center"/>
    </xf>
    <xf numFmtId="0" fontId="9" fillId="0" borderId="60" xfId="0" applyFont="1" applyBorder="1" applyAlignment="1">
      <alignment vertical="center"/>
    </xf>
    <xf numFmtId="0" fontId="9" fillId="0" borderId="61" xfId="0" applyFont="1" applyBorder="1" applyAlignment="1">
      <alignment vertical="center"/>
    </xf>
    <xf numFmtId="0" fontId="14" fillId="0" borderId="61" xfId="0" applyFont="1" applyBorder="1" applyAlignment="1">
      <alignment horizontal="right"/>
    </xf>
    <xf numFmtId="3" fontId="14" fillId="0" borderId="54" xfId="0" applyNumberFormat="1" applyFont="1" applyBorder="1" applyAlignment="1">
      <alignment horizontal="right" vertical="center"/>
    </xf>
    <xf numFmtId="2" fontId="14" fillId="0" borderId="56" xfId="0" applyNumberFormat="1" applyFont="1" applyBorder="1" applyAlignment="1">
      <alignment horizontal="right" vertical="center"/>
    </xf>
    <xf numFmtId="1" fontId="14" fillId="3" borderId="56" xfId="0" applyNumberFormat="1" applyFont="1" applyFill="1" applyBorder="1" applyAlignment="1">
      <alignment horizontal="right" vertical="center"/>
    </xf>
    <xf numFmtId="1" fontId="14" fillId="0" borderId="56" xfId="0" applyNumberFormat="1" applyFont="1" applyBorder="1" applyAlignment="1">
      <alignment horizontal="right" vertical="center"/>
    </xf>
    <xf numFmtId="0" fontId="14" fillId="3" borderId="56" xfId="0" applyFont="1" applyFill="1" applyBorder="1" applyAlignment="1">
      <alignment horizontal="right" vertical="center"/>
    </xf>
    <xf numFmtId="3" fontId="29" fillId="0" borderId="58" xfId="0" applyNumberFormat="1" applyFont="1" applyBorder="1" applyAlignment="1">
      <alignment horizontal="right" vertical="center"/>
    </xf>
    <xf numFmtId="9" fontId="14" fillId="4" borderId="63" xfId="0" applyNumberFormat="1" applyFont="1" applyFill="1" applyBorder="1" applyAlignment="1">
      <alignment horizontal="right" vertical="center"/>
    </xf>
    <xf numFmtId="9" fontId="14" fillId="0" borderId="17" xfId="0" applyNumberFormat="1" applyFont="1" applyBorder="1" applyAlignment="1">
      <alignment horizontal="right" vertical="center"/>
    </xf>
    <xf numFmtId="9" fontId="14" fillId="4" borderId="64" xfId="0" applyNumberFormat="1" applyFont="1" applyFill="1" applyBorder="1" applyAlignment="1">
      <alignment horizontal="right" vertical="center"/>
    </xf>
    <xf numFmtId="9" fontId="14" fillId="4" borderId="65" xfId="0" applyNumberFormat="1" applyFont="1" applyFill="1" applyBorder="1" applyAlignment="1">
      <alignment horizontal="right" vertical="center"/>
    </xf>
    <xf numFmtId="165" fontId="14" fillId="0" borderId="17" xfId="0" applyNumberFormat="1" applyFont="1" applyBorder="1" applyAlignment="1">
      <alignment horizontal="right" vertical="center"/>
    </xf>
    <xf numFmtId="9" fontId="14" fillId="4" borderId="63" xfId="0" applyNumberFormat="1" applyFont="1" applyFill="1" applyBorder="1" applyAlignment="1">
      <alignment vertical="center"/>
    </xf>
    <xf numFmtId="9" fontId="14" fillId="0" borderId="17" xfId="0" applyNumberFormat="1" applyFont="1" applyBorder="1" applyAlignment="1">
      <alignment vertical="center"/>
    </xf>
    <xf numFmtId="9" fontId="14" fillId="4" borderId="64" xfId="0" applyNumberFormat="1" applyFont="1" applyFill="1" applyBorder="1" applyAlignment="1">
      <alignment vertical="center"/>
    </xf>
    <xf numFmtId="9" fontId="14" fillId="0" borderId="66" xfId="0" applyNumberFormat="1" applyFont="1" applyBorder="1" applyAlignment="1">
      <alignment vertical="center"/>
    </xf>
    <xf numFmtId="0" fontId="22" fillId="0" borderId="0" xfId="0" applyFont="1" applyAlignment="1">
      <alignment vertical="center"/>
    </xf>
    <xf numFmtId="0" fontId="9" fillId="0" borderId="0" xfId="0" applyFont="1" applyAlignment="1">
      <alignment vertical="center" wrapText="1"/>
    </xf>
    <xf numFmtId="0" fontId="34" fillId="0" borderId="0" xfId="0" applyFont="1" applyAlignment="1">
      <alignment vertical="center"/>
    </xf>
    <xf numFmtId="0" fontId="23" fillId="2" borderId="67" xfId="0" applyFont="1" applyFill="1" applyBorder="1" applyAlignment="1">
      <alignment horizontal="center" vertical="center"/>
    </xf>
    <xf numFmtId="3" fontId="9" fillId="0" borderId="68" xfId="0" applyNumberFormat="1" applyFont="1" applyBorder="1" applyAlignment="1">
      <alignment vertical="center"/>
    </xf>
    <xf numFmtId="3" fontId="9" fillId="0" borderId="69" xfId="0" applyNumberFormat="1" applyFont="1" applyBorder="1" applyAlignment="1">
      <alignment vertical="center"/>
    </xf>
    <xf numFmtId="3" fontId="31" fillId="0" borderId="70" xfId="0" applyNumberFormat="1" applyFont="1" applyBorder="1" applyAlignment="1">
      <alignment vertical="center"/>
    </xf>
    <xf numFmtId="3" fontId="9" fillId="0" borderId="71" xfId="0" applyNumberFormat="1" applyFont="1" applyBorder="1" applyAlignment="1">
      <alignment vertical="center"/>
    </xf>
    <xf numFmtId="3" fontId="9" fillId="0" borderId="3" xfId="0" applyNumberFormat="1" applyFont="1" applyBorder="1" applyAlignment="1">
      <alignment vertical="center"/>
    </xf>
    <xf numFmtId="3" fontId="31" fillId="0" borderId="72" xfId="0" applyNumberFormat="1" applyFont="1" applyBorder="1" applyAlignment="1">
      <alignment vertical="center"/>
    </xf>
    <xf numFmtId="3" fontId="9" fillId="0" borderId="73" xfId="0" applyNumberFormat="1" applyFont="1" applyBorder="1" applyAlignment="1">
      <alignment horizontal="right" vertical="center"/>
    </xf>
    <xf numFmtId="3" fontId="9" fillId="0" borderId="5" xfId="0" applyNumberFormat="1" applyFont="1" applyBorder="1" applyAlignment="1">
      <alignment horizontal="right" vertical="center"/>
    </xf>
    <xf numFmtId="3" fontId="31" fillId="0" borderId="74" xfId="0" applyNumberFormat="1" applyFont="1" applyBorder="1" applyAlignment="1">
      <alignment horizontal="right" vertical="center"/>
    </xf>
    <xf numFmtId="3" fontId="31" fillId="0" borderId="73" xfId="0" applyNumberFormat="1" applyFont="1" applyBorder="1" applyAlignment="1">
      <alignment vertical="center"/>
    </xf>
    <xf numFmtId="3" fontId="31" fillId="0" borderId="5" xfId="0" applyNumberFormat="1" applyFont="1" applyBorder="1" applyAlignment="1">
      <alignment vertical="center"/>
    </xf>
    <xf numFmtId="3" fontId="31" fillId="0" borderId="74" xfId="0" applyNumberFormat="1" applyFont="1" applyBorder="1" applyAlignment="1">
      <alignment vertical="center"/>
    </xf>
    <xf numFmtId="3" fontId="9" fillId="0" borderId="77" xfId="0" applyNumberFormat="1" applyFont="1" applyBorder="1" applyAlignment="1">
      <alignment vertical="center"/>
    </xf>
    <xf numFmtId="3" fontId="14" fillId="0" borderId="78" xfId="0" applyNumberFormat="1" applyFont="1" applyBorder="1" applyAlignment="1">
      <alignment vertical="center"/>
    </xf>
    <xf numFmtId="0" fontId="26" fillId="0" borderId="0" xfId="0" applyFont="1" applyAlignment="1">
      <alignment vertical="center"/>
    </xf>
    <xf numFmtId="0" fontId="14" fillId="0" borderId="80" xfId="0" applyFont="1" applyBorder="1" applyAlignment="1">
      <alignment horizontal="right" vertical="center"/>
    </xf>
    <xf numFmtId="165" fontId="14" fillId="0" borderId="81" xfId="0" applyNumberFormat="1" applyFont="1" applyBorder="1" applyAlignment="1">
      <alignment horizontal="right" vertical="center"/>
    </xf>
    <xf numFmtId="0" fontId="30" fillId="2" borderId="83" xfId="0" applyFont="1" applyFill="1" applyBorder="1" applyAlignment="1">
      <alignment horizontal="center" vertical="center"/>
    </xf>
    <xf numFmtId="3" fontId="9" fillId="0" borderId="86" xfId="0" applyNumberFormat="1" applyFont="1" applyBorder="1" applyAlignment="1">
      <alignment vertical="center"/>
    </xf>
    <xf numFmtId="3" fontId="9" fillId="0" borderId="87" xfId="0" applyNumberFormat="1" applyFont="1" applyBorder="1" applyAlignment="1">
      <alignment vertical="center"/>
    </xf>
    <xf numFmtId="3" fontId="9" fillId="0" borderId="88" xfId="0" applyNumberFormat="1" applyFont="1" applyBorder="1" applyAlignment="1">
      <alignment vertical="center"/>
    </xf>
    <xf numFmtId="3" fontId="9" fillId="0" borderId="89" xfId="0" applyNumberFormat="1" applyFont="1" applyBorder="1" applyAlignment="1">
      <alignment vertical="center"/>
    </xf>
    <xf numFmtId="3" fontId="9" fillId="0" borderId="90" xfId="0" applyNumberFormat="1" applyFont="1" applyBorder="1" applyAlignment="1">
      <alignment vertical="center"/>
    </xf>
    <xf numFmtId="3" fontId="9" fillId="0" borderId="72" xfId="0" applyNumberFormat="1" applyFont="1" applyBorder="1" applyAlignment="1">
      <alignment vertical="center"/>
    </xf>
    <xf numFmtId="3" fontId="9" fillId="0" borderId="73" xfId="0" applyNumberFormat="1" applyFont="1" applyBorder="1" applyAlignment="1">
      <alignment vertical="center"/>
    </xf>
    <xf numFmtId="3" fontId="9" fillId="0" borderId="74" xfId="0" applyNumberFormat="1" applyFont="1" applyBorder="1" applyAlignment="1">
      <alignment vertical="center"/>
    </xf>
    <xf numFmtId="3" fontId="9" fillId="0" borderId="93" xfId="0" applyNumberFormat="1" applyFont="1" applyBorder="1" applyAlignment="1">
      <alignment horizontal="right" vertical="center"/>
    </xf>
    <xf numFmtId="3" fontId="9" fillId="0" borderId="78" xfId="0" applyNumberFormat="1" applyFont="1" applyBorder="1" applyAlignment="1">
      <alignment horizontal="right" vertical="center"/>
    </xf>
    <xf numFmtId="3" fontId="31" fillId="0" borderId="94" xfId="0" applyNumberFormat="1" applyFont="1" applyBorder="1" applyAlignment="1">
      <alignment vertical="center"/>
    </xf>
    <xf numFmtId="3" fontId="31" fillId="0" borderId="95" xfId="0" applyNumberFormat="1" applyFont="1" applyBorder="1" applyAlignment="1">
      <alignment vertical="center"/>
    </xf>
    <xf numFmtId="3" fontId="31" fillId="0" borderId="96" xfId="0" applyNumberFormat="1" applyFont="1" applyBorder="1" applyAlignment="1">
      <alignment vertical="center"/>
    </xf>
    <xf numFmtId="165" fontId="9" fillId="0" borderId="86" xfId="0" applyNumberFormat="1" applyFont="1" applyBorder="1" applyAlignment="1">
      <alignment vertical="center"/>
    </xf>
    <xf numFmtId="165" fontId="9" fillId="0" borderId="87" xfId="0" applyNumberFormat="1" applyFont="1" applyBorder="1" applyAlignment="1">
      <alignment vertical="center"/>
    </xf>
    <xf numFmtId="165" fontId="9" fillId="0" borderId="88" xfId="0" applyNumberFormat="1" applyFont="1" applyBorder="1" applyAlignment="1">
      <alignment vertical="center"/>
    </xf>
    <xf numFmtId="165" fontId="9" fillId="0" borderId="89" xfId="0" applyNumberFormat="1" applyFont="1" applyBorder="1" applyAlignment="1">
      <alignment vertical="center"/>
    </xf>
    <xf numFmtId="165" fontId="9" fillId="0" borderId="90" xfId="0" applyNumberFormat="1" applyFont="1" applyBorder="1" applyAlignment="1">
      <alignment vertical="center"/>
    </xf>
    <xf numFmtId="165" fontId="9" fillId="0" borderId="71" xfId="0" applyNumberFormat="1" applyFont="1" applyBorder="1" applyAlignment="1">
      <alignment vertical="center"/>
    </xf>
    <xf numFmtId="165" fontId="9" fillId="0" borderId="72" xfId="0" applyNumberFormat="1" applyFont="1" applyBorder="1" applyAlignment="1">
      <alignment vertical="center"/>
    </xf>
    <xf numFmtId="165" fontId="9" fillId="0" borderId="73" xfId="0" applyNumberFormat="1" applyFont="1" applyBorder="1" applyAlignment="1">
      <alignment vertical="center"/>
    </xf>
    <xf numFmtId="165" fontId="9" fillId="0" borderId="74" xfId="0" applyNumberFormat="1" applyFont="1" applyBorder="1" applyAlignment="1">
      <alignment vertical="center"/>
    </xf>
    <xf numFmtId="10" fontId="9" fillId="0" borderId="103" xfId="0" applyNumberFormat="1" applyFont="1" applyBorder="1" applyAlignment="1">
      <alignment horizontal="right" vertical="center"/>
    </xf>
    <xf numFmtId="10" fontId="9" fillId="0" borderId="104" xfId="0" applyNumberFormat="1" applyFont="1" applyBorder="1" applyAlignment="1">
      <alignment horizontal="right" vertical="center"/>
    </xf>
    <xf numFmtId="165" fontId="9" fillId="0" borderId="105" xfId="0" applyNumberFormat="1" applyFont="1" applyBorder="1" applyAlignment="1">
      <alignment horizontal="right" vertical="center"/>
    </xf>
    <xf numFmtId="165" fontId="9" fillId="0" borderId="104" xfId="0" applyNumberFormat="1" applyFont="1" applyBorder="1" applyAlignment="1">
      <alignment horizontal="right" vertical="center"/>
    </xf>
    <xf numFmtId="165" fontId="9" fillId="0" borderId="106" xfId="0" applyNumberFormat="1" applyFont="1" applyBorder="1" applyAlignment="1">
      <alignment horizontal="right" vertical="center"/>
    </xf>
    <xf numFmtId="165" fontId="31" fillId="0" borderId="94" xfId="0" applyNumberFormat="1" applyFont="1" applyBorder="1" applyAlignment="1">
      <alignment vertical="center"/>
    </xf>
    <xf numFmtId="165" fontId="31" fillId="0" borderId="95" xfId="0" applyNumberFormat="1" applyFont="1" applyBorder="1" applyAlignment="1">
      <alignment vertical="center"/>
    </xf>
    <xf numFmtId="165" fontId="31" fillId="0" borderId="107" xfId="0" applyNumberFormat="1" applyFont="1" applyBorder="1" applyAlignment="1">
      <alignment vertical="center"/>
    </xf>
    <xf numFmtId="0" fontId="9" fillId="0" borderId="0" xfId="0" applyFont="1" applyAlignment="1">
      <alignment horizontal="left" vertical="center"/>
    </xf>
    <xf numFmtId="0" fontId="9" fillId="0" borderId="110" xfId="0" applyFont="1" applyBorder="1" applyAlignment="1">
      <alignment horizontal="left" vertical="center"/>
    </xf>
    <xf numFmtId="3" fontId="9" fillId="0" borderId="111" xfId="0" applyNumberFormat="1" applyFont="1" applyBorder="1" applyAlignment="1">
      <alignment vertical="center"/>
    </xf>
    <xf numFmtId="0" fontId="9" fillId="0" borderId="112" xfId="0" applyFont="1" applyBorder="1" applyAlignment="1">
      <alignment horizontal="left" vertical="center"/>
    </xf>
    <xf numFmtId="3" fontId="9" fillId="0" borderId="113" xfId="0" applyNumberFormat="1" applyFont="1" applyBorder="1" applyAlignment="1">
      <alignment vertical="center"/>
    </xf>
    <xf numFmtId="3" fontId="14" fillId="3" borderId="114" xfId="0" applyNumberFormat="1" applyFont="1" applyFill="1" applyBorder="1" applyAlignment="1">
      <alignment vertical="center"/>
    </xf>
    <xf numFmtId="3" fontId="9" fillId="0" borderId="0" xfId="0" applyNumberFormat="1" applyFont="1" applyAlignment="1">
      <alignment vertical="center"/>
    </xf>
    <xf numFmtId="9" fontId="9" fillId="0" borderId="113" xfId="0" applyNumberFormat="1" applyFont="1" applyBorder="1" applyAlignment="1">
      <alignment vertical="center"/>
    </xf>
    <xf numFmtId="9" fontId="9" fillId="3" borderId="114" xfId="0" applyNumberFormat="1" applyFont="1" applyFill="1" applyBorder="1" applyAlignment="1">
      <alignment vertical="center"/>
    </xf>
    <xf numFmtId="9" fontId="14" fillId="3" borderId="114" xfId="0" applyNumberFormat="1" applyFont="1" applyFill="1" applyBorder="1" applyAlignment="1">
      <alignment vertical="center"/>
    </xf>
    <xf numFmtId="9" fontId="9" fillId="0" borderId="0" xfId="0" applyNumberFormat="1" applyFont="1" applyAlignment="1">
      <alignment vertical="center"/>
    </xf>
    <xf numFmtId="0" fontId="9" fillId="0" borderId="115" xfId="0" applyFont="1" applyBorder="1" applyAlignment="1">
      <alignment horizontal="left" vertical="center"/>
    </xf>
    <xf numFmtId="9" fontId="9" fillId="0" borderId="116" xfId="0" applyNumberFormat="1" applyFont="1" applyBorder="1" applyAlignment="1">
      <alignment vertical="center"/>
    </xf>
    <xf numFmtId="9" fontId="14" fillId="3" borderId="117" xfId="0" applyNumberFormat="1" applyFont="1" applyFill="1" applyBorder="1" applyAlignment="1">
      <alignment vertical="center"/>
    </xf>
    <xf numFmtId="3" fontId="31" fillId="0" borderId="0" xfId="0" applyNumberFormat="1" applyFont="1" applyAlignment="1">
      <alignment vertical="center"/>
    </xf>
    <xf numFmtId="0" fontId="39" fillId="0" borderId="0" xfId="0" applyFont="1"/>
    <xf numFmtId="0" fontId="23" fillId="2" borderId="118" xfId="0" applyFont="1" applyFill="1" applyBorder="1" applyAlignment="1">
      <alignment horizontal="center" vertical="center"/>
    </xf>
    <xf numFmtId="165" fontId="9" fillId="0" borderId="0" xfId="0" applyNumberFormat="1" applyFont="1" applyAlignment="1">
      <alignment vertical="center"/>
    </xf>
    <xf numFmtId="164" fontId="9" fillId="0" borderId="119" xfId="0" applyNumberFormat="1" applyFont="1" applyBorder="1" applyAlignment="1">
      <alignment vertical="center"/>
    </xf>
    <xf numFmtId="164" fontId="9" fillId="0" borderId="120" xfId="0" applyNumberFormat="1" applyFont="1" applyBorder="1" applyAlignment="1">
      <alignment vertical="center"/>
    </xf>
    <xf numFmtId="164" fontId="14" fillId="0" borderId="84" xfId="0" applyNumberFormat="1" applyFont="1" applyBorder="1" applyAlignment="1">
      <alignment vertical="center"/>
    </xf>
    <xf numFmtId="164" fontId="9" fillId="0" borderId="121" xfId="0" applyNumberFormat="1" applyFont="1" applyBorder="1" applyAlignment="1">
      <alignment vertical="center"/>
    </xf>
    <xf numFmtId="164" fontId="9" fillId="0" borderId="122" xfId="0" applyNumberFormat="1" applyFont="1" applyBorder="1" applyAlignment="1">
      <alignment vertical="center"/>
    </xf>
    <xf numFmtId="164" fontId="9" fillId="0" borderId="120" xfId="0" applyNumberFormat="1" applyFont="1" applyBorder="1" applyAlignment="1">
      <alignment horizontal="right" vertical="center"/>
    </xf>
    <xf numFmtId="164" fontId="14" fillId="0" borderId="84" xfId="0" applyNumberFormat="1" applyFont="1" applyBorder="1" applyAlignment="1">
      <alignment horizontal="right" vertical="center"/>
    </xf>
    <xf numFmtId="164" fontId="9" fillId="0" borderId="123" xfId="0" applyNumberFormat="1" applyFont="1" applyBorder="1" applyAlignment="1">
      <alignment vertical="center"/>
    </xf>
    <xf numFmtId="164" fontId="9" fillId="0" borderId="124" xfId="0" applyNumberFormat="1" applyFont="1" applyBorder="1" applyAlignment="1">
      <alignment horizontal="right" vertical="center"/>
    </xf>
    <xf numFmtId="164" fontId="9" fillId="0" borderId="125" xfId="0" applyNumberFormat="1" applyFont="1" applyBorder="1" applyAlignment="1">
      <alignment horizontal="right" vertical="center"/>
    </xf>
    <xf numFmtId="164" fontId="9" fillId="4" borderId="123" xfId="0" applyNumberFormat="1" applyFont="1" applyFill="1" applyBorder="1" applyAlignment="1">
      <alignment horizontal="right" vertical="center"/>
    </xf>
    <xf numFmtId="164" fontId="9" fillId="4" borderId="126" xfId="0" applyNumberFormat="1" applyFont="1" applyFill="1" applyBorder="1" applyAlignment="1">
      <alignment horizontal="right" vertical="center"/>
    </xf>
    <xf numFmtId="164" fontId="14" fillId="4" borderId="127" xfId="0" applyNumberFormat="1" applyFont="1" applyFill="1" applyBorder="1" applyAlignment="1">
      <alignment horizontal="right" vertical="center"/>
    </xf>
    <xf numFmtId="164" fontId="31" fillId="4" borderId="121" xfId="0" applyNumberFormat="1" applyFont="1" applyFill="1" applyBorder="1" applyAlignment="1">
      <alignment vertical="center"/>
    </xf>
    <xf numFmtId="164" fontId="31" fillId="4" borderId="128" xfId="0" applyNumberFormat="1" applyFont="1" applyFill="1" applyBorder="1" applyAlignment="1">
      <alignment vertical="center"/>
    </xf>
    <xf numFmtId="164" fontId="29" fillId="4" borderId="129" xfId="0" applyNumberFormat="1" applyFont="1" applyFill="1" applyBorder="1" applyAlignment="1">
      <alignment vertical="center"/>
    </xf>
    <xf numFmtId="0" fontId="36" fillId="0" borderId="0" xfId="0" applyFont="1" applyAlignment="1">
      <alignment vertical="center"/>
    </xf>
    <xf numFmtId="165" fontId="14" fillId="0" borderId="131" xfId="0" applyNumberFormat="1" applyFont="1" applyBorder="1" applyAlignment="1">
      <alignment horizontal="right" vertical="center"/>
    </xf>
    <xf numFmtId="165" fontId="14" fillId="0" borderId="84" xfId="0" applyNumberFormat="1" applyFont="1" applyBorder="1" applyAlignment="1">
      <alignment horizontal="right" vertical="center"/>
    </xf>
    <xf numFmtId="165" fontId="14" fillId="0" borderId="132" xfId="0" applyNumberFormat="1" applyFont="1" applyBorder="1" applyAlignment="1">
      <alignment horizontal="right" vertical="center"/>
    </xf>
    <xf numFmtId="0" fontId="36" fillId="0" borderId="133" xfId="0" applyFont="1" applyBorder="1" applyAlignment="1">
      <alignment vertical="center"/>
    </xf>
    <xf numFmtId="9" fontId="9" fillId="0" borderId="88" xfId="0" applyNumberFormat="1" applyFont="1" applyBorder="1" applyAlignment="1">
      <alignment horizontal="right" vertical="center"/>
    </xf>
    <xf numFmtId="9" fontId="14" fillId="0" borderId="131" xfId="0" applyNumberFormat="1" applyFont="1" applyBorder="1" applyAlignment="1">
      <alignment horizontal="right" vertical="center"/>
    </xf>
    <xf numFmtId="9" fontId="14" fillId="0" borderId="84" xfId="0" applyNumberFormat="1" applyFont="1" applyBorder="1" applyAlignment="1">
      <alignment horizontal="right" vertical="center"/>
    </xf>
    <xf numFmtId="9" fontId="14" fillId="0" borderId="134" xfId="0" applyNumberFormat="1" applyFont="1" applyBorder="1" applyAlignment="1">
      <alignment horizontal="right" vertical="center"/>
    </xf>
    <xf numFmtId="165" fontId="14" fillId="0" borderId="134" xfId="0" applyNumberFormat="1" applyFont="1" applyBorder="1" applyAlignment="1">
      <alignment horizontal="right" vertical="center"/>
    </xf>
    <xf numFmtId="0" fontId="31" fillId="0" borderId="49" xfId="0" applyFont="1" applyBorder="1" applyAlignment="1">
      <alignment vertical="center"/>
    </xf>
    <xf numFmtId="165" fontId="29" fillId="0" borderId="132" xfId="0" applyNumberFormat="1" applyFont="1" applyBorder="1" applyAlignment="1">
      <alignment horizontal="right" vertical="center"/>
    </xf>
    <xf numFmtId="0" fontId="24" fillId="0" borderId="0" xfId="0" applyFont="1" applyAlignment="1">
      <alignment horizontal="left" vertical="center" wrapText="1"/>
    </xf>
    <xf numFmtId="0" fontId="35" fillId="2" borderId="137" xfId="0" applyFont="1" applyFill="1" applyBorder="1" applyAlignment="1">
      <alignment horizontal="center" vertical="center"/>
    </xf>
    <xf numFmtId="0" fontId="35" fillId="2" borderId="138" xfId="0" applyFont="1" applyFill="1" applyBorder="1" applyAlignment="1">
      <alignment horizontal="center" vertical="center"/>
    </xf>
    <xf numFmtId="9" fontId="9" fillId="0" borderId="68" xfId="0" applyNumberFormat="1" applyFont="1" applyBorder="1" applyAlignment="1">
      <alignment vertical="center"/>
    </xf>
    <xf numFmtId="165" fontId="9" fillId="0" borderId="70" xfId="0" applyNumberFormat="1" applyFont="1" applyBorder="1" applyAlignment="1">
      <alignment vertical="center"/>
    </xf>
    <xf numFmtId="165" fontId="9" fillId="0" borderId="139" xfId="0" applyNumberFormat="1" applyFont="1" applyBorder="1" applyAlignment="1">
      <alignment vertical="center"/>
    </xf>
    <xf numFmtId="9" fontId="14" fillId="0" borderId="68" xfId="0" applyNumberFormat="1" applyFont="1" applyBorder="1" applyAlignment="1">
      <alignment vertical="center"/>
    </xf>
    <xf numFmtId="165" fontId="9" fillId="0" borderId="140" xfId="0" applyNumberFormat="1" applyFont="1" applyBorder="1" applyAlignment="1">
      <alignment vertical="center"/>
    </xf>
    <xf numFmtId="165" fontId="14" fillId="0" borderId="71" xfId="0" applyNumberFormat="1" applyFont="1" applyBorder="1" applyAlignment="1">
      <alignment vertical="center"/>
    </xf>
    <xf numFmtId="165" fontId="31" fillId="0" borderId="73" xfId="0" applyNumberFormat="1" applyFont="1" applyBorder="1" applyAlignment="1">
      <alignment vertical="center"/>
    </xf>
    <xf numFmtId="165" fontId="31" fillId="0" borderId="74" xfId="0" applyNumberFormat="1" applyFont="1" applyBorder="1" applyAlignment="1">
      <alignment vertical="center"/>
    </xf>
    <xf numFmtId="165" fontId="31" fillId="0" borderId="141" xfId="0" applyNumberFormat="1" applyFont="1" applyBorder="1" applyAlignment="1">
      <alignment vertical="center"/>
    </xf>
    <xf numFmtId="165" fontId="29" fillId="0" borderId="73" xfId="0" applyNumberFormat="1" applyFont="1" applyBorder="1" applyAlignment="1">
      <alignment vertical="center"/>
    </xf>
    <xf numFmtId="0" fontId="6" fillId="0" borderId="142" xfId="0" applyFont="1" applyBorder="1" applyAlignment="1">
      <alignment vertical="center"/>
    </xf>
    <xf numFmtId="165" fontId="9" fillId="0" borderId="68" xfId="0" applyNumberFormat="1" applyFont="1" applyBorder="1" applyAlignment="1">
      <alignment vertical="center"/>
    </xf>
    <xf numFmtId="165" fontId="9" fillId="0" borderId="3" xfId="0" applyNumberFormat="1" applyFont="1" applyBorder="1" applyAlignment="1">
      <alignment vertical="center"/>
    </xf>
    <xf numFmtId="165" fontId="14" fillId="0" borderId="3" xfId="0" applyNumberFormat="1" applyFont="1" applyBorder="1" applyAlignment="1">
      <alignment vertical="center"/>
    </xf>
    <xf numFmtId="165" fontId="14" fillId="0" borderId="146" xfId="0" applyNumberFormat="1" applyFont="1" applyBorder="1" applyAlignment="1">
      <alignment vertical="center"/>
    </xf>
    <xf numFmtId="165" fontId="14" fillId="0" borderId="147" xfId="0" applyNumberFormat="1" applyFont="1" applyBorder="1" applyAlignment="1">
      <alignment vertical="center"/>
    </xf>
    <xf numFmtId="165" fontId="14" fillId="0" borderId="148" xfId="0" applyNumberFormat="1" applyFont="1" applyBorder="1" applyAlignment="1">
      <alignment vertical="center"/>
    </xf>
    <xf numFmtId="165" fontId="14" fillId="0" borderId="149" xfId="0" applyNumberFormat="1" applyFont="1" applyBorder="1" applyAlignment="1">
      <alignment vertical="center"/>
    </xf>
    <xf numFmtId="165" fontId="31" fillId="0" borderId="5" xfId="0" applyNumberFormat="1" applyFont="1" applyBorder="1" applyAlignment="1">
      <alignment vertical="center"/>
    </xf>
    <xf numFmtId="165" fontId="29" fillId="0" borderId="150" xfId="0" applyNumberFormat="1" applyFont="1" applyBorder="1" applyAlignment="1">
      <alignment vertical="center"/>
    </xf>
    <xf numFmtId="165" fontId="29" fillId="0" borderId="151" xfId="0" applyNumberFormat="1" applyFont="1" applyBorder="1" applyAlignment="1">
      <alignment vertical="center"/>
    </xf>
    <xf numFmtId="165" fontId="9" fillId="4" borderId="155" xfId="0" applyNumberFormat="1" applyFont="1" applyFill="1" applyBorder="1" applyAlignment="1">
      <alignment horizontal="right" vertical="center"/>
    </xf>
    <xf numFmtId="165" fontId="9" fillId="4" borderId="114" xfId="0" applyNumberFormat="1" applyFont="1" applyFill="1" applyBorder="1" applyAlignment="1">
      <alignment horizontal="right" vertical="center"/>
    </xf>
    <xf numFmtId="165" fontId="14" fillId="4" borderId="155" xfId="0" applyNumberFormat="1" applyFont="1" applyFill="1" applyBorder="1" applyAlignment="1">
      <alignment horizontal="right" vertical="center"/>
    </xf>
    <xf numFmtId="165" fontId="14" fillId="3" borderId="155" xfId="0" applyNumberFormat="1" applyFont="1" applyFill="1" applyBorder="1" applyAlignment="1">
      <alignment horizontal="right" vertical="center"/>
    </xf>
    <xf numFmtId="165" fontId="14" fillId="4" borderId="114" xfId="0" applyNumberFormat="1" applyFont="1" applyFill="1" applyBorder="1" applyAlignment="1">
      <alignment horizontal="right" vertical="center"/>
    </xf>
    <xf numFmtId="10" fontId="14" fillId="4" borderId="155" xfId="0" applyNumberFormat="1" applyFont="1" applyFill="1" applyBorder="1" applyAlignment="1">
      <alignment horizontal="right" vertical="center"/>
    </xf>
    <xf numFmtId="165" fontId="29" fillId="3" borderId="156" xfId="0" applyNumberFormat="1" applyFont="1" applyFill="1" applyBorder="1" applyAlignment="1">
      <alignment horizontal="right" vertical="center"/>
    </xf>
    <xf numFmtId="0" fontId="23" fillId="2" borderId="157" xfId="0" applyFont="1" applyFill="1" applyBorder="1" applyAlignment="1">
      <alignment horizontal="center" vertical="center"/>
    </xf>
    <xf numFmtId="165" fontId="9" fillId="0" borderId="158" xfId="0" applyNumberFormat="1" applyFont="1" applyBorder="1" applyAlignment="1">
      <alignment horizontal="right" vertical="center"/>
    </xf>
    <xf numFmtId="165" fontId="9" fillId="3" borderId="159" xfId="0" applyNumberFormat="1" applyFont="1" applyFill="1" applyBorder="1" applyAlignment="1">
      <alignment horizontal="right" vertical="center"/>
    </xf>
    <xf numFmtId="165" fontId="9" fillId="0" borderId="160" xfId="0" applyNumberFormat="1" applyFont="1" applyBorder="1" applyAlignment="1">
      <alignment horizontal="right" vertical="center" wrapText="1"/>
    </xf>
    <xf numFmtId="165" fontId="9" fillId="3" borderId="161" xfId="0" applyNumberFormat="1" applyFont="1" applyFill="1" applyBorder="1" applyAlignment="1">
      <alignment horizontal="right" vertical="center" wrapText="1"/>
    </xf>
    <xf numFmtId="9" fontId="9" fillId="3" borderId="161" xfId="0" applyNumberFormat="1" applyFont="1" applyFill="1" applyBorder="1" applyAlignment="1">
      <alignment horizontal="right" vertical="center" wrapText="1"/>
    </xf>
    <xf numFmtId="165" fontId="31" fillId="0" borderId="162" xfId="0" applyNumberFormat="1" applyFont="1" applyBorder="1" applyAlignment="1">
      <alignment horizontal="right" vertical="center" wrapText="1"/>
    </xf>
    <xf numFmtId="165" fontId="31" fillId="3" borderId="163" xfId="0" applyNumberFormat="1" applyFont="1" applyFill="1" applyBorder="1" applyAlignment="1">
      <alignment horizontal="right" vertical="center" wrapText="1"/>
    </xf>
    <xf numFmtId="3" fontId="9" fillId="0" borderId="69" xfId="0" applyNumberFormat="1" applyFont="1" applyBorder="1" applyAlignment="1">
      <alignment horizontal="right" vertical="center"/>
    </xf>
    <xf numFmtId="3" fontId="9" fillId="0" borderId="164" xfId="0" applyNumberFormat="1" applyFont="1" applyBorder="1" applyAlignment="1">
      <alignment horizontal="right" vertical="center"/>
    </xf>
    <xf numFmtId="3" fontId="9" fillId="4" borderId="4" xfId="0" applyNumberFormat="1" applyFont="1" applyFill="1" applyBorder="1" applyAlignment="1">
      <alignment vertical="center"/>
    </xf>
    <xf numFmtId="3" fontId="9" fillId="0" borderId="165" xfId="0" applyNumberFormat="1" applyFont="1" applyBorder="1" applyAlignment="1">
      <alignment vertical="center"/>
    </xf>
    <xf numFmtId="165" fontId="9" fillId="0" borderId="166" xfId="0" applyNumberFormat="1" applyFont="1" applyBorder="1" applyAlignment="1">
      <alignment horizontal="right" vertical="center"/>
    </xf>
    <xf numFmtId="165" fontId="9" fillId="4" borderId="167" xfId="0" applyNumberFormat="1" applyFont="1" applyFill="1" applyBorder="1" applyAlignment="1">
      <alignment horizontal="right" vertical="center"/>
    </xf>
    <xf numFmtId="165" fontId="9" fillId="3" borderId="168" xfId="0" applyNumberFormat="1" applyFont="1" applyFill="1" applyBorder="1" applyAlignment="1">
      <alignment horizontal="right" vertical="center"/>
    </xf>
    <xf numFmtId="0" fontId="25" fillId="0" borderId="0" xfId="0" applyFont="1" applyAlignment="1">
      <alignment vertical="center"/>
    </xf>
    <xf numFmtId="0" fontId="28" fillId="0" borderId="0" xfId="0" applyFont="1" applyAlignment="1">
      <alignment horizontal="center" vertical="center" wrapText="1"/>
    </xf>
    <xf numFmtId="0" fontId="3" fillId="2" borderId="169" xfId="0" applyFont="1" applyFill="1" applyBorder="1" applyAlignment="1">
      <alignment horizontal="center" vertical="center"/>
    </xf>
    <xf numFmtId="3" fontId="9" fillId="0" borderId="68" xfId="0" applyNumberFormat="1" applyFont="1" applyBorder="1" applyAlignment="1">
      <alignment horizontal="right" vertical="center"/>
    </xf>
    <xf numFmtId="3" fontId="31" fillId="0" borderId="70" xfId="0" applyNumberFormat="1" applyFont="1" applyBorder="1" applyAlignment="1">
      <alignment horizontal="right" vertical="center"/>
    </xf>
    <xf numFmtId="3" fontId="31" fillId="0" borderId="139" xfId="0" applyNumberFormat="1" applyFont="1" applyBorder="1" applyAlignment="1">
      <alignment horizontal="right" vertical="center"/>
    </xf>
    <xf numFmtId="3" fontId="31" fillId="0" borderId="141" xfId="0" applyNumberFormat="1" applyFont="1" applyBorder="1" applyAlignment="1">
      <alignment horizontal="right" vertical="center"/>
    </xf>
    <xf numFmtId="3" fontId="9" fillId="0" borderId="71" xfId="0" applyNumberFormat="1" applyFont="1" applyBorder="1" applyAlignment="1">
      <alignment horizontal="right" vertical="center"/>
    </xf>
    <xf numFmtId="3" fontId="9" fillId="0" borderId="3" xfId="0" applyNumberFormat="1" applyFont="1" applyBorder="1" applyAlignment="1">
      <alignment horizontal="right" vertical="center"/>
    </xf>
    <xf numFmtId="3" fontId="31" fillId="0" borderId="72" xfId="0" applyNumberFormat="1" applyFont="1" applyBorder="1" applyAlignment="1">
      <alignment horizontal="right" vertical="center"/>
    </xf>
    <xf numFmtId="3" fontId="31" fillId="0" borderId="140" xfId="0" applyNumberFormat="1" applyFont="1" applyBorder="1" applyAlignment="1">
      <alignment horizontal="right" vertical="center"/>
    </xf>
    <xf numFmtId="4" fontId="9" fillId="0" borderId="73" xfId="0" applyNumberFormat="1" applyFont="1" applyBorder="1" applyAlignment="1">
      <alignment horizontal="right" vertical="center"/>
    </xf>
    <xf numFmtId="0" fontId="37" fillId="2" borderId="169" xfId="0" applyFont="1" applyFill="1" applyBorder="1" applyAlignment="1">
      <alignment horizontal="center" vertical="center"/>
    </xf>
    <xf numFmtId="4" fontId="9" fillId="0" borderId="68" xfId="0" applyNumberFormat="1" applyFont="1" applyBorder="1" applyAlignment="1">
      <alignment horizontal="right" vertical="center"/>
    </xf>
    <xf numFmtId="4" fontId="9" fillId="0" borderId="70" xfId="0" applyNumberFormat="1" applyFont="1" applyBorder="1" applyAlignment="1">
      <alignment horizontal="right" vertical="center"/>
    </xf>
    <xf numFmtId="164" fontId="9" fillId="3" borderId="170" xfId="0" applyNumberFormat="1" applyFont="1" applyFill="1" applyBorder="1" applyAlignment="1">
      <alignment vertical="center"/>
    </xf>
    <xf numFmtId="4" fontId="9" fillId="3" borderId="171" xfId="0" applyNumberFormat="1" applyFont="1" applyFill="1" applyBorder="1" applyAlignment="1">
      <alignment vertical="center"/>
    </xf>
    <xf numFmtId="4" fontId="9" fillId="0" borderId="71" xfId="0" applyNumberFormat="1" applyFont="1" applyBorder="1" applyAlignment="1">
      <alignment horizontal="right" vertical="center"/>
    </xf>
    <xf numFmtId="4" fontId="9" fillId="0" borderId="72" xfId="0" applyNumberFormat="1" applyFont="1" applyBorder="1" applyAlignment="1">
      <alignment horizontal="right" vertical="center"/>
    </xf>
    <xf numFmtId="4" fontId="9" fillId="0" borderId="172" xfId="0" applyNumberFormat="1" applyFont="1" applyBorder="1" applyAlignment="1">
      <alignment horizontal="right" vertical="center"/>
    </xf>
    <xf numFmtId="4" fontId="9" fillId="0" borderId="74" xfId="0" applyNumberFormat="1" applyFont="1" applyBorder="1" applyAlignment="1">
      <alignment horizontal="right" vertical="center"/>
    </xf>
    <xf numFmtId="4" fontId="9" fillId="0" borderId="173" xfId="0" applyNumberFormat="1" applyFont="1" applyBorder="1" applyAlignment="1">
      <alignment horizontal="right" vertical="center"/>
    </xf>
    <xf numFmtId="4" fontId="9" fillId="0" borderId="174" xfId="0" applyNumberFormat="1" applyFont="1" applyBorder="1" applyAlignment="1">
      <alignment horizontal="right" vertical="center"/>
    </xf>
    <xf numFmtId="3" fontId="9" fillId="0" borderId="74" xfId="0" applyNumberFormat="1" applyFont="1" applyBorder="1" applyAlignment="1">
      <alignment horizontal="right" vertical="center"/>
    </xf>
    <xf numFmtId="3" fontId="9" fillId="0" borderId="175" xfId="0" applyNumberFormat="1" applyFont="1" applyBorder="1" applyAlignment="1">
      <alignment horizontal="right" vertical="center"/>
    </xf>
    <xf numFmtId="0" fontId="41" fillId="0" borderId="0" xfId="0" applyFont="1" applyAlignment="1">
      <alignment vertical="center"/>
    </xf>
    <xf numFmtId="3" fontId="9" fillId="3" borderId="176" xfId="0" applyNumberFormat="1" applyFont="1" applyFill="1" applyBorder="1" applyAlignment="1">
      <alignment horizontal="right" vertical="center"/>
    </xf>
    <xf numFmtId="164" fontId="9" fillId="0" borderId="5" xfId="0" applyNumberFormat="1" applyFont="1" applyBorder="1" applyAlignment="1">
      <alignment horizontal="right" vertical="center"/>
    </xf>
    <xf numFmtId="164" fontId="9" fillId="3" borderId="177" xfId="0" applyNumberFormat="1" applyFont="1" applyFill="1" applyBorder="1" applyAlignment="1">
      <alignment horizontal="right" vertical="center"/>
    </xf>
    <xf numFmtId="0" fontId="24" fillId="0" borderId="0" xfId="0" applyFont="1"/>
    <xf numFmtId="0" fontId="35" fillId="2" borderId="178" xfId="0" applyFont="1" applyFill="1" applyBorder="1" applyAlignment="1">
      <alignment horizontal="center" vertical="center"/>
    </xf>
    <xf numFmtId="0" fontId="23" fillId="2" borderId="178" xfId="0" applyFont="1" applyFill="1" applyBorder="1" applyAlignment="1">
      <alignment horizontal="center" vertical="center"/>
    </xf>
    <xf numFmtId="165" fontId="9" fillId="4" borderId="176" xfId="0" applyNumberFormat="1" applyFont="1" applyFill="1" applyBorder="1" applyAlignment="1">
      <alignment vertical="center"/>
    </xf>
    <xf numFmtId="165" fontId="9" fillId="3" borderId="179" xfId="0" applyNumberFormat="1" applyFont="1" applyFill="1" applyBorder="1" applyAlignment="1">
      <alignment horizontal="right" vertical="center"/>
    </xf>
    <xf numFmtId="165" fontId="9" fillId="4" borderId="4" xfId="0" applyNumberFormat="1" applyFont="1" applyFill="1" applyBorder="1" applyAlignment="1">
      <alignment vertical="center"/>
    </xf>
    <xf numFmtId="165" fontId="9" fillId="3" borderId="180" xfId="0" applyNumberFormat="1" applyFont="1" applyFill="1" applyBorder="1" applyAlignment="1">
      <alignment horizontal="right" vertical="center"/>
    </xf>
    <xf numFmtId="165" fontId="31" fillId="4" borderId="177" xfId="0" applyNumberFormat="1" applyFont="1" applyFill="1" applyBorder="1" applyAlignment="1">
      <alignment vertical="center"/>
    </xf>
    <xf numFmtId="165" fontId="31" fillId="3" borderId="181" xfId="0" applyNumberFormat="1" applyFont="1" applyFill="1" applyBorder="1" applyAlignment="1">
      <alignment horizontal="right" vertical="center"/>
    </xf>
    <xf numFmtId="0" fontId="24" fillId="0" borderId="0" xfId="0" applyFont="1" applyAlignment="1">
      <alignment vertical="center" wrapText="1"/>
    </xf>
    <xf numFmtId="0" fontId="35" fillId="0" borderId="0" xfId="0" applyFont="1" applyAlignment="1">
      <alignment horizontal="center" vertical="center" wrapText="1"/>
    </xf>
    <xf numFmtId="0" fontId="35" fillId="0" borderId="0" xfId="0" applyFont="1" applyAlignment="1">
      <alignment horizontal="center" vertical="center"/>
    </xf>
    <xf numFmtId="3" fontId="9" fillId="3" borderId="182" xfId="0" applyNumberFormat="1" applyFont="1" applyFill="1" applyBorder="1" applyAlignment="1">
      <alignment horizontal="right" vertical="center"/>
    </xf>
    <xf numFmtId="3" fontId="9" fillId="3" borderId="183" xfId="0" applyNumberFormat="1" applyFont="1" applyFill="1" applyBorder="1" applyAlignment="1">
      <alignment vertical="center"/>
    </xf>
    <xf numFmtId="3" fontId="9" fillId="3" borderId="184" xfId="0" applyNumberFormat="1" applyFont="1" applyFill="1" applyBorder="1" applyAlignment="1">
      <alignment horizontal="right" vertical="center"/>
    </xf>
    <xf numFmtId="3" fontId="9" fillId="3" borderId="185" xfId="0" applyNumberFormat="1" applyFont="1" applyFill="1" applyBorder="1" applyAlignment="1">
      <alignment vertical="center"/>
    </xf>
    <xf numFmtId="3" fontId="9" fillId="3" borderId="186" xfId="0" applyNumberFormat="1" applyFont="1" applyFill="1" applyBorder="1" applyAlignment="1">
      <alignment horizontal="right" vertical="center"/>
    </xf>
    <xf numFmtId="9" fontId="9" fillId="3" borderId="187" xfId="0" applyNumberFormat="1" applyFont="1" applyFill="1" applyBorder="1" applyAlignment="1">
      <alignment horizontal="right" vertical="center"/>
    </xf>
    <xf numFmtId="9" fontId="9" fillId="3" borderId="188" xfId="0" applyNumberFormat="1" applyFont="1" applyFill="1" applyBorder="1" applyAlignment="1">
      <alignment horizontal="right" vertical="center"/>
    </xf>
    <xf numFmtId="0" fontId="35" fillId="2" borderId="118" xfId="0" applyFont="1" applyFill="1" applyBorder="1" applyAlignment="1">
      <alignment horizontal="center" vertical="center"/>
    </xf>
    <xf numFmtId="0" fontId="23" fillId="2" borderId="189" xfId="0" applyFont="1" applyFill="1" applyBorder="1" applyAlignment="1">
      <alignment horizontal="center" vertical="center"/>
    </xf>
    <xf numFmtId="3" fontId="14" fillId="3" borderId="190" xfId="0" applyNumberFormat="1" applyFont="1" applyFill="1" applyBorder="1" applyAlignment="1">
      <alignment vertical="center"/>
    </xf>
    <xf numFmtId="3" fontId="14" fillId="3" borderId="191" xfId="0" applyNumberFormat="1" applyFont="1" applyFill="1" applyBorder="1" applyAlignment="1">
      <alignment vertical="center"/>
    </xf>
    <xf numFmtId="165" fontId="9" fillId="0" borderId="192" xfId="0" applyNumberFormat="1" applyFont="1" applyBorder="1" applyAlignment="1">
      <alignment horizontal="right" vertical="center"/>
    </xf>
    <xf numFmtId="9" fontId="14" fillId="0" borderId="193" xfId="0" applyNumberFormat="1" applyFont="1" applyBorder="1" applyAlignment="1">
      <alignment horizontal="right" vertical="center"/>
    </xf>
    <xf numFmtId="9" fontId="9" fillId="0" borderId="0" xfId="0" applyNumberFormat="1" applyFont="1" applyAlignment="1">
      <alignment horizontal="right" vertical="center"/>
    </xf>
    <xf numFmtId="165" fontId="9" fillId="0" borderId="0" xfId="0" applyNumberFormat="1" applyFont="1" applyAlignment="1">
      <alignment horizontal="right" vertical="center"/>
    </xf>
    <xf numFmtId="9" fontId="14" fillId="0" borderId="0" xfId="0" applyNumberFormat="1" applyFont="1" applyAlignment="1">
      <alignment horizontal="right" vertical="center"/>
    </xf>
    <xf numFmtId="0" fontId="33" fillId="5" borderId="194" xfId="0" applyFont="1" applyFill="1" applyBorder="1"/>
    <xf numFmtId="0" fontId="11" fillId="5" borderId="195" xfId="0" applyFont="1" applyFill="1" applyBorder="1"/>
    <xf numFmtId="0" fontId="11" fillId="5" borderId="196" xfId="0" applyFont="1" applyFill="1" applyBorder="1"/>
    <xf numFmtId="0" fontId="23" fillId="2" borderId="198" xfId="0" applyFont="1" applyFill="1" applyBorder="1" applyAlignment="1">
      <alignment horizontal="center"/>
    </xf>
    <xf numFmtId="0" fontId="11" fillId="0" borderId="200" xfId="0" applyFont="1" applyBorder="1"/>
    <xf numFmtId="165" fontId="9" fillId="0" borderId="202" xfId="0" applyNumberFormat="1" applyFont="1" applyBorder="1" applyAlignment="1">
      <alignment horizontal="right" vertical="center"/>
    </xf>
    <xf numFmtId="165" fontId="9" fillId="0" borderId="70" xfId="0" applyNumberFormat="1" applyFont="1" applyBorder="1" applyAlignment="1">
      <alignment horizontal="right" vertical="center"/>
    </xf>
    <xf numFmtId="165" fontId="9" fillId="3" borderId="203" xfId="0" applyNumberFormat="1" applyFont="1" applyFill="1" applyBorder="1" applyAlignment="1">
      <alignment horizontal="right" vertical="center"/>
    </xf>
    <xf numFmtId="165" fontId="9" fillId="0" borderId="204" xfId="0" applyNumberFormat="1" applyFont="1" applyBorder="1" applyAlignment="1">
      <alignment horizontal="right" vertical="center"/>
    </xf>
    <xf numFmtId="165" fontId="9" fillId="0" borderId="74" xfId="0" applyNumberFormat="1" applyFont="1" applyBorder="1" applyAlignment="1">
      <alignment horizontal="right" vertical="center"/>
    </xf>
    <xf numFmtId="9" fontId="9" fillId="3" borderId="177" xfId="0" applyNumberFormat="1" applyFont="1" applyFill="1" applyBorder="1" applyAlignment="1">
      <alignment horizontal="right" vertical="center"/>
    </xf>
    <xf numFmtId="0" fontId="11" fillId="0" borderId="0" xfId="0" applyFont="1" applyAlignment="1">
      <alignment vertical="center"/>
    </xf>
    <xf numFmtId="3" fontId="9" fillId="0" borderId="205" xfId="0" applyNumberFormat="1" applyFont="1" applyBorder="1" applyAlignment="1">
      <alignment horizontal="right" vertical="center"/>
    </xf>
    <xf numFmtId="3" fontId="9" fillId="0" borderId="206" xfId="0" applyNumberFormat="1" applyFont="1" applyBorder="1" applyAlignment="1">
      <alignment horizontal="right" vertical="center"/>
    </xf>
    <xf numFmtId="3" fontId="9" fillId="0" borderId="207" xfId="0" applyNumberFormat="1" applyFont="1" applyBorder="1" applyAlignment="1">
      <alignment horizontal="right" vertical="center"/>
    </xf>
    <xf numFmtId="3" fontId="9" fillId="3" borderId="207" xfId="0" applyNumberFormat="1" applyFont="1" applyFill="1" applyBorder="1" applyAlignment="1">
      <alignment horizontal="right" vertical="center"/>
    </xf>
    <xf numFmtId="3" fontId="31" fillId="0" borderId="206" xfId="0" applyNumberFormat="1" applyFont="1" applyBorder="1" applyAlignment="1">
      <alignment horizontal="right" vertical="center"/>
    </xf>
    <xf numFmtId="3" fontId="31" fillId="0" borderId="207" xfId="0" applyNumberFormat="1" applyFont="1" applyBorder="1" applyAlignment="1">
      <alignment horizontal="right" vertical="center"/>
    </xf>
    <xf numFmtId="3" fontId="9" fillId="0" borderId="88" xfId="0" applyNumberFormat="1" applyFont="1" applyBorder="1" applyAlignment="1">
      <alignment horizontal="right" vertical="center"/>
    </xf>
    <xf numFmtId="0" fontId="9" fillId="3" borderId="213" xfId="0" applyFont="1" applyFill="1" applyBorder="1" applyAlignment="1">
      <alignment horizontal="right" vertical="center"/>
    </xf>
    <xf numFmtId="3" fontId="9" fillId="3" borderId="214" xfId="0" applyNumberFormat="1" applyFont="1" applyFill="1" applyBorder="1" applyAlignment="1">
      <alignment horizontal="right" vertical="center"/>
    </xf>
    <xf numFmtId="3" fontId="31" fillId="0" borderId="149" xfId="0" applyNumberFormat="1" applyFont="1" applyBorder="1" applyAlignment="1">
      <alignment horizontal="right" vertical="center"/>
    </xf>
    <xf numFmtId="0" fontId="45" fillId="0" borderId="0" xfId="0" applyFont="1" applyAlignment="1">
      <alignment vertical="center"/>
    </xf>
    <xf numFmtId="4" fontId="11" fillId="0" borderId="0" xfId="0" applyNumberFormat="1" applyFont="1"/>
    <xf numFmtId="3" fontId="9" fillId="0" borderId="222" xfId="0" applyNumberFormat="1" applyFont="1" applyBorder="1" applyAlignment="1">
      <alignment horizontal="right" vertical="center"/>
    </xf>
    <xf numFmtId="3" fontId="14" fillId="0" borderId="223" xfId="0" applyNumberFormat="1" applyFont="1" applyBorder="1" applyAlignment="1">
      <alignment vertical="center"/>
    </xf>
    <xf numFmtId="3" fontId="14" fillId="0" borderId="224" xfId="0" applyNumberFormat="1" applyFont="1" applyBorder="1" applyAlignment="1">
      <alignment vertical="center"/>
    </xf>
    <xf numFmtId="0" fontId="9" fillId="0" borderId="225" xfId="0" applyFont="1" applyBorder="1" applyAlignment="1">
      <alignment vertical="center"/>
    </xf>
    <xf numFmtId="4" fontId="9" fillId="0" borderId="0" xfId="0" applyNumberFormat="1" applyFont="1" applyAlignment="1">
      <alignment vertical="center"/>
    </xf>
    <xf numFmtId="0" fontId="6" fillId="0" borderId="60" xfId="0" applyFont="1" applyBorder="1" applyAlignment="1">
      <alignment vertical="center"/>
    </xf>
    <xf numFmtId="0" fontId="6" fillId="0" borderId="226" xfId="0" applyFont="1" applyBorder="1" applyAlignment="1">
      <alignment vertical="center"/>
    </xf>
    <xf numFmtId="0" fontId="9" fillId="0" borderId="226" xfId="0" applyFont="1" applyBorder="1" applyAlignment="1">
      <alignment vertical="center"/>
    </xf>
    <xf numFmtId="0" fontId="35" fillId="2" borderId="231" xfId="0" applyFont="1" applyFill="1" applyBorder="1" applyAlignment="1">
      <alignment horizontal="center" vertical="center"/>
    </xf>
    <xf numFmtId="3" fontId="9" fillId="3" borderId="232" xfId="0" applyNumberFormat="1" applyFont="1" applyFill="1" applyBorder="1" applyAlignment="1">
      <alignment horizontal="right" vertical="center"/>
    </xf>
    <xf numFmtId="3" fontId="9" fillId="3" borderId="233" xfId="0" applyNumberFormat="1" applyFont="1" applyFill="1" applyBorder="1" applyAlignment="1">
      <alignment horizontal="right" vertical="center"/>
    </xf>
    <xf numFmtId="0" fontId="35" fillId="2" borderId="234" xfId="0" applyFont="1" applyFill="1" applyBorder="1" applyAlignment="1">
      <alignment horizontal="center" vertical="center"/>
    </xf>
    <xf numFmtId="1" fontId="14" fillId="3" borderId="233" xfId="0" applyNumberFormat="1" applyFont="1" applyFill="1" applyBorder="1" applyAlignment="1">
      <alignment vertical="center"/>
    </xf>
    <xf numFmtId="0" fontId="48" fillId="0" borderId="0" xfId="0" applyFont="1"/>
    <xf numFmtId="0" fontId="23" fillId="6" borderId="235" xfId="0" applyFont="1" applyFill="1" applyBorder="1" applyAlignment="1">
      <alignment horizontal="center" vertical="center"/>
    </xf>
    <xf numFmtId="0" fontId="47" fillId="0" borderId="225" xfId="0" applyFont="1" applyBorder="1"/>
    <xf numFmtId="3" fontId="14" fillId="0" borderId="236" xfId="0" applyNumberFormat="1" applyFont="1" applyBorder="1" applyAlignment="1">
      <alignment vertical="center"/>
    </xf>
    <xf numFmtId="0" fontId="50" fillId="0" borderId="0" xfId="0" applyFont="1" applyAlignment="1">
      <alignment vertical="center"/>
    </xf>
    <xf numFmtId="0" fontId="14" fillId="0" borderId="236" xfId="0" applyFont="1" applyBorder="1" applyAlignment="1">
      <alignment vertical="center"/>
    </xf>
    <xf numFmtId="3" fontId="29" fillId="0" borderId="236" xfId="0" applyNumberFormat="1" applyFont="1" applyBorder="1" applyAlignment="1">
      <alignment vertical="center"/>
    </xf>
    <xf numFmtId="0" fontId="51" fillId="0" borderId="0" xfId="0" applyFont="1" applyAlignment="1">
      <alignment vertical="center"/>
    </xf>
    <xf numFmtId="9" fontId="14" fillId="0" borderId="237" xfId="0" applyNumberFormat="1" applyFont="1" applyBorder="1" applyAlignment="1">
      <alignment vertical="center"/>
    </xf>
    <xf numFmtId="9" fontId="9" fillId="0" borderId="238" xfId="0" applyNumberFormat="1" applyFont="1" applyBorder="1" applyAlignment="1">
      <alignment horizontal="right" vertical="center"/>
    </xf>
    <xf numFmtId="3" fontId="9" fillId="3" borderId="240" xfId="0" applyNumberFormat="1" applyFont="1" applyFill="1" applyBorder="1" applyAlignment="1">
      <alignment horizontal="right" vertical="center"/>
    </xf>
    <xf numFmtId="3" fontId="9" fillId="3" borderId="241" xfId="0" applyNumberFormat="1" applyFont="1" applyFill="1" applyBorder="1" applyAlignment="1">
      <alignment horizontal="right" vertical="center"/>
    </xf>
    <xf numFmtId="0" fontId="29" fillId="0" borderId="0" xfId="0" applyFont="1" applyAlignment="1">
      <alignment vertical="center"/>
    </xf>
    <xf numFmtId="2" fontId="31" fillId="3" borderId="242" xfId="0" applyNumberFormat="1" applyFont="1" applyFill="1" applyBorder="1" applyAlignment="1">
      <alignment horizontal="right" vertical="center"/>
    </xf>
    <xf numFmtId="0" fontId="32" fillId="0" borderId="0" xfId="0" applyFont="1" applyAlignment="1">
      <alignment vertical="center"/>
    </xf>
    <xf numFmtId="4" fontId="9" fillId="0" borderId="243" xfId="0" applyNumberFormat="1" applyFont="1" applyBorder="1" applyAlignment="1">
      <alignment horizontal="right" vertical="center"/>
    </xf>
    <xf numFmtId="4" fontId="14" fillId="0" borderId="244" xfId="0" applyNumberFormat="1" applyFont="1" applyBorder="1" applyAlignment="1">
      <alignment horizontal="right" vertical="center"/>
    </xf>
    <xf numFmtId="166" fontId="9" fillId="0" borderId="248" xfId="0" applyNumberFormat="1" applyFont="1" applyBorder="1" applyAlignment="1">
      <alignment horizontal="right" vertical="center"/>
    </xf>
    <xf numFmtId="166" fontId="9" fillId="0" borderId="249" xfId="0" applyNumberFormat="1" applyFont="1" applyBorder="1" applyAlignment="1">
      <alignment horizontal="right" vertical="center"/>
    </xf>
    <xf numFmtId="0" fontId="14" fillId="3" borderId="250" xfId="0" applyFont="1" applyFill="1" applyBorder="1" applyAlignment="1">
      <alignment horizontal="right" vertical="center" wrapText="1"/>
    </xf>
    <xf numFmtId="166" fontId="14" fillId="3" borderId="250" xfId="0" applyNumberFormat="1" applyFont="1" applyFill="1" applyBorder="1" applyAlignment="1">
      <alignment horizontal="right" vertical="center" wrapText="1"/>
    </xf>
    <xf numFmtId="3" fontId="14" fillId="0" borderId="252" xfId="0" applyNumberFormat="1" applyFont="1" applyBorder="1" applyAlignment="1">
      <alignment vertical="center"/>
    </xf>
    <xf numFmtId="3" fontId="9" fillId="0" borderId="253" xfId="0" applyNumberFormat="1" applyFont="1" applyBorder="1" applyAlignment="1">
      <alignment horizontal="right" vertical="center"/>
    </xf>
    <xf numFmtId="0" fontId="14" fillId="0" borderId="254" xfId="0" applyFont="1" applyBorder="1" applyAlignment="1">
      <alignment vertical="center"/>
    </xf>
    <xf numFmtId="0" fontId="9" fillId="0" borderId="255" xfId="0" applyFont="1" applyBorder="1" applyAlignment="1">
      <alignment horizontal="right" vertical="center"/>
    </xf>
    <xf numFmtId="3" fontId="14" fillId="0" borderId="254" xfId="0" applyNumberFormat="1" applyFont="1" applyBorder="1" applyAlignment="1">
      <alignment vertical="center"/>
    </xf>
    <xf numFmtId="3" fontId="9" fillId="0" borderId="255" xfId="0" applyNumberFormat="1" applyFont="1" applyBorder="1" applyAlignment="1">
      <alignment horizontal="right" vertical="center"/>
    </xf>
    <xf numFmtId="3" fontId="14" fillId="0" borderId="256" xfId="0" applyNumberFormat="1" applyFont="1" applyBorder="1" applyAlignment="1">
      <alignment vertical="center"/>
    </xf>
    <xf numFmtId="3" fontId="29" fillId="0" borderId="254" xfId="0" applyNumberFormat="1" applyFont="1" applyBorder="1" applyAlignment="1">
      <alignment vertical="center"/>
    </xf>
    <xf numFmtId="3" fontId="31" fillId="0" borderId="255" xfId="0" applyNumberFormat="1" applyFont="1" applyBorder="1" applyAlignment="1">
      <alignment horizontal="right" vertical="center"/>
    </xf>
    <xf numFmtId="9" fontId="14" fillId="0" borderId="257" xfId="0" applyNumberFormat="1" applyFont="1" applyBorder="1" applyAlignment="1">
      <alignment vertical="center"/>
    </xf>
    <xf numFmtId="9" fontId="9" fillId="0" borderId="258" xfId="0" applyNumberFormat="1" applyFont="1" applyBorder="1" applyAlignment="1">
      <alignment horizontal="right" vertical="center"/>
    </xf>
    <xf numFmtId="3" fontId="14" fillId="0" borderId="253" xfId="0" applyNumberFormat="1" applyFont="1" applyBorder="1" applyAlignment="1">
      <alignment vertical="center"/>
    </xf>
    <xf numFmtId="3" fontId="14" fillId="0" borderId="255" xfId="0" applyNumberFormat="1" applyFont="1" applyBorder="1" applyAlignment="1">
      <alignment vertical="center"/>
    </xf>
    <xf numFmtId="0" fontId="14" fillId="0" borderId="255" xfId="0" applyFont="1" applyBorder="1" applyAlignment="1">
      <alignment vertical="center"/>
    </xf>
    <xf numFmtId="165" fontId="9" fillId="0" borderId="166" xfId="0" applyNumberFormat="1" applyFont="1" applyBorder="1" applyAlignment="1">
      <alignment vertical="center"/>
    </xf>
    <xf numFmtId="0" fontId="36" fillId="0" borderId="0" xfId="0" applyFont="1" applyAlignment="1">
      <alignment horizontal="left" vertical="center" wrapText="1"/>
    </xf>
    <xf numFmtId="164" fontId="9" fillId="0" borderId="86" xfId="0" applyNumberFormat="1" applyFont="1" applyBorder="1" applyAlignment="1">
      <alignment horizontal="right"/>
    </xf>
    <xf numFmtId="164" fontId="9" fillId="0" borderId="88" xfId="0" applyNumberFormat="1" applyFont="1" applyBorder="1" applyAlignment="1">
      <alignment horizontal="right"/>
    </xf>
    <xf numFmtId="164" fontId="9" fillId="0" borderId="71" xfId="0" applyNumberFormat="1" applyFont="1" applyBorder="1" applyAlignment="1">
      <alignment horizontal="right"/>
    </xf>
    <xf numFmtId="164" fontId="31" fillId="0" borderId="89" xfId="0" applyNumberFormat="1" applyFont="1" applyBorder="1" applyAlignment="1">
      <alignment horizontal="right"/>
    </xf>
    <xf numFmtId="164" fontId="9" fillId="0" borderId="261" xfId="0" applyNumberFormat="1" applyFont="1" applyBorder="1" applyAlignment="1">
      <alignment vertical="center"/>
    </xf>
    <xf numFmtId="164" fontId="9" fillId="0" borderId="262" xfId="0" applyNumberFormat="1" applyFont="1" applyBorder="1" applyAlignment="1">
      <alignment vertical="center"/>
    </xf>
    <xf numFmtId="164" fontId="14" fillId="0" borderId="263" xfId="0" applyNumberFormat="1" applyFont="1" applyBorder="1" applyAlignment="1">
      <alignment vertical="center"/>
    </xf>
    <xf numFmtId="164" fontId="9" fillId="0" borderId="206" xfId="0" applyNumberFormat="1" applyFont="1" applyBorder="1" applyAlignment="1">
      <alignment vertical="center"/>
    </xf>
    <xf numFmtId="164" fontId="9" fillId="0" borderId="207" xfId="0" applyNumberFormat="1" applyFont="1" applyBorder="1" applyAlignment="1">
      <alignment vertical="center"/>
    </xf>
    <xf numFmtId="164" fontId="14" fillId="0" borderId="264" xfId="0" applyNumberFormat="1" applyFont="1" applyBorder="1" applyAlignment="1">
      <alignment vertical="center"/>
    </xf>
    <xf numFmtId="164" fontId="9" fillId="4" borderId="206" xfId="0" applyNumberFormat="1" applyFont="1" applyFill="1" applyBorder="1" applyAlignment="1">
      <alignment vertical="center"/>
    </xf>
    <xf numFmtId="164" fontId="9" fillId="4" borderId="207" xfId="0" applyNumberFormat="1" applyFont="1" applyFill="1" applyBorder="1" applyAlignment="1">
      <alignment vertical="center"/>
    </xf>
    <xf numFmtId="164" fontId="31" fillId="4" borderId="265" xfId="0" applyNumberFormat="1" applyFont="1" applyFill="1" applyBorder="1" applyAlignment="1">
      <alignment vertical="center"/>
    </xf>
    <xf numFmtId="164" fontId="31" fillId="4" borderId="266" xfId="0" applyNumberFormat="1" applyFont="1" applyFill="1" applyBorder="1" applyAlignment="1">
      <alignment vertical="center"/>
    </xf>
    <xf numFmtId="164" fontId="9" fillId="0" borderId="0" xfId="0" applyNumberFormat="1" applyFont="1" applyAlignment="1">
      <alignment vertical="center"/>
    </xf>
    <xf numFmtId="164" fontId="9" fillId="0" borderId="88" xfId="0" applyNumberFormat="1" applyFont="1" applyBorder="1" applyAlignment="1">
      <alignment vertical="center"/>
    </xf>
    <xf numFmtId="164" fontId="9" fillId="0" borderId="267" xfId="0" applyNumberFormat="1" applyFont="1" applyBorder="1" applyAlignment="1">
      <alignment vertical="center"/>
    </xf>
    <xf numFmtId="164" fontId="9" fillId="0" borderId="88" xfId="0" applyNumberFormat="1" applyFont="1" applyBorder="1" applyAlignment="1">
      <alignment horizontal="right" vertical="center"/>
    </xf>
    <xf numFmtId="164" fontId="9" fillId="0" borderId="268" xfId="0" applyNumberFormat="1" applyFont="1" applyBorder="1" applyAlignment="1">
      <alignment vertical="center"/>
    </xf>
    <xf numFmtId="164" fontId="9" fillId="3" borderId="4" xfId="0" applyNumberFormat="1" applyFont="1" applyFill="1" applyBorder="1" applyAlignment="1">
      <alignment horizontal="right" vertical="center"/>
    </xf>
    <xf numFmtId="164" fontId="31" fillId="0" borderId="269" xfId="0" applyNumberFormat="1" applyFont="1" applyBorder="1" applyAlignment="1">
      <alignment vertical="center"/>
    </xf>
    <xf numFmtId="164" fontId="9" fillId="0" borderId="270" xfId="0" applyNumberFormat="1" applyFont="1" applyBorder="1" applyAlignment="1">
      <alignment vertical="center"/>
    </xf>
    <xf numFmtId="0" fontId="35" fillId="2" borderId="271" xfId="0" applyFont="1" applyFill="1" applyBorder="1" applyAlignment="1">
      <alignment horizontal="center" vertical="center"/>
    </xf>
    <xf numFmtId="164" fontId="9" fillId="0" borderId="274" xfId="0" applyNumberFormat="1" applyFont="1" applyBorder="1" applyAlignment="1">
      <alignment vertical="center"/>
    </xf>
    <xf numFmtId="4" fontId="9" fillId="0" borderId="275" xfId="0" applyNumberFormat="1" applyFont="1" applyBorder="1" applyAlignment="1">
      <alignment vertical="center"/>
    </xf>
    <xf numFmtId="4" fontId="14" fillId="0" borderId="276" xfId="0" applyNumberFormat="1" applyFont="1" applyBorder="1" applyAlignment="1">
      <alignment vertical="center"/>
    </xf>
    <xf numFmtId="164" fontId="31" fillId="0" borderId="279" xfId="0" applyNumberFormat="1" applyFont="1" applyBorder="1" applyAlignment="1">
      <alignment vertical="center"/>
    </xf>
    <xf numFmtId="164" fontId="31" fillId="0" borderId="280" xfId="0" applyNumberFormat="1" applyFont="1" applyBorder="1" applyAlignment="1">
      <alignment vertical="center"/>
    </xf>
    <xf numFmtId="164" fontId="29" fillId="0" borderId="281" xfId="0" applyNumberFormat="1" applyFont="1" applyBorder="1" applyAlignment="1">
      <alignment vertical="center"/>
    </xf>
    <xf numFmtId="164" fontId="14" fillId="0" borderId="267" xfId="0" applyNumberFormat="1" applyFont="1" applyBorder="1" applyAlignment="1">
      <alignment vertical="center"/>
    </xf>
    <xf numFmtId="164" fontId="14" fillId="0" borderId="268" xfId="0" applyNumberFormat="1" applyFont="1" applyBorder="1" applyAlignment="1">
      <alignment vertical="center"/>
    </xf>
    <xf numFmtId="164" fontId="29" fillId="0" borderId="269" xfId="0" applyNumberFormat="1" applyFont="1" applyBorder="1" applyAlignment="1">
      <alignment vertical="center"/>
    </xf>
    <xf numFmtId="4" fontId="31" fillId="0" borderId="68" xfId="0" applyNumberFormat="1" applyFont="1" applyBorder="1" applyAlignment="1">
      <alignment horizontal="right"/>
    </xf>
    <xf numFmtId="4" fontId="31" fillId="0" borderId="71" xfId="0" applyNumberFormat="1" applyFont="1" applyBorder="1" applyAlignment="1">
      <alignment horizontal="right"/>
    </xf>
    <xf numFmtId="4" fontId="9" fillId="0" borderId="73" xfId="0" applyNumberFormat="1" applyFont="1" applyBorder="1" applyAlignment="1">
      <alignment horizontal="right"/>
    </xf>
    <xf numFmtId="0" fontId="3" fillId="2" borderId="285" xfId="0" applyFont="1" applyFill="1" applyBorder="1" applyAlignment="1">
      <alignment horizontal="center" vertical="center" wrapText="1"/>
    </xf>
    <xf numFmtId="0" fontId="3" fillId="2" borderId="287" xfId="0" applyFont="1" applyFill="1" applyBorder="1" applyAlignment="1">
      <alignment horizontal="center" vertical="center" wrapText="1"/>
    </xf>
    <xf numFmtId="0" fontId="38" fillId="4" borderId="288" xfId="0" applyFont="1" applyFill="1" applyBorder="1" applyAlignment="1">
      <alignment horizontal="center" vertical="center" wrapText="1"/>
    </xf>
    <xf numFmtId="0" fontId="38" fillId="4" borderId="207" xfId="0" applyFont="1" applyFill="1" applyBorder="1" applyAlignment="1">
      <alignment horizontal="center" vertical="center" wrapText="1"/>
    </xf>
    <xf numFmtId="164" fontId="24" fillId="0" borderId="207" xfId="0" applyNumberFormat="1" applyFont="1" applyBorder="1" applyAlignment="1">
      <alignment horizontal="center" vertical="center"/>
    </xf>
    <xf numFmtId="164" fontId="24" fillId="0" borderId="0" xfId="0" applyNumberFormat="1" applyFont="1" applyAlignment="1">
      <alignment horizontal="center" vertical="center"/>
    </xf>
    <xf numFmtId="0" fontId="53" fillId="0" borderId="0" xfId="0" applyFont="1" applyAlignment="1">
      <alignment vertical="center"/>
    </xf>
    <xf numFmtId="0" fontId="6" fillId="0" borderId="292" xfId="0" applyFont="1" applyBorder="1" applyAlignment="1">
      <alignment vertical="center"/>
    </xf>
    <xf numFmtId="0" fontId="38" fillId="0" borderId="304" xfId="0" applyFont="1" applyBorder="1" applyAlignment="1">
      <alignment horizontal="center" vertical="center" wrapText="1"/>
    </xf>
    <xf numFmtId="0" fontId="38" fillId="0" borderId="0" xfId="0" applyFont="1"/>
    <xf numFmtId="0" fontId="6" fillId="0" borderId="313" xfId="0" applyFont="1" applyBorder="1" applyAlignment="1">
      <alignment vertical="center"/>
    </xf>
    <xf numFmtId="165" fontId="31" fillId="3" borderId="317" xfId="0" applyNumberFormat="1" applyFont="1" applyFill="1" applyBorder="1" applyAlignment="1">
      <alignment horizontal="right" vertical="center"/>
    </xf>
    <xf numFmtId="3" fontId="31" fillId="3" borderId="250" xfId="0" applyNumberFormat="1" applyFont="1" applyFill="1" applyBorder="1"/>
    <xf numFmtId="0" fontId="31" fillId="3" borderId="250" xfId="0" applyFont="1" applyFill="1" applyBorder="1"/>
    <xf numFmtId="0" fontId="31" fillId="3" borderId="320" xfId="0" applyFont="1" applyFill="1" applyBorder="1"/>
    <xf numFmtId="0" fontId="31" fillId="3" borderId="321" xfId="0" applyFont="1" applyFill="1" applyBorder="1"/>
    <xf numFmtId="0" fontId="31" fillId="3" borderId="322" xfId="0" applyFont="1" applyFill="1" applyBorder="1"/>
    <xf numFmtId="165" fontId="29" fillId="3" borderId="317" xfId="0" applyNumberFormat="1" applyFont="1" applyFill="1" applyBorder="1" applyAlignment="1">
      <alignment horizontal="right" vertical="center"/>
    </xf>
    <xf numFmtId="0" fontId="35" fillId="2" borderId="326" xfId="0" applyFont="1" applyFill="1" applyBorder="1" applyAlignment="1">
      <alignment horizontal="center" vertical="center"/>
    </xf>
    <xf numFmtId="0" fontId="35" fillId="2" borderId="327" xfId="0" applyFont="1" applyFill="1" applyBorder="1" applyAlignment="1">
      <alignment horizontal="center" vertical="center"/>
    </xf>
    <xf numFmtId="165" fontId="9" fillId="0" borderId="68" xfId="0" applyNumberFormat="1" applyFont="1" applyBorder="1" applyAlignment="1">
      <alignment horizontal="right" vertical="center"/>
    </xf>
    <xf numFmtId="165" fontId="14" fillId="0" borderId="328" xfId="0" applyNumberFormat="1" applyFont="1" applyBorder="1" applyAlignment="1">
      <alignment horizontal="right" vertical="center"/>
    </xf>
    <xf numFmtId="3" fontId="9" fillId="0" borderId="329" xfId="0" applyNumberFormat="1" applyFont="1" applyBorder="1" applyAlignment="1">
      <alignment vertical="center"/>
    </xf>
    <xf numFmtId="3" fontId="9" fillId="0" borderId="2" xfId="0" applyNumberFormat="1" applyFont="1" applyBorder="1" applyAlignment="1">
      <alignment horizontal="right" vertical="center"/>
    </xf>
    <xf numFmtId="3" fontId="9" fillId="0" borderId="330" xfId="0" applyNumberFormat="1" applyFont="1" applyBorder="1" applyAlignment="1">
      <alignment vertical="center"/>
    </xf>
    <xf numFmtId="3" fontId="31" fillId="0" borderId="330" xfId="0" applyNumberFormat="1" applyFont="1" applyBorder="1" applyAlignment="1">
      <alignment vertical="center"/>
    </xf>
    <xf numFmtId="3" fontId="31" fillId="0" borderId="332" xfId="0" applyNumberFormat="1" applyFont="1" applyBorder="1" applyAlignment="1">
      <alignment vertical="center"/>
    </xf>
    <xf numFmtId="3" fontId="31" fillId="0" borderId="93" xfId="0" applyNumberFormat="1" applyFont="1" applyBorder="1" applyAlignment="1">
      <alignment horizontal="right" vertical="center"/>
    </xf>
    <xf numFmtId="3" fontId="31" fillId="0" borderId="69" xfId="0" applyNumberFormat="1" applyFont="1" applyBorder="1" applyAlignment="1">
      <alignment horizontal="right" vertical="center"/>
    </xf>
    <xf numFmtId="3" fontId="29" fillId="3" borderId="333" xfId="0" applyNumberFormat="1" applyFont="1" applyFill="1" applyBorder="1" applyAlignment="1">
      <alignment horizontal="right" vertical="center"/>
    </xf>
    <xf numFmtId="0" fontId="29" fillId="3" borderId="334" xfId="0" applyFont="1" applyFill="1" applyBorder="1" applyAlignment="1">
      <alignment horizontal="right" vertical="center"/>
    </xf>
    <xf numFmtId="0" fontId="9" fillId="0" borderId="335" xfId="0" applyFont="1" applyBorder="1" applyAlignment="1">
      <alignment horizontal="right"/>
    </xf>
    <xf numFmtId="0" fontId="9" fillId="0" borderId="337" xfId="0" applyFont="1" applyBorder="1" applyAlignment="1">
      <alignment horizontal="right"/>
    </xf>
    <xf numFmtId="0" fontId="9" fillId="0" borderId="338" xfId="0" applyFont="1" applyBorder="1" applyAlignment="1">
      <alignment horizontal="right"/>
    </xf>
    <xf numFmtId="0" fontId="9" fillId="0" borderId="340" xfId="0" applyFont="1" applyBorder="1" applyAlignment="1">
      <alignment horizontal="right"/>
    </xf>
    <xf numFmtId="0" fontId="56" fillId="0" borderId="0" xfId="0" applyFont="1" applyAlignment="1">
      <alignment vertical="center"/>
    </xf>
    <xf numFmtId="0" fontId="31" fillId="0" borderId="338" xfId="0" applyFont="1" applyBorder="1" applyAlignment="1">
      <alignment horizontal="right"/>
    </xf>
    <xf numFmtId="3" fontId="31" fillId="0" borderId="340" xfId="0" applyNumberFormat="1" applyFont="1" applyBorder="1" applyAlignment="1">
      <alignment horizontal="right"/>
    </xf>
    <xf numFmtId="0" fontId="31" fillId="0" borderId="341" xfId="0" applyFont="1" applyBorder="1" applyAlignment="1">
      <alignment horizontal="right"/>
    </xf>
    <xf numFmtId="0" fontId="31" fillId="0" borderId="344" xfId="0" applyFont="1" applyBorder="1" applyAlignment="1">
      <alignment horizontal="right"/>
    </xf>
    <xf numFmtId="9" fontId="9" fillId="0" borderId="338" xfId="0" applyNumberFormat="1" applyFont="1" applyBorder="1" applyAlignment="1">
      <alignment horizontal="right"/>
    </xf>
    <xf numFmtId="9" fontId="9" fillId="0" borderId="340" xfId="0" applyNumberFormat="1" applyFont="1" applyBorder="1" applyAlignment="1">
      <alignment horizontal="right"/>
    </xf>
    <xf numFmtId="9" fontId="9" fillId="0" borderId="341" xfId="0" applyNumberFormat="1" applyFont="1" applyBorder="1" applyAlignment="1">
      <alignment horizontal="right"/>
    </xf>
    <xf numFmtId="9" fontId="9" fillId="0" borderId="344" xfId="0" applyNumberFormat="1" applyFont="1" applyBorder="1" applyAlignment="1">
      <alignment horizontal="right"/>
    </xf>
    <xf numFmtId="0" fontId="9" fillId="0" borderId="264" xfId="0" applyFont="1" applyBorder="1" applyAlignment="1">
      <alignment horizontal="right"/>
    </xf>
    <xf numFmtId="164" fontId="9" fillId="0" borderId="345" xfId="0" applyNumberFormat="1" applyFont="1" applyBorder="1" applyAlignment="1">
      <alignment vertical="center"/>
    </xf>
    <xf numFmtId="164" fontId="14" fillId="0" borderId="346" xfId="0" applyNumberFormat="1" applyFont="1" applyBorder="1" applyAlignment="1">
      <alignment vertical="center"/>
    </xf>
    <xf numFmtId="164" fontId="9" fillId="4" borderId="191" xfId="0" applyNumberFormat="1" applyFont="1" applyFill="1" applyBorder="1" applyAlignment="1">
      <alignment vertical="center"/>
    </xf>
    <xf numFmtId="164" fontId="14" fillId="4" borderId="180" xfId="0" applyNumberFormat="1" applyFont="1" applyFill="1" applyBorder="1" applyAlignment="1">
      <alignment vertical="center"/>
    </xf>
    <xf numFmtId="164" fontId="9" fillId="4" borderId="4" xfId="0" applyNumberFormat="1" applyFont="1" applyFill="1" applyBorder="1" applyAlignment="1">
      <alignment vertical="center"/>
    </xf>
    <xf numFmtId="164" fontId="31" fillId="4" borderId="177" xfId="0" applyNumberFormat="1" applyFont="1" applyFill="1" applyBorder="1" applyAlignment="1">
      <alignment vertical="center"/>
    </xf>
    <xf numFmtId="164" fontId="29" fillId="4" borderId="181" xfId="0" applyNumberFormat="1" applyFont="1" applyFill="1" applyBorder="1" applyAlignment="1">
      <alignment vertical="center"/>
    </xf>
    <xf numFmtId="164" fontId="9" fillId="4" borderId="176" xfId="0" applyNumberFormat="1" applyFont="1" applyFill="1" applyBorder="1" applyAlignment="1">
      <alignment vertical="center"/>
    </xf>
    <xf numFmtId="164" fontId="14" fillId="4" borderId="179" xfId="0" applyNumberFormat="1" applyFont="1" applyFill="1" applyBorder="1" applyAlignment="1">
      <alignment vertical="center"/>
    </xf>
    <xf numFmtId="0" fontId="35" fillId="2" borderId="1" xfId="0" applyFont="1" applyFill="1" applyBorder="1" applyAlignment="1">
      <alignment horizontal="center" vertical="center"/>
    </xf>
    <xf numFmtId="164" fontId="14" fillId="0" borderId="88" xfId="0" applyNumberFormat="1" applyFont="1" applyBorder="1" applyAlignment="1">
      <alignment vertical="center"/>
    </xf>
    <xf numFmtId="164" fontId="9" fillId="0" borderId="3" xfId="0" applyNumberFormat="1" applyFont="1" applyBorder="1" applyAlignment="1">
      <alignment vertical="center"/>
    </xf>
    <xf numFmtId="164" fontId="14" fillId="0" borderId="347" xfId="0" applyNumberFormat="1" applyFont="1" applyBorder="1" applyAlignment="1">
      <alignment vertical="center"/>
    </xf>
    <xf numFmtId="164" fontId="14" fillId="0" borderId="348" xfId="0" applyNumberFormat="1" applyFont="1" applyBorder="1" applyAlignment="1">
      <alignment vertical="center"/>
    </xf>
    <xf numFmtId="164" fontId="31" fillId="0" borderId="349" xfId="0" applyNumberFormat="1" applyFont="1" applyBorder="1" applyAlignment="1">
      <alignment vertical="center"/>
    </xf>
    <xf numFmtId="164" fontId="29" fillId="0" borderId="349" xfId="0" applyNumberFormat="1" applyFont="1" applyBorder="1" applyAlignment="1">
      <alignment vertical="center"/>
    </xf>
    <xf numFmtId="164" fontId="14" fillId="0" borderId="270" xfId="0" applyNumberFormat="1" applyFont="1" applyBorder="1" applyAlignment="1">
      <alignment vertical="center"/>
    </xf>
    <xf numFmtId="164" fontId="57" fillId="0" borderId="68" xfId="0" applyNumberFormat="1" applyFont="1" applyBorder="1" applyAlignment="1">
      <alignment horizontal="right"/>
    </xf>
    <xf numFmtId="164" fontId="58" fillId="0" borderId="71" xfId="0" applyNumberFormat="1" applyFont="1" applyBorder="1" applyAlignment="1">
      <alignment horizontal="right"/>
    </xf>
    <xf numFmtId="165" fontId="58" fillId="0" borderId="71" xfId="0" applyNumberFormat="1" applyFont="1" applyBorder="1" applyAlignment="1">
      <alignment horizontal="right"/>
    </xf>
    <xf numFmtId="164" fontId="57" fillId="0" borderId="71" xfId="0" applyNumberFormat="1" applyFont="1" applyBorder="1" applyAlignment="1">
      <alignment horizontal="right"/>
    </xf>
    <xf numFmtId="165" fontId="58" fillId="0" borderId="73" xfId="0" applyNumberFormat="1" applyFont="1" applyBorder="1" applyAlignment="1">
      <alignment horizontal="right"/>
    </xf>
    <xf numFmtId="0" fontId="13" fillId="0" borderId="0" xfId="0" applyFont="1" applyAlignment="1">
      <alignment vertical="center" wrapText="1"/>
    </xf>
    <xf numFmtId="3" fontId="31" fillId="0" borderId="351" xfId="0" applyNumberFormat="1" applyFont="1" applyBorder="1" applyAlignment="1">
      <alignment vertical="center"/>
    </xf>
    <xf numFmtId="3" fontId="31" fillId="0" borderId="352" xfId="0" applyNumberFormat="1" applyFont="1" applyBorder="1" applyAlignment="1">
      <alignment vertical="center"/>
    </xf>
    <xf numFmtId="0" fontId="60" fillId="0" borderId="353" xfId="0" applyFont="1" applyBorder="1" applyAlignment="1">
      <alignment horizontal="left" vertical="center"/>
    </xf>
    <xf numFmtId="3" fontId="9" fillId="0" borderId="351" xfId="0" applyNumberFormat="1" applyFont="1" applyBorder="1" applyAlignment="1">
      <alignment vertical="center"/>
    </xf>
    <xf numFmtId="3" fontId="9" fillId="0" borderId="352" xfId="0" applyNumberFormat="1" applyFont="1" applyBorder="1" applyAlignment="1">
      <alignment vertical="center"/>
    </xf>
    <xf numFmtId="165" fontId="9" fillId="0" borderId="351" xfId="0" applyNumberFormat="1" applyFont="1" applyBorder="1" applyAlignment="1">
      <alignment vertical="center"/>
    </xf>
    <xf numFmtId="165" fontId="31" fillId="7" borderId="354" xfId="0" applyNumberFormat="1" applyFont="1" applyFill="1" applyBorder="1" applyAlignment="1">
      <alignment vertical="center"/>
    </xf>
    <xf numFmtId="165" fontId="31" fillId="0" borderId="352" xfId="0" applyNumberFormat="1" applyFont="1" applyBorder="1" applyAlignment="1">
      <alignment vertical="center"/>
    </xf>
    <xf numFmtId="0" fontId="59" fillId="2" borderId="355" xfId="0" applyFont="1" applyFill="1" applyBorder="1" applyAlignment="1">
      <alignment horizontal="center" vertical="center" wrapText="1"/>
    </xf>
    <xf numFmtId="165" fontId="9" fillId="0" borderId="356" xfId="0" applyNumberFormat="1" applyFont="1" applyBorder="1" applyAlignment="1">
      <alignment vertical="center"/>
    </xf>
    <xf numFmtId="3" fontId="31" fillId="0" borderId="352" xfId="0" applyNumberFormat="1" applyFont="1" applyBorder="1" applyAlignment="1">
      <alignment horizontal="right" vertical="center"/>
    </xf>
    <xf numFmtId="3" fontId="9" fillId="7" borderId="357" xfId="0" applyNumberFormat="1" applyFont="1" applyFill="1" applyBorder="1" applyAlignment="1">
      <alignment vertical="center"/>
    </xf>
    <xf numFmtId="3" fontId="9" fillId="7" borderId="358" xfId="0" applyNumberFormat="1" applyFont="1" applyFill="1" applyBorder="1" applyAlignment="1">
      <alignment vertical="center"/>
    </xf>
    <xf numFmtId="165" fontId="9" fillId="7" borderId="359" xfId="0" applyNumberFormat="1" applyFont="1" applyFill="1" applyBorder="1" applyAlignment="1">
      <alignment horizontal="right" vertical="center"/>
    </xf>
    <xf numFmtId="10" fontId="11" fillId="0" borderId="0" xfId="0" applyNumberFormat="1" applyFont="1"/>
    <xf numFmtId="164" fontId="9" fillId="0" borderId="360" xfId="0" applyNumberFormat="1" applyFont="1" applyBorder="1" applyAlignment="1">
      <alignment vertical="center"/>
    </xf>
    <xf numFmtId="165" fontId="9" fillId="0" borderId="361" xfId="0" applyNumberFormat="1" applyFont="1" applyBorder="1" applyAlignment="1">
      <alignment vertical="center"/>
    </xf>
    <xf numFmtId="0" fontId="9" fillId="0" borderId="362" xfId="0" applyFont="1" applyBorder="1" applyAlignment="1">
      <alignment horizontal="left" vertical="center"/>
    </xf>
    <xf numFmtId="0" fontId="9" fillId="0" borderId="363" xfId="0" applyFont="1" applyBorder="1" applyAlignment="1">
      <alignment horizontal="left" vertical="center"/>
    </xf>
    <xf numFmtId="165" fontId="9" fillId="0" borderId="373" xfId="0" applyNumberFormat="1" applyFont="1" applyBorder="1" applyAlignment="1">
      <alignment vertical="center"/>
    </xf>
    <xf numFmtId="0" fontId="62" fillId="0" borderId="0" xfId="0" applyFont="1" applyAlignment="1">
      <alignment vertical="center"/>
    </xf>
    <xf numFmtId="3" fontId="9" fillId="0" borderId="375" xfId="0" applyNumberFormat="1" applyFont="1" applyBorder="1" applyAlignment="1">
      <alignment vertical="center"/>
    </xf>
    <xf numFmtId="3" fontId="9" fillId="0" borderId="366" xfId="0" applyNumberFormat="1" applyFont="1" applyBorder="1" applyAlignment="1">
      <alignment vertical="center"/>
    </xf>
    <xf numFmtId="3" fontId="9" fillId="0" borderId="378" xfId="0" applyNumberFormat="1" applyFont="1" applyBorder="1" applyAlignment="1">
      <alignment vertical="center"/>
    </xf>
    <xf numFmtId="3" fontId="9" fillId="0" borderId="383" xfId="0" applyNumberFormat="1" applyFont="1" applyBorder="1" applyAlignment="1">
      <alignment vertical="center"/>
    </xf>
    <xf numFmtId="3" fontId="9" fillId="0" borderId="384" xfId="0" applyNumberFormat="1" applyFont="1" applyBorder="1" applyAlignment="1">
      <alignment vertical="center"/>
    </xf>
    <xf numFmtId="3" fontId="31" fillId="0" borderId="385" xfId="0" applyNumberFormat="1" applyFont="1" applyBorder="1" applyAlignment="1">
      <alignment vertical="center"/>
    </xf>
    <xf numFmtId="3" fontId="9" fillId="0" borderId="386" xfId="0" applyNumberFormat="1" applyFont="1" applyBorder="1" applyAlignment="1">
      <alignment vertical="center"/>
    </xf>
    <xf numFmtId="3" fontId="9" fillId="0" borderId="387" xfId="0" applyNumberFormat="1" applyFont="1" applyBorder="1" applyAlignment="1">
      <alignment horizontal="right" vertical="center"/>
    </xf>
    <xf numFmtId="3" fontId="31" fillId="0" borderId="388" xfId="0" applyNumberFormat="1" applyFont="1" applyBorder="1" applyAlignment="1">
      <alignment horizontal="right" vertical="center"/>
    </xf>
    <xf numFmtId="3" fontId="9" fillId="0" borderId="387" xfId="0" applyNumberFormat="1" applyFont="1" applyBorder="1" applyAlignment="1">
      <alignment vertical="center"/>
    </xf>
    <xf numFmtId="3" fontId="31" fillId="0" borderId="389" xfId="0" applyNumberFormat="1" applyFont="1" applyBorder="1" applyAlignment="1">
      <alignment vertical="center"/>
    </xf>
    <xf numFmtId="3" fontId="9" fillId="0" borderId="390" xfId="0" applyNumberFormat="1" applyFont="1" applyBorder="1" applyAlignment="1">
      <alignment vertical="center"/>
    </xf>
    <xf numFmtId="3" fontId="31" fillId="0" borderId="391" xfId="0" applyNumberFormat="1" applyFont="1" applyBorder="1" applyAlignment="1">
      <alignment vertical="center"/>
    </xf>
    <xf numFmtId="3" fontId="31" fillId="0" borderId="392" xfId="0" applyNumberFormat="1" applyFont="1" applyBorder="1" applyAlignment="1">
      <alignment vertical="center"/>
    </xf>
    <xf numFmtId="3" fontId="31" fillId="0" borderId="393" xfId="0" applyNumberFormat="1" applyFont="1" applyBorder="1" applyAlignment="1">
      <alignment vertical="center"/>
    </xf>
    <xf numFmtId="3" fontId="31" fillId="0" borderId="394" xfId="0" applyNumberFormat="1" applyFont="1" applyBorder="1" applyAlignment="1">
      <alignment vertical="center"/>
    </xf>
    <xf numFmtId="3" fontId="31" fillId="0" borderId="395" xfId="0" applyNumberFormat="1" applyFont="1" applyBorder="1" applyAlignment="1">
      <alignment vertical="center"/>
    </xf>
    <xf numFmtId="3" fontId="31" fillId="0" borderId="396" xfId="0" applyNumberFormat="1" applyFont="1" applyBorder="1" applyAlignment="1">
      <alignment vertical="center"/>
    </xf>
    <xf numFmtId="0" fontId="59" fillId="2" borderId="397" xfId="0" applyFont="1" applyFill="1" applyBorder="1" applyAlignment="1">
      <alignment horizontal="center" vertical="center"/>
    </xf>
    <xf numFmtId="3" fontId="9" fillId="0" borderId="399" xfId="0" applyNumberFormat="1" applyFont="1" applyBorder="1" applyAlignment="1">
      <alignment vertical="center"/>
    </xf>
    <xf numFmtId="3" fontId="9" fillId="0" borderId="400" xfId="0" applyNumberFormat="1" applyFont="1" applyBorder="1" applyAlignment="1">
      <alignment vertical="center"/>
    </xf>
    <xf numFmtId="0" fontId="17" fillId="2" borderId="401" xfId="0" applyFont="1" applyFill="1" applyBorder="1" applyAlignment="1">
      <alignment horizontal="center" vertical="center"/>
    </xf>
    <xf numFmtId="0" fontId="17" fillId="2" borderId="402" xfId="0" applyFont="1" applyFill="1" applyBorder="1" applyAlignment="1">
      <alignment horizontal="center" vertical="center"/>
    </xf>
    <xf numFmtId="3" fontId="9" fillId="0" borderId="385" xfId="0" applyNumberFormat="1" applyFont="1" applyBorder="1" applyAlignment="1">
      <alignment vertical="center"/>
    </xf>
    <xf numFmtId="3" fontId="9" fillId="0" borderId="394" xfId="0" applyNumberFormat="1" applyFont="1" applyBorder="1" applyAlignment="1">
      <alignment vertical="center"/>
    </xf>
    <xf numFmtId="3" fontId="9" fillId="0" borderId="393" xfId="0" applyNumberFormat="1" applyFont="1" applyBorder="1" applyAlignment="1">
      <alignment vertical="center"/>
    </xf>
    <xf numFmtId="3" fontId="9" fillId="0" borderId="391" xfId="0" applyNumberFormat="1" applyFont="1" applyBorder="1" applyAlignment="1">
      <alignment vertical="center"/>
    </xf>
    <xf numFmtId="3" fontId="9" fillId="0" borderId="389" xfId="0" applyNumberFormat="1" applyFont="1" applyBorder="1" applyAlignment="1">
      <alignment vertical="center"/>
    </xf>
    <xf numFmtId="3" fontId="9" fillId="0" borderId="386" xfId="0" applyNumberFormat="1" applyFont="1" applyBorder="1" applyAlignment="1">
      <alignment horizontal="right" vertical="center"/>
    </xf>
    <xf numFmtId="3" fontId="9" fillId="0" borderId="385" xfId="0" applyNumberFormat="1" applyFont="1" applyBorder="1" applyAlignment="1">
      <alignment horizontal="right" vertical="center"/>
    </xf>
    <xf numFmtId="165" fontId="9" fillId="0" borderId="387" xfId="0" applyNumberFormat="1" applyFont="1" applyBorder="1" applyAlignment="1">
      <alignment horizontal="right" vertical="center"/>
    </xf>
    <xf numFmtId="165" fontId="9" fillId="0" borderId="388" xfId="0" applyNumberFormat="1" applyFont="1" applyBorder="1" applyAlignment="1">
      <alignment horizontal="right" vertical="center"/>
    </xf>
    <xf numFmtId="3" fontId="31" fillId="0" borderId="403" xfId="0" applyNumberFormat="1" applyFont="1" applyBorder="1" applyAlignment="1">
      <alignment vertical="center"/>
    </xf>
    <xf numFmtId="0" fontId="17" fillId="2" borderId="401" xfId="0" applyFont="1" applyFill="1" applyBorder="1" applyAlignment="1">
      <alignment horizontal="center" vertical="center" wrapText="1"/>
    </xf>
    <xf numFmtId="0" fontId="17" fillId="2" borderId="402" xfId="0" applyFont="1" applyFill="1" applyBorder="1" applyAlignment="1">
      <alignment horizontal="center" vertical="center" wrapText="1"/>
    </xf>
    <xf numFmtId="165" fontId="9" fillId="0" borderId="383" xfId="0" applyNumberFormat="1" applyFont="1" applyBorder="1" applyAlignment="1">
      <alignment vertical="center"/>
    </xf>
    <xf numFmtId="165" fontId="9" fillId="0" borderId="385" xfId="0" applyNumberFormat="1" applyFont="1" applyBorder="1" applyAlignment="1">
      <alignment vertical="center"/>
    </xf>
    <xf numFmtId="165" fontId="9" fillId="0" borderId="386" xfId="0" applyNumberFormat="1" applyFont="1" applyBorder="1" applyAlignment="1">
      <alignment vertical="center"/>
    </xf>
    <xf numFmtId="165" fontId="9" fillId="0" borderId="396" xfId="0" applyNumberFormat="1" applyFont="1" applyBorder="1" applyAlignment="1">
      <alignment vertical="center"/>
    </xf>
    <xf numFmtId="165" fontId="9" fillId="0" borderId="395" xfId="0" applyNumberFormat="1" applyFont="1" applyBorder="1" applyAlignment="1">
      <alignment vertical="center"/>
    </xf>
    <xf numFmtId="165" fontId="9" fillId="0" borderId="389" xfId="0" applyNumberFormat="1" applyFont="1" applyBorder="1" applyAlignment="1">
      <alignment vertical="center"/>
    </xf>
    <xf numFmtId="165" fontId="9" fillId="0" borderId="390" xfId="0" applyNumberFormat="1" applyFont="1" applyBorder="1" applyAlignment="1">
      <alignment vertical="center"/>
    </xf>
    <xf numFmtId="165" fontId="9" fillId="0" borderId="387" xfId="0" applyNumberFormat="1" applyFont="1" applyBorder="1" applyAlignment="1">
      <alignment vertical="center"/>
    </xf>
    <xf numFmtId="165" fontId="31" fillId="0" borderId="404" xfId="0" applyNumberFormat="1" applyFont="1" applyBorder="1" applyAlignment="1">
      <alignment vertical="center"/>
    </xf>
    <xf numFmtId="165" fontId="31" fillId="7" borderId="405" xfId="0" applyNumberFormat="1" applyFont="1" applyFill="1" applyBorder="1" applyAlignment="1">
      <alignment vertical="center"/>
    </xf>
    <xf numFmtId="164" fontId="9" fillId="0" borderId="406" xfId="0" applyNumberFormat="1" applyFont="1" applyBorder="1" applyAlignment="1">
      <alignment vertical="center"/>
    </xf>
    <xf numFmtId="164" fontId="9" fillId="0" borderId="407" xfId="0" applyNumberFormat="1" applyFont="1" applyBorder="1" applyAlignment="1">
      <alignment vertical="center"/>
    </xf>
    <xf numFmtId="165" fontId="6" fillId="0" borderId="0" xfId="0" applyNumberFormat="1" applyFont="1" applyAlignment="1">
      <alignment vertical="center"/>
    </xf>
    <xf numFmtId="164" fontId="9" fillId="0" borderId="378" xfId="0" applyNumberFormat="1" applyFont="1" applyBorder="1" applyAlignment="1">
      <alignment vertical="center"/>
    </xf>
    <xf numFmtId="164" fontId="9" fillId="0" borderId="363" xfId="0" applyNumberFormat="1" applyFont="1" applyBorder="1" applyAlignment="1">
      <alignment vertical="center"/>
    </xf>
    <xf numFmtId="164" fontId="9" fillId="0" borderId="363" xfId="0" applyNumberFormat="1" applyFont="1" applyBorder="1" applyAlignment="1">
      <alignment horizontal="right" vertical="center"/>
    </xf>
    <xf numFmtId="164" fontId="31" fillId="0" borderId="378" xfId="0" applyNumberFormat="1" applyFont="1" applyBorder="1" applyAlignment="1">
      <alignment vertical="center"/>
    </xf>
    <xf numFmtId="165" fontId="9" fillId="0" borderId="406" xfId="0" applyNumberFormat="1" applyFont="1" applyBorder="1" applyAlignment="1">
      <alignment vertical="center"/>
    </xf>
    <xf numFmtId="165" fontId="9" fillId="0" borderId="407" xfId="0" applyNumberFormat="1" applyFont="1" applyBorder="1" applyAlignment="1">
      <alignment vertical="center"/>
    </xf>
    <xf numFmtId="165" fontId="9" fillId="0" borderId="407" xfId="0" applyNumberFormat="1" applyFont="1" applyBorder="1" applyAlignment="1">
      <alignment horizontal="right" vertical="center"/>
    </xf>
    <xf numFmtId="165" fontId="9" fillId="0" borderId="378" xfId="0" applyNumberFormat="1" applyFont="1" applyBorder="1" applyAlignment="1">
      <alignment vertical="center"/>
    </xf>
    <xf numFmtId="165" fontId="9" fillId="0" borderId="406" xfId="0" applyNumberFormat="1" applyFont="1" applyBorder="1" applyAlignment="1">
      <alignment horizontal="right" vertical="center"/>
    </xf>
    <xf numFmtId="165" fontId="9" fillId="0" borderId="363" xfId="0" applyNumberFormat="1" applyFont="1" applyBorder="1" applyAlignment="1">
      <alignment horizontal="right" vertical="center"/>
    </xf>
    <xf numFmtId="165" fontId="31" fillId="0" borderId="378" xfId="0" applyNumberFormat="1" applyFont="1" applyBorder="1" applyAlignment="1">
      <alignment horizontal="right" vertical="center"/>
    </xf>
    <xf numFmtId="0" fontId="59" fillId="2" borderId="401" xfId="0" applyFont="1" applyFill="1" applyBorder="1" applyAlignment="1">
      <alignment horizontal="center" vertical="center"/>
    </xf>
    <xf numFmtId="0" fontId="59" fillId="2" borderId="402" xfId="0" applyFont="1" applyFill="1" applyBorder="1" applyAlignment="1">
      <alignment horizontal="center" vertical="center"/>
    </xf>
    <xf numFmtId="165" fontId="9" fillId="0" borderId="386" xfId="0" applyNumberFormat="1" applyFont="1" applyBorder="1" applyAlignment="1">
      <alignment horizontal="right" vertical="center"/>
    </xf>
    <xf numFmtId="165" fontId="9" fillId="0" borderId="385" xfId="0" applyNumberFormat="1" applyFont="1" applyBorder="1" applyAlignment="1">
      <alignment horizontal="right" vertical="center"/>
    </xf>
    <xf numFmtId="165" fontId="9" fillId="0" borderId="390" xfId="0" applyNumberFormat="1" applyFont="1" applyBorder="1" applyAlignment="1">
      <alignment horizontal="right" vertical="center"/>
    </xf>
    <xf numFmtId="165" fontId="9" fillId="0" borderId="389" xfId="0" applyNumberFormat="1" applyFont="1" applyBorder="1" applyAlignment="1">
      <alignment horizontal="right" vertical="center"/>
    </xf>
    <xf numFmtId="165" fontId="31" fillId="0" borderId="394" xfId="0" applyNumberFormat="1" applyFont="1" applyBorder="1" applyAlignment="1">
      <alignment vertical="center"/>
    </xf>
    <xf numFmtId="165" fontId="31" fillId="0" borderId="393" xfId="0" applyNumberFormat="1" applyFont="1" applyBorder="1" applyAlignment="1">
      <alignment vertical="center"/>
    </xf>
    <xf numFmtId="0" fontId="59" fillId="2" borderId="408" xfId="0" applyFont="1" applyFill="1" applyBorder="1" applyAlignment="1">
      <alignment horizontal="center" vertical="center" wrapText="1"/>
    </xf>
    <xf numFmtId="0" fontId="59" fillId="2" borderId="409" xfId="0" applyFont="1" applyFill="1" applyBorder="1" applyAlignment="1">
      <alignment horizontal="center" vertical="center" wrapText="1"/>
    </xf>
    <xf numFmtId="0" fontId="59" fillId="2" borderId="410" xfId="0" applyFont="1" applyFill="1" applyBorder="1" applyAlignment="1">
      <alignment horizontal="center" vertical="center" wrapText="1"/>
    </xf>
    <xf numFmtId="165" fontId="9" fillId="0" borderId="411" xfId="0" applyNumberFormat="1" applyFont="1" applyBorder="1" applyAlignment="1">
      <alignment horizontal="right" vertical="center"/>
    </xf>
    <xf numFmtId="165" fontId="9" fillId="0" borderId="412" xfId="0" applyNumberFormat="1" applyFont="1" applyBorder="1" applyAlignment="1">
      <alignment horizontal="right" vertical="center"/>
    </xf>
    <xf numFmtId="165" fontId="9" fillId="0" borderId="413" xfId="0" applyNumberFormat="1" applyFont="1" applyBorder="1" applyAlignment="1">
      <alignment horizontal="right" vertical="center"/>
    </xf>
    <xf numFmtId="165" fontId="9" fillId="0" borderId="411" xfId="0" applyNumberFormat="1" applyFont="1" applyBorder="1" applyAlignment="1">
      <alignment vertical="center"/>
    </xf>
    <xf numFmtId="165" fontId="9" fillId="0" borderId="412" xfId="0" applyNumberFormat="1" applyFont="1" applyBorder="1" applyAlignment="1">
      <alignment vertical="center"/>
    </xf>
    <xf numFmtId="165" fontId="9" fillId="0" borderId="3" xfId="0" applyNumberFormat="1" applyFont="1" applyBorder="1" applyAlignment="1">
      <alignment horizontal="right" vertical="center"/>
    </xf>
    <xf numFmtId="165" fontId="31" fillId="0" borderId="392" xfId="0" applyNumberFormat="1" applyFont="1" applyBorder="1" applyAlignment="1">
      <alignment vertical="center"/>
    </xf>
    <xf numFmtId="165" fontId="9" fillId="0" borderId="362" xfId="0" applyNumberFormat="1" applyFont="1" applyBorder="1" applyAlignment="1">
      <alignment horizontal="right" vertical="center"/>
    </xf>
    <xf numFmtId="3" fontId="9" fillId="0" borderId="390" xfId="0" applyNumberFormat="1" applyFont="1" applyBorder="1" applyAlignment="1">
      <alignment horizontal="right" vertical="center"/>
    </xf>
    <xf numFmtId="3" fontId="31" fillId="0" borderId="389" xfId="0" applyNumberFormat="1" applyFont="1" applyBorder="1" applyAlignment="1">
      <alignment horizontal="right" vertical="center"/>
    </xf>
    <xf numFmtId="4" fontId="9" fillId="0" borderId="395" xfId="0" applyNumberFormat="1" applyFont="1" applyBorder="1" applyAlignment="1">
      <alignment horizontal="right" vertical="center"/>
    </xf>
    <xf numFmtId="4" fontId="9" fillId="0" borderId="390" xfId="0" applyNumberFormat="1" applyFont="1" applyBorder="1" applyAlignment="1">
      <alignment horizontal="right" vertical="center"/>
    </xf>
    <xf numFmtId="4" fontId="9" fillId="0" borderId="3" xfId="0" applyNumberFormat="1" applyFont="1" applyBorder="1" applyAlignment="1">
      <alignment horizontal="right" vertical="center"/>
    </xf>
    <xf numFmtId="4" fontId="31" fillId="0" borderId="389" xfId="0" applyNumberFormat="1" applyFont="1" applyBorder="1" applyAlignment="1">
      <alignment horizontal="right" vertical="center"/>
    </xf>
    <xf numFmtId="3" fontId="9" fillId="0" borderId="394" xfId="0" applyNumberFormat="1" applyFont="1" applyBorder="1" applyAlignment="1">
      <alignment horizontal="right" vertical="center"/>
    </xf>
    <xf numFmtId="3" fontId="9" fillId="0" borderId="392" xfId="0" applyNumberFormat="1" applyFont="1" applyBorder="1" applyAlignment="1">
      <alignment horizontal="right" vertical="center"/>
    </xf>
    <xf numFmtId="3" fontId="31" fillId="0" borderId="393" xfId="0" applyNumberFormat="1" applyFont="1" applyBorder="1" applyAlignment="1">
      <alignment horizontal="right" vertical="center"/>
    </xf>
    <xf numFmtId="3" fontId="9" fillId="0" borderId="411" xfId="0" applyNumberFormat="1" applyFont="1" applyBorder="1" applyAlignment="1">
      <alignment vertical="center"/>
    </xf>
    <xf numFmtId="3" fontId="9" fillId="0" borderId="413" xfId="0" applyNumberFormat="1" applyFont="1" applyBorder="1" applyAlignment="1">
      <alignment vertical="center"/>
    </xf>
    <xf numFmtId="3" fontId="9" fillId="0" borderId="389" xfId="0" applyNumberFormat="1" applyFont="1" applyBorder="1" applyAlignment="1">
      <alignment horizontal="right" vertical="center"/>
    </xf>
    <xf numFmtId="4" fontId="9" fillId="0" borderId="389" xfId="0" applyNumberFormat="1" applyFont="1" applyBorder="1" applyAlignment="1">
      <alignment horizontal="right" vertical="center"/>
    </xf>
    <xf numFmtId="4" fontId="9" fillId="0" borderId="396" xfId="0" applyNumberFormat="1" applyFont="1" applyBorder="1" applyAlignment="1">
      <alignment horizontal="right" vertical="center"/>
    </xf>
    <xf numFmtId="3" fontId="9" fillId="0" borderId="360" xfId="0" applyNumberFormat="1" applyFont="1" applyBorder="1" applyAlignment="1">
      <alignment vertical="center"/>
    </xf>
    <xf numFmtId="165" fontId="9" fillId="0" borderId="362" xfId="0" applyNumberFormat="1" applyFont="1" applyBorder="1" applyAlignment="1">
      <alignment vertical="center"/>
    </xf>
    <xf numFmtId="165" fontId="9" fillId="0" borderId="363" xfId="0" applyNumberFormat="1" applyFont="1" applyBorder="1" applyAlignment="1">
      <alignment vertical="center"/>
    </xf>
    <xf numFmtId="165" fontId="31" fillId="0" borderId="378" xfId="0" applyNumberFormat="1" applyFont="1" applyBorder="1" applyAlignment="1">
      <alignment vertical="center"/>
    </xf>
    <xf numFmtId="3" fontId="9" fillId="0" borderId="363" xfId="0" applyNumberFormat="1" applyFont="1" applyBorder="1" applyAlignment="1">
      <alignment vertical="center"/>
    </xf>
    <xf numFmtId="165" fontId="9" fillId="0" borderId="364" xfId="0" applyNumberFormat="1" applyFont="1" applyBorder="1" applyAlignment="1">
      <alignment horizontal="right" vertical="center"/>
    </xf>
    <xf numFmtId="165" fontId="9" fillId="0" borderId="371" xfId="0" applyNumberFormat="1" applyFont="1" applyBorder="1" applyAlignment="1">
      <alignment horizontal="right" vertical="center"/>
    </xf>
    <xf numFmtId="165" fontId="9" fillId="0" borderId="378" xfId="0" applyNumberFormat="1" applyFont="1" applyBorder="1" applyAlignment="1">
      <alignment horizontal="right" vertical="center"/>
    </xf>
    <xf numFmtId="3" fontId="31" fillId="0" borderId="363" xfId="0" applyNumberFormat="1" applyFont="1" applyBorder="1" applyAlignment="1">
      <alignment vertical="center"/>
    </xf>
    <xf numFmtId="3" fontId="9" fillId="0" borderId="399" xfId="0" applyNumberFormat="1" applyFont="1" applyBorder="1" applyAlignment="1">
      <alignment horizontal="right" vertical="center"/>
    </xf>
    <xf numFmtId="3" fontId="9" fillId="0" borderId="400" xfId="0" applyNumberFormat="1" applyFont="1" applyBorder="1" applyAlignment="1">
      <alignment horizontal="right" vertical="center"/>
    </xf>
    <xf numFmtId="4" fontId="9" fillId="0" borderId="362" xfId="0" applyNumberFormat="1" applyFont="1" applyBorder="1" applyAlignment="1">
      <alignment horizontal="right" vertical="center"/>
    </xf>
    <xf numFmtId="4" fontId="9" fillId="0" borderId="363" xfId="0" applyNumberFormat="1" applyFont="1" applyBorder="1" applyAlignment="1">
      <alignment horizontal="right" vertical="center"/>
    </xf>
    <xf numFmtId="3" fontId="9" fillId="0" borderId="364" xfId="0" applyNumberFormat="1" applyFont="1" applyBorder="1" applyAlignment="1">
      <alignment horizontal="right" vertical="center"/>
    </xf>
    <xf numFmtId="3" fontId="9" fillId="0" borderId="371" xfId="0" applyNumberFormat="1" applyFont="1" applyBorder="1" applyAlignment="1">
      <alignment horizontal="right" vertical="center"/>
    </xf>
    <xf numFmtId="3" fontId="9" fillId="0" borderId="412" xfId="0" applyNumberFormat="1" applyFont="1" applyBorder="1" applyAlignment="1">
      <alignment vertical="center"/>
    </xf>
    <xf numFmtId="3" fontId="9" fillId="0" borderId="356" xfId="0" applyNumberFormat="1" applyFont="1" applyBorder="1" applyAlignment="1">
      <alignment vertical="center"/>
    </xf>
    <xf numFmtId="3" fontId="9" fillId="0" borderId="392" xfId="0" applyNumberFormat="1" applyFont="1" applyBorder="1" applyAlignment="1">
      <alignment vertical="center"/>
    </xf>
    <xf numFmtId="3" fontId="9" fillId="0" borderId="362" xfId="0" applyNumberFormat="1" applyFont="1" applyBorder="1" applyAlignment="1">
      <alignment vertical="center"/>
    </xf>
    <xf numFmtId="3" fontId="31" fillId="0" borderId="360" xfId="0" applyNumberFormat="1" applyFont="1" applyBorder="1" applyAlignment="1">
      <alignment vertical="center"/>
    </xf>
    <xf numFmtId="165" fontId="31" fillId="0" borderId="360" xfId="0" applyNumberFormat="1" applyFont="1" applyBorder="1" applyAlignment="1">
      <alignment vertical="center"/>
    </xf>
    <xf numFmtId="9" fontId="9" fillId="0" borderId="363" xfId="0" applyNumberFormat="1" applyFont="1" applyBorder="1" applyAlignment="1">
      <alignment horizontal="right" vertical="center"/>
    </xf>
    <xf numFmtId="9" fontId="9" fillId="0" borderId="378" xfId="0" applyNumberFormat="1" applyFont="1" applyBorder="1" applyAlignment="1">
      <alignment horizontal="right" vertical="center"/>
    </xf>
    <xf numFmtId="164" fontId="9" fillId="0" borderId="415" xfId="0" applyNumberFormat="1" applyFont="1" applyBorder="1" applyAlignment="1">
      <alignment vertical="center"/>
    </xf>
    <xf numFmtId="164" fontId="9" fillId="7" borderId="416" xfId="0" applyNumberFormat="1" applyFont="1" applyFill="1" applyBorder="1" applyAlignment="1">
      <alignment vertical="center"/>
    </xf>
    <xf numFmtId="164" fontId="9" fillId="0" borderId="362" xfId="0" applyNumberFormat="1" applyFont="1" applyBorder="1" applyAlignment="1">
      <alignment vertical="center"/>
    </xf>
    <xf numFmtId="164" fontId="9" fillId="7" borderId="359" xfId="0" applyNumberFormat="1" applyFont="1" applyFill="1" applyBorder="1" applyAlignment="1">
      <alignment vertical="center"/>
    </xf>
    <xf numFmtId="165" fontId="9" fillId="0" borderId="350" xfId="0" applyNumberFormat="1" applyFont="1" applyBorder="1" applyAlignment="1">
      <alignment vertical="center"/>
    </xf>
    <xf numFmtId="164" fontId="9" fillId="0" borderId="364" xfId="0" applyNumberFormat="1" applyFont="1" applyBorder="1" applyAlignment="1">
      <alignment vertical="center"/>
    </xf>
    <xf numFmtId="164" fontId="9" fillId="0" borderId="371" xfId="0" applyNumberFormat="1" applyFont="1" applyBorder="1" applyAlignment="1">
      <alignment vertical="center"/>
    </xf>
    <xf numFmtId="0" fontId="59" fillId="2" borderId="418" xfId="0" applyFont="1" applyFill="1" applyBorder="1" applyAlignment="1">
      <alignment horizontal="center" vertical="center"/>
    </xf>
    <xf numFmtId="0" fontId="59" fillId="2" borderId="436" xfId="0" applyFont="1" applyFill="1" applyBorder="1" applyAlignment="1">
      <alignment horizontal="center" vertical="center" wrapText="1"/>
    </xf>
    <xf numFmtId="165" fontId="9" fillId="0" borderId="441" xfId="0" applyNumberFormat="1" applyFont="1" applyBorder="1" applyAlignment="1">
      <alignment vertical="center"/>
    </xf>
    <xf numFmtId="165" fontId="9" fillId="0" borderId="442" xfId="0" applyNumberFormat="1" applyFont="1" applyBorder="1" applyAlignment="1">
      <alignment vertical="center"/>
    </xf>
    <xf numFmtId="3" fontId="9" fillId="0" borderId="350" xfId="0" applyNumberFormat="1" applyFont="1" applyBorder="1" applyAlignment="1">
      <alignment horizontal="right" vertical="center"/>
    </xf>
    <xf numFmtId="3" fontId="9" fillId="0" borderId="361" xfId="0" applyNumberFormat="1" applyFont="1" applyBorder="1" applyAlignment="1">
      <alignment horizontal="right" vertical="center"/>
    </xf>
    <xf numFmtId="0" fontId="64" fillId="0" borderId="0" xfId="0" applyFont="1"/>
    <xf numFmtId="0" fontId="65" fillId="0" borderId="0" xfId="0" applyFont="1"/>
    <xf numFmtId="0" fontId="66" fillId="0" borderId="0" xfId="0" applyFont="1"/>
    <xf numFmtId="4" fontId="14" fillId="0" borderId="446" xfId="0" applyNumberFormat="1" applyFont="1" applyBorder="1"/>
    <xf numFmtId="0" fontId="14" fillId="0" borderId="449" xfId="0" applyFont="1" applyBorder="1"/>
    <xf numFmtId="0" fontId="38" fillId="0" borderId="0" xfId="0" applyFont="1" applyAlignment="1">
      <alignment wrapText="1"/>
    </xf>
    <xf numFmtId="0" fontId="67" fillId="2" borderId="453" xfId="0" applyFont="1" applyFill="1" applyBorder="1"/>
    <xf numFmtId="0" fontId="67" fillId="2" borderId="454" xfId="0" applyFont="1" applyFill="1" applyBorder="1"/>
    <xf numFmtId="0" fontId="29" fillId="0" borderId="448" xfId="0" applyFont="1" applyBorder="1"/>
    <xf numFmtId="0" fontId="29" fillId="0" borderId="457" xfId="0" applyFont="1" applyBorder="1"/>
    <xf numFmtId="3" fontId="29" fillId="0" borderId="457" xfId="0" applyNumberFormat="1" applyFont="1" applyBorder="1"/>
    <xf numFmtId="0" fontId="29" fillId="0" borderId="0" xfId="0" applyFont="1"/>
    <xf numFmtId="0" fontId="67" fillId="2" borderId="459" xfId="0" applyFont="1" applyFill="1" applyBorder="1"/>
    <xf numFmtId="0" fontId="72" fillId="2" borderId="459" xfId="0" applyFont="1" applyFill="1" applyBorder="1"/>
    <xf numFmtId="0" fontId="14" fillId="0" borderId="448" xfId="0" applyFont="1" applyBorder="1"/>
    <xf numFmtId="0" fontId="14" fillId="7" borderId="460" xfId="0" applyFont="1" applyFill="1" applyBorder="1"/>
    <xf numFmtId="0" fontId="14" fillId="7" borderId="461" xfId="0" applyFont="1" applyFill="1" applyBorder="1"/>
    <xf numFmtId="0" fontId="14" fillId="0" borderId="457" xfId="0" applyFont="1" applyBorder="1"/>
    <xf numFmtId="0" fontId="14" fillId="7" borderId="454" xfId="0" applyFont="1" applyFill="1" applyBorder="1"/>
    <xf numFmtId="0" fontId="14" fillId="0" borderId="448" xfId="0" applyFont="1" applyBorder="1" applyAlignment="1">
      <alignment horizontal="right"/>
    </xf>
    <xf numFmtId="0" fontId="29" fillId="7" borderId="454" xfId="0" applyFont="1" applyFill="1" applyBorder="1"/>
    <xf numFmtId="0" fontId="72" fillId="2" borderId="459" xfId="0" applyFont="1" applyFill="1" applyBorder="1" applyAlignment="1">
      <alignment wrapText="1"/>
    </xf>
    <xf numFmtId="10" fontId="14" fillId="0" borderId="448" xfId="0" applyNumberFormat="1" applyFont="1" applyBorder="1"/>
    <xf numFmtId="10" fontId="14" fillId="4" borderId="460" xfId="0" applyNumberFormat="1" applyFont="1" applyFill="1" applyBorder="1"/>
    <xf numFmtId="10" fontId="14" fillId="4" borderId="461" xfId="0" applyNumberFormat="1" applyFont="1" applyFill="1" applyBorder="1"/>
    <xf numFmtId="10" fontId="14" fillId="0" borderId="0" xfId="0" applyNumberFormat="1" applyFont="1"/>
    <xf numFmtId="10" fontId="14" fillId="4" borderId="462" xfId="0" applyNumberFormat="1" applyFont="1" applyFill="1" applyBorder="1"/>
    <xf numFmtId="10" fontId="29" fillId="0" borderId="0" xfId="0" applyNumberFormat="1" applyFont="1"/>
    <xf numFmtId="10" fontId="29" fillId="7" borderId="462" xfId="0" applyNumberFormat="1" applyFont="1" applyFill="1" applyBorder="1"/>
    <xf numFmtId="10" fontId="14" fillId="7" borderId="461" xfId="0" applyNumberFormat="1" applyFont="1" applyFill="1" applyBorder="1"/>
    <xf numFmtId="10" fontId="14" fillId="7" borderId="454" xfId="0" applyNumberFormat="1" applyFont="1" applyFill="1" applyBorder="1"/>
    <xf numFmtId="10" fontId="29" fillId="7" borderId="454" xfId="0" applyNumberFormat="1" applyFont="1" applyFill="1" applyBorder="1"/>
    <xf numFmtId="0" fontId="14" fillId="0" borderId="463" xfId="0" applyFont="1" applyBorder="1" applyAlignment="1">
      <alignment horizontal="right"/>
    </xf>
    <xf numFmtId="0" fontId="14" fillId="0" borderId="455" xfId="0" applyFont="1" applyBorder="1" applyAlignment="1">
      <alignment horizontal="right"/>
    </xf>
    <xf numFmtId="10" fontId="14" fillId="0" borderId="463" xfId="0" applyNumberFormat="1" applyFont="1" applyBorder="1" applyAlignment="1">
      <alignment horizontal="right"/>
    </xf>
    <xf numFmtId="10" fontId="14" fillId="0" borderId="14" xfId="0" applyNumberFormat="1" applyFont="1" applyBorder="1" applyAlignment="1">
      <alignment horizontal="right"/>
    </xf>
    <xf numFmtId="10" fontId="14" fillId="0" borderId="463" xfId="0" applyNumberFormat="1" applyFont="1" applyBorder="1"/>
    <xf numFmtId="10" fontId="14" fillId="0" borderId="14" xfId="0" applyNumberFormat="1" applyFont="1" applyBorder="1"/>
    <xf numFmtId="10" fontId="14" fillId="0" borderId="448" xfId="0" applyNumberFormat="1" applyFont="1" applyBorder="1" applyAlignment="1">
      <alignment horizontal="right"/>
    </xf>
    <xf numFmtId="10" fontId="29" fillId="0" borderId="457" xfId="0" applyNumberFormat="1" applyFont="1" applyBorder="1" applyAlignment="1">
      <alignment horizontal="right"/>
    </xf>
    <xf numFmtId="10" fontId="29" fillId="0" borderId="457" xfId="0" applyNumberFormat="1" applyFont="1" applyBorder="1"/>
    <xf numFmtId="0" fontId="67" fillId="2" borderId="453" xfId="0" applyFont="1" applyFill="1" applyBorder="1" applyAlignment="1">
      <alignment wrapText="1"/>
    </xf>
    <xf numFmtId="0" fontId="67" fillId="2" borderId="454" xfId="0" applyFont="1" applyFill="1" applyBorder="1" applyAlignment="1">
      <alignment wrapText="1"/>
    </xf>
    <xf numFmtId="0" fontId="14" fillId="0" borderId="464" xfId="0" applyFont="1" applyBorder="1" applyAlignment="1">
      <alignment horizontal="right"/>
    </xf>
    <xf numFmtId="0" fontId="14" fillId="0" borderId="444" xfId="0" applyFont="1" applyBorder="1" applyAlignment="1">
      <alignment horizontal="right"/>
    </xf>
    <xf numFmtId="10" fontId="14" fillId="0" borderId="464" xfId="0" applyNumberFormat="1" applyFont="1" applyBorder="1" applyAlignment="1">
      <alignment horizontal="right"/>
    </xf>
    <xf numFmtId="10" fontId="14" fillId="0" borderId="443" xfId="0" applyNumberFormat="1" applyFont="1" applyBorder="1" applyAlignment="1">
      <alignment horizontal="right"/>
    </xf>
    <xf numFmtId="3" fontId="29" fillId="0" borderId="448" xfId="0" applyNumberFormat="1" applyFont="1" applyBorder="1"/>
    <xf numFmtId="3" fontId="14" fillId="7" borderId="460" xfId="0" applyNumberFormat="1" applyFont="1" applyFill="1" applyBorder="1"/>
    <xf numFmtId="3" fontId="29" fillId="7" borderId="461" xfId="0" applyNumberFormat="1" applyFont="1" applyFill="1" applyBorder="1"/>
    <xf numFmtId="0" fontId="29" fillId="0" borderId="465" xfId="0" applyFont="1" applyBorder="1"/>
    <xf numFmtId="0" fontId="14" fillId="0" borderId="469" xfId="0" applyFont="1" applyBorder="1"/>
    <xf numFmtId="0" fontId="14" fillId="0" borderId="470" xfId="0" applyFont="1" applyBorder="1"/>
    <xf numFmtId="0" fontId="29" fillId="0" borderId="471" xfId="0" applyFont="1" applyBorder="1"/>
    <xf numFmtId="0" fontId="29" fillId="7" borderId="461" xfId="0" applyFont="1" applyFill="1" applyBorder="1"/>
    <xf numFmtId="3" fontId="14" fillId="0" borderId="448" xfId="0" applyNumberFormat="1" applyFont="1" applyBorder="1"/>
    <xf numFmtId="3" fontId="14" fillId="7" borderId="461" xfId="0" applyNumberFormat="1" applyFont="1" applyFill="1" applyBorder="1"/>
    <xf numFmtId="10" fontId="26" fillId="0" borderId="0" xfId="0" applyNumberFormat="1" applyFont="1"/>
    <xf numFmtId="3" fontId="14" fillId="0" borderId="0" xfId="0" applyNumberFormat="1" applyFont="1"/>
    <xf numFmtId="3" fontId="14" fillId="0" borderId="457" xfId="0" applyNumberFormat="1" applyFont="1" applyBorder="1"/>
    <xf numFmtId="3" fontId="14" fillId="0" borderId="450" xfId="0" applyNumberFormat="1" applyFont="1" applyBorder="1"/>
    <xf numFmtId="0" fontId="29" fillId="0" borderId="450" xfId="0" applyFont="1" applyBorder="1"/>
    <xf numFmtId="10" fontId="29" fillId="0" borderId="448" xfId="0" applyNumberFormat="1" applyFont="1" applyBorder="1"/>
    <xf numFmtId="10" fontId="29" fillId="0" borderId="450" xfId="0" applyNumberFormat="1" applyFont="1" applyBorder="1"/>
    <xf numFmtId="3" fontId="14" fillId="0" borderId="361" xfId="0" applyNumberFormat="1" applyFont="1" applyBorder="1"/>
    <xf numFmtId="4" fontId="14" fillId="0" borderId="448" xfId="0" applyNumberFormat="1" applyFont="1" applyBorder="1"/>
    <xf numFmtId="4" fontId="14" fillId="0" borderId="0" xfId="0" applyNumberFormat="1" applyFont="1"/>
    <xf numFmtId="4" fontId="29" fillId="0" borderId="452" xfId="0" applyNumberFormat="1" applyFont="1" applyBorder="1"/>
    <xf numFmtId="4" fontId="29" fillId="0" borderId="451" xfId="0" applyNumberFormat="1" applyFont="1" applyBorder="1"/>
    <xf numFmtId="0" fontId="67" fillId="2" borderId="474" xfId="0" applyFont="1" applyFill="1" applyBorder="1"/>
    <xf numFmtId="4" fontId="14" fillId="0" borderId="444" xfId="0" applyNumberFormat="1" applyFont="1" applyBorder="1"/>
    <xf numFmtId="4" fontId="14" fillId="0" borderId="443" xfId="0" applyNumberFormat="1" applyFont="1" applyBorder="1"/>
    <xf numFmtId="4" fontId="14" fillId="7" borderId="461" xfId="0" applyNumberFormat="1" applyFont="1" applyFill="1" applyBorder="1"/>
    <xf numFmtId="10" fontId="14" fillId="7" borderId="462" xfId="0" applyNumberFormat="1" applyFont="1" applyFill="1" applyBorder="1"/>
    <xf numFmtId="0" fontId="77" fillId="0" borderId="0" xfId="0" applyFont="1" applyAlignment="1">
      <alignment wrapText="1"/>
    </xf>
    <xf numFmtId="0" fontId="78" fillId="0" borderId="0" xfId="0" applyFont="1" applyAlignment="1">
      <alignment vertical="center"/>
    </xf>
    <xf numFmtId="0" fontId="1" fillId="0" borderId="0" xfId="0" applyFont="1" applyAlignment="1">
      <alignment vertical="center"/>
    </xf>
    <xf numFmtId="0" fontId="9" fillId="0" borderId="0" xfId="0" applyFont="1" applyAlignment="1">
      <alignment horizontal="left" wrapText="1"/>
    </xf>
    <xf numFmtId="0" fontId="80" fillId="0" borderId="0" xfId="0" applyFont="1" applyAlignment="1">
      <alignment vertical="center"/>
    </xf>
    <xf numFmtId="0" fontId="81" fillId="0" borderId="0" xfId="0" applyFont="1" applyAlignment="1">
      <alignment vertical="center"/>
    </xf>
    <xf numFmtId="0" fontId="14" fillId="0" borderId="110" xfId="0" quotePrefix="1" applyFont="1" applyBorder="1"/>
    <xf numFmtId="0" fontId="14" fillId="0" borderId="519" xfId="0" applyFont="1" applyBorder="1"/>
    <xf numFmtId="0" fontId="14" fillId="3" borderId="520" xfId="0" applyFont="1" applyFill="1" applyBorder="1"/>
    <xf numFmtId="0" fontId="14" fillId="0" borderId="521" xfId="0" applyFont="1" applyBorder="1"/>
    <xf numFmtId="0" fontId="14" fillId="3" borderId="522" xfId="0" applyFont="1" applyFill="1" applyBorder="1"/>
    <xf numFmtId="0" fontId="14" fillId="0" borderId="523" xfId="0" applyFont="1" applyBorder="1"/>
    <xf numFmtId="0" fontId="14" fillId="3" borderId="524" xfId="0" applyFont="1" applyFill="1" applyBorder="1"/>
    <xf numFmtId="0" fontId="14" fillId="0" borderId="110" xfId="0" applyFont="1" applyBorder="1"/>
    <xf numFmtId="0" fontId="14" fillId="0" borderId="525" xfId="0" applyFont="1" applyBorder="1"/>
    <xf numFmtId="0" fontId="14" fillId="0" borderId="525" xfId="0" quotePrefix="1" applyFont="1" applyBorder="1"/>
    <xf numFmtId="0" fontId="14" fillId="0" borderId="526" xfId="0" applyFont="1" applyBorder="1"/>
    <xf numFmtId="0" fontId="14" fillId="3" borderId="527" xfId="0" applyFont="1" applyFill="1" applyBorder="1"/>
    <xf numFmtId="0" fontId="11" fillId="0" borderId="305" xfId="0" applyFont="1" applyBorder="1"/>
    <xf numFmtId="0" fontId="12" fillId="0" borderId="0" xfId="0" applyFont="1"/>
    <xf numFmtId="0" fontId="82" fillId="2" borderId="528" xfId="0" applyFont="1" applyFill="1" applyBorder="1" applyAlignment="1">
      <alignment vertical="center" wrapText="1"/>
    </xf>
    <xf numFmtId="0" fontId="82" fillId="2" borderId="529" xfId="0" applyFont="1" applyFill="1" applyBorder="1" applyAlignment="1">
      <alignment horizontal="center" vertical="center" wrapText="1"/>
    </xf>
    <xf numFmtId="0" fontId="82" fillId="2" borderId="530" xfId="0" applyFont="1" applyFill="1" applyBorder="1" applyAlignment="1">
      <alignment horizontal="center" vertical="center" wrapText="1"/>
    </xf>
    <xf numFmtId="0" fontId="82" fillId="2" borderId="531" xfId="0" applyFont="1" applyFill="1" applyBorder="1" applyAlignment="1">
      <alignment horizontal="center" vertical="center" wrapText="1"/>
    </xf>
    <xf numFmtId="0" fontId="82" fillId="2" borderId="532" xfId="0" applyFont="1" applyFill="1" applyBorder="1" applyAlignment="1">
      <alignment horizontal="center" vertical="center" wrapText="1"/>
    </xf>
    <xf numFmtId="0" fontId="82" fillId="2" borderId="533" xfId="0" applyFont="1" applyFill="1" applyBorder="1" applyAlignment="1">
      <alignment horizontal="center" vertical="center" wrapText="1"/>
    </xf>
    <xf numFmtId="0" fontId="82" fillId="2" borderId="534" xfId="0" applyFont="1" applyFill="1" applyBorder="1" applyAlignment="1">
      <alignment horizontal="center" vertical="center" wrapText="1"/>
    </xf>
    <xf numFmtId="0" fontId="83" fillId="3" borderId="535" xfId="0" applyFont="1" applyFill="1" applyBorder="1" applyAlignment="1">
      <alignment wrapText="1"/>
    </xf>
    <xf numFmtId="0" fontId="11" fillId="9" borderId="538" xfId="0" applyFont="1" applyFill="1" applyBorder="1"/>
    <xf numFmtId="0" fontId="11" fillId="0" borderId="539" xfId="0" applyFont="1" applyBorder="1"/>
    <xf numFmtId="0" fontId="11" fillId="0" borderId="540" xfId="0" applyFont="1" applyBorder="1"/>
    <xf numFmtId="0" fontId="11" fillId="9" borderId="536" xfId="0" applyFont="1" applyFill="1" applyBorder="1"/>
    <xf numFmtId="0" fontId="11" fillId="0" borderId="536" xfId="0" applyFont="1" applyBorder="1"/>
    <xf numFmtId="0" fontId="83" fillId="3" borderId="541" xfId="0" applyFont="1" applyFill="1" applyBorder="1" applyAlignment="1">
      <alignment wrapText="1"/>
    </xf>
    <xf numFmtId="0" fontId="11" fillId="0" borderId="543" xfId="0" applyFont="1" applyBorder="1"/>
    <xf numFmtId="0" fontId="11" fillId="0" borderId="542" xfId="0" applyFont="1" applyBorder="1"/>
    <xf numFmtId="0" fontId="11" fillId="9" borderId="544" xfId="0" applyFont="1" applyFill="1" applyBorder="1"/>
    <xf numFmtId="0" fontId="11" fillId="9" borderId="542" xfId="0" applyFont="1" applyFill="1" applyBorder="1"/>
    <xf numFmtId="0" fontId="11" fillId="9" borderId="545" xfId="0" applyFont="1" applyFill="1" applyBorder="1"/>
    <xf numFmtId="0" fontId="11" fillId="9" borderId="546" xfId="0" applyFont="1" applyFill="1" applyBorder="1"/>
    <xf numFmtId="0" fontId="11" fillId="0" borderId="547" xfId="0" applyFont="1" applyBorder="1"/>
    <xf numFmtId="0" fontId="11" fillId="0" borderId="548" xfId="0" applyFont="1" applyBorder="1"/>
    <xf numFmtId="0" fontId="11" fillId="9" borderId="549" xfId="0" applyFont="1" applyFill="1" applyBorder="1"/>
    <xf numFmtId="0" fontId="83" fillId="3" borderId="550" xfId="0" applyFont="1" applyFill="1" applyBorder="1" applyAlignment="1">
      <alignment wrapText="1"/>
    </xf>
    <xf numFmtId="0" fontId="11" fillId="0" borderId="552" xfId="0" applyFont="1" applyBorder="1"/>
    <xf numFmtId="0" fontId="11" fillId="9" borderId="553" xfId="0" applyFont="1" applyFill="1" applyBorder="1"/>
    <xf numFmtId="0" fontId="11" fillId="9" borderId="554" xfId="0" applyFont="1" applyFill="1" applyBorder="1"/>
    <xf numFmtId="0" fontId="11" fillId="0" borderId="551" xfId="0" applyFont="1" applyBorder="1"/>
    <xf numFmtId="0" fontId="11" fillId="0" borderId="555" xfId="0" applyFont="1" applyBorder="1"/>
    <xf numFmtId="0" fontId="11" fillId="9" borderId="551" xfId="0" applyFont="1" applyFill="1" applyBorder="1"/>
    <xf numFmtId="0" fontId="84" fillId="0" borderId="0" xfId="0" applyFont="1"/>
    <xf numFmtId="0" fontId="82" fillId="2" borderId="556" xfId="0" applyFont="1" applyFill="1" applyBorder="1" applyAlignment="1">
      <alignment horizontal="center" wrapText="1"/>
    </xf>
    <xf numFmtId="0" fontId="82" fillId="2" borderId="557" xfId="0" applyFont="1" applyFill="1" applyBorder="1" applyAlignment="1">
      <alignment horizontal="center" wrapText="1"/>
    </xf>
    <xf numFmtId="0" fontId="82" fillId="2" borderId="558" xfId="0" applyFont="1" applyFill="1" applyBorder="1" applyAlignment="1">
      <alignment horizontal="center" wrapText="1"/>
    </xf>
    <xf numFmtId="0" fontId="82" fillId="2" borderId="559" xfId="0" applyFont="1" applyFill="1" applyBorder="1" applyAlignment="1">
      <alignment horizontal="center" wrapText="1"/>
    </xf>
    <xf numFmtId="0" fontId="11" fillId="0" borderId="560" xfId="0" applyFont="1" applyBorder="1" applyAlignment="1">
      <alignment vertical="center"/>
    </xf>
    <xf numFmtId="0" fontId="11" fillId="0" borderId="560" xfId="0" applyFont="1" applyBorder="1"/>
    <xf numFmtId="0" fontId="83" fillId="3" borderId="561" xfId="0" applyFont="1" applyFill="1" applyBorder="1" applyAlignment="1">
      <alignment vertical="center" wrapText="1"/>
    </xf>
    <xf numFmtId="0" fontId="11" fillId="0" borderId="561" xfId="0" applyFont="1" applyBorder="1" applyAlignment="1">
      <alignment vertical="center"/>
    </xf>
    <xf numFmtId="0" fontId="11" fillId="0" borderId="561" xfId="0" applyFont="1" applyBorder="1"/>
    <xf numFmtId="0" fontId="11" fillId="3" borderId="561" xfId="0" applyFont="1" applyFill="1" applyBorder="1"/>
    <xf numFmtId="0" fontId="82" fillId="3" borderId="561" xfId="0" applyFont="1" applyFill="1" applyBorder="1" applyAlignment="1">
      <alignment vertical="center" wrapText="1"/>
    </xf>
    <xf numFmtId="0" fontId="85" fillId="3" borderId="561" xfId="0" applyFont="1" applyFill="1" applyBorder="1" applyAlignment="1">
      <alignment vertical="center" wrapText="1"/>
    </xf>
    <xf numFmtId="0" fontId="11" fillId="3" borderId="561" xfId="0" applyFont="1" applyFill="1" applyBorder="1" applyAlignment="1">
      <alignment vertical="center"/>
    </xf>
    <xf numFmtId="0" fontId="11" fillId="10" borderId="561" xfId="0" applyFont="1" applyFill="1" applyBorder="1" applyAlignment="1">
      <alignment vertical="center"/>
    </xf>
    <xf numFmtId="0" fontId="11" fillId="10" borderId="561" xfId="0" applyFont="1" applyFill="1" applyBorder="1"/>
    <xf numFmtId="0" fontId="86" fillId="3" borderId="561" xfId="0" applyFont="1" applyFill="1" applyBorder="1" applyAlignment="1">
      <alignment vertical="center" wrapText="1"/>
    </xf>
    <xf numFmtId="49" fontId="83" fillId="3" borderId="561" xfId="0" applyNumberFormat="1" applyFont="1" applyFill="1" applyBorder="1" applyAlignment="1">
      <alignment vertical="center" wrapText="1"/>
    </xf>
    <xf numFmtId="49" fontId="82" fillId="3" borderId="561" xfId="0" applyNumberFormat="1" applyFont="1" applyFill="1" applyBorder="1" applyAlignment="1">
      <alignment vertical="center" wrapText="1"/>
    </xf>
    <xf numFmtId="49" fontId="83" fillId="0" borderId="561" xfId="0" applyNumberFormat="1" applyFont="1" applyBorder="1" applyAlignment="1">
      <alignment vertical="center" wrapText="1"/>
    </xf>
    <xf numFmtId="49" fontId="82" fillId="0" borderId="561" xfId="0" applyNumberFormat="1" applyFont="1" applyBorder="1" applyAlignment="1">
      <alignment vertical="center" wrapText="1"/>
    </xf>
    <xf numFmtId="0" fontId="83" fillId="0" borderId="561" xfId="0" applyFont="1" applyBorder="1" applyAlignment="1">
      <alignment vertical="center" wrapText="1"/>
    </xf>
    <xf numFmtId="0" fontId="87" fillId="0" borderId="561" xfId="0" applyFont="1" applyBorder="1" applyAlignment="1">
      <alignment horizontal="center" vertical="center" wrapText="1"/>
    </xf>
    <xf numFmtId="0" fontId="11" fillId="11" borderId="561" xfId="0" applyFont="1" applyFill="1" applyBorder="1"/>
    <xf numFmtId="0" fontId="11" fillId="3" borderId="331" xfId="0" applyFont="1" applyFill="1" applyBorder="1"/>
    <xf numFmtId="0" fontId="14" fillId="3" borderId="331" xfId="0" applyFont="1" applyFill="1" applyBorder="1" applyAlignment="1">
      <alignment horizontal="left" vertical="center" wrapText="1"/>
    </xf>
    <xf numFmtId="0" fontId="9" fillId="3" borderId="331" xfId="0" applyFont="1" applyFill="1" applyBorder="1" applyAlignment="1">
      <alignment horizontal="left" vertical="center"/>
    </xf>
    <xf numFmtId="0" fontId="6" fillId="3" borderId="331" xfId="0" applyFont="1" applyFill="1" applyBorder="1" applyAlignment="1">
      <alignment vertical="center"/>
    </xf>
    <xf numFmtId="0" fontId="6" fillId="4" borderId="331" xfId="0" applyFont="1" applyFill="1" applyBorder="1" applyAlignment="1">
      <alignment vertical="center"/>
    </xf>
    <xf numFmtId="0" fontId="22" fillId="4" borderId="331" xfId="0" applyFont="1" applyFill="1" applyBorder="1" applyAlignment="1">
      <alignment vertical="center"/>
    </xf>
    <xf numFmtId="0" fontId="22" fillId="5" borderId="331" xfId="0" applyFont="1" applyFill="1" applyBorder="1" applyAlignment="1">
      <alignment vertical="center"/>
    </xf>
    <xf numFmtId="0" fontId="23" fillId="4" borderId="331" xfId="0" applyFont="1" applyFill="1" applyBorder="1" applyAlignment="1">
      <alignment horizontal="center" vertical="center"/>
    </xf>
    <xf numFmtId="0" fontId="23" fillId="2" borderId="101" xfId="0" applyFont="1" applyFill="1" applyBorder="1" applyAlignment="1">
      <alignment horizontal="center" vertical="center"/>
    </xf>
    <xf numFmtId="3" fontId="9" fillId="0" borderId="143" xfId="0" applyNumberFormat="1" applyFont="1" applyBorder="1" applyAlignment="1">
      <alignment vertical="center"/>
    </xf>
    <xf numFmtId="3" fontId="9" fillId="0" borderId="354" xfId="0" applyNumberFormat="1" applyFont="1" applyBorder="1" applyAlignment="1">
      <alignment vertical="center"/>
    </xf>
    <xf numFmtId="3" fontId="9" fillId="4" borderId="331" xfId="0" applyNumberFormat="1" applyFont="1" applyFill="1" applyBorder="1" applyAlignment="1">
      <alignment vertical="center"/>
    </xf>
    <xf numFmtId="4" fontId="9" fillId="0" borderId="4" xfId="0" applyNumberFormat="1" applyFont="1" applyBorder="1" applyAlignment="1">
      <alignment vertical="center"/>
    </xf>
    <xf numFmtId="164" fontId="9" fillId="4" borderId="331" xfId="0" applyNumberFormat="1" applyFont="1" applyFill="1" applyBorder="1" applyAlignment="1">
      <alignment horizontal="right" vertical="center"/>
    </xf>
    <xf numFmtId="164" fontId="9" fillId="4" borderId="331" xfId="0" applyNumberFormat="1" applyFont="1" applyFill="1" applyBorder="1" applyAlignment="1">
      <alignment vertical="center"/>
    </xf>
    <xf numFmtId="3" fontId="9" fillId="0" borderId="177" xfId="0" applyNumberFormat="1" applyFont="1" applyBorder="1" applyAlignment="1">
      <alignment vertical="center"/>
    </xf>
    <xf numFmtId="3" fontId="9" fillId="0" borderId="167" xfId="0" applyNumberFormat="1" applyFont="1" applyBorder="1" applyAlignment="1">
      <alignment vertical="center"/>
    </xf>
    <xf numFmtId="0" fontId="24" fillId="4" borderId="331" xfId="0" applyFont="1" applyFill="1" applyBorder="1" applyAlignment="1">
      <alignment horizontal="left" vertical="center" wrapText="1"/>
    </xf>
    <xf numFmtId="0" fontId="25" fillId="4" borderId="331" xfId="0" applyFont="1" applyFill="1" applyBorder="1"/>
    <xf numFmtId="0" fontId="25" fillId="5" borderId="331" xfId="0" applyFont="1" applyFill="1" applyBorder="1"/>
    <xf numFmtId="0" fontId="26" fillId="3" borderId="331" xfId="0" applyFont="1" applyFill="1" applyBorder="1"/>
    <xf numFmtId="0" fontId="23" fillId="2" borderId="31" xfId="0" applyFont="1" applyFill="1" applyBorder="1" applyAlignment="1">
      <alignment horizontal="center" vertical="center" wrapText="1"/>
    </xf>
    <xf numFmtId="0" fontId="23" fillId="2" borderId="247" xfId="0" applyFont="1" applyFill="1" applyBorder="1" applyAlignment="1">
      <alignment horizontal="center" vertical="center" wrapText="1"/>
    </xf>
    <xf numFmtId="0" fontId="14" fillId="3" borderId="331" xfId="0" applyFont="1" applyFill="1" applyBorder="1" applyAlignment="1">
      <alignment vertical="center"/>
    </xf>
    <xf numFmtId="9" fontId="14" fillId="3" borderId="39" xfId="0" applyNumberFormat="1" applyFont="1" applyFill="1" applyBorder="1" applyAlignment="1">
      <alignment vertical="center" wrapText="1"/>
    </xf>
    <xf numFmtId="9" fontId="14" fillId="3" borderId="17" xfId="0" applyNumberFormat="1" applyFont="1" applyFill="1" applyBorder="1" applyAlignment="1">
      <alignment vertical="center" wrapText="1"/>
    </xf>
    <xf numFmtId="0" fontId="14" fillId="0" borderId="184" xfId="0" applyFont="1" applyBorder="1" applyAlignment="1">
      <alignment vertical="center" wrapText="1"/>
    </xf>
    <xf numFmtId="9" fontId="14" fillId="0" borderId="186" xfId="0" applyNumberFormat="1" applyFont="1" applyBorder="1" applyAlignment="1">
      <alignment vertical="center" wrapText="1"/>
    </xf>
    <xf numFmtId="3" fontId="14" fillId="0" borderId="184" xfId="0" applyNumberFormat="1" applyFont="1" applyBorder="1" applyAlignment="1">
      <alignment vertical="center" wrapText="1"/>
    </xf>
    <xf numFmtId="3" fontId="29" fillId="0" borderId="462" xfId="0" applyNumberFormat="1" applyFont="1" applyBorder="1" applyAlignment="1">
      <alignment vertical="center" wrapText="1"/>
    </xf>
    <xf numFmtId="9" fontId="29" fillId="0" borderId="527" xfId="0" applyNumberFormat="1" applyFont="1" applyBorder="1" applyAlignment="1">
      <alignment vertical="center" wrapText="1"/>
    </xf>
    <xf numFmtId="0" fontId="14" fillId="3" borderId="331" xfId="0" applyFont="1" applyFill="1" applyBorder="1"/>
    <xf numFmtId="0" fontId="26" fillId="4" borderId="331" xfId="0" applyFont="1" applyFill="1" applyBorder="1" applyAlignment="1">
      <alignment vertical="center"/>
    </xf>
    <xf numFmtId="0" fontId="26" fillId="3" borderId="331" xfId="0" applyFont="1" applyFill="1" applyBorder="1" applyAlignment="1">
      <alignment vertical="center"/>
    </xf>
    <xf numFmtId="0" fontId="9" fillId="3" borderId="331" xfId="0" applyFont="1" applyFill="1" applyBorder="1" applyAlignment="1">
      <alignment horizontal="left" vertical="center" wrapText="1"/>
    </xf>
    <xf numFmtId="0" fontId="25" fillId="5" borderId="331" xfId="0" applyFont="1" applyFill="1" applyBorder="1" applyAlignment="1">
      <alignment vertical="center"/>
    </xf>
    <xf numFmtId="0" fontId="23" fillId="2" borderId="247" xfId="0" applyFont="1" applyFill="1" applyBorder="1" applyAlignment="1">
      <alignment horizontal="center" vertical="center"/>
    </xf>
    <xf numFmtId="1" fontId="14" fillId="0" borderId="63" xfId="0" applyNumberFormat="1" applyFont="1" applyBorder="1" applyAlignment="1">
      <alignment horizontal="right" vertical="center"/>
    </xf>
    <xf numFmtId="0" fontId="14" fillId="3" borderId="331" xfId="0" applyFont="1" applyFill="1" applyBorder="1" applyAlignment="1">
      <alignment horizontal="right" vertical="center"/>
    </xf>
    <xf numFmtId="1" fontId="14" fillId="0" borderId="524" xfId="0" applyNumberFormat="1" applyFont="1" applyBorder="1" applyAlignment="1">
      <alignment horizontal="right" vertical="center"/>
    </xf>
    <xf numFmtId="3" fontId="14" fillId="3" borderId="331" xfId="0" applyNumberFormat="1" applyFont="1" applyFill="1" applyBorder="1" applyAlignment="1">
      <alignment horizontal="right" vertical="center"/>
    </xf>
    <xf numFmtId="3" fontId="29" fillId="0" borderId="64" xfId="0" applyNumberFormat="1" applyFont="1" applyBorder="1" applyAlignment="1">
      <alignment horizontal="right" vertical="center"/>
    </xf>
    <xf numFmtId="4" fontId="29" fillId="3" borderId="331" xfId="0" applyNumberFormat="1" applyFont="1" applyFill="1" applyBorder="1" applyAlignment="1">
      <alignment horizontal="right" vertical="center"/>
    </xf>
    <xf numFmtId="3" fontId="29" fillId="3" borderId="331" xfId="0" applyNumberFormat="1" applyFont="1" applyFill="1" applyBorder="1" applyAlignment="1">
      <alignment horizontal="right" vertical="center"/>
    </xf>
    <xf numFmtId="4" fontId="14" fillId="0" borderId="63" xfId="0" applyNumberFormat="1" applyFont="1" applyBorder="1" applyAlignment="1">
      <alignment horizontal="right" vertical="center"/>
    </xf>
    <xf numFmtId="4" fontId="14" fillId="0" borderId="524" xfId="0" applyNumberFormat="1" applyFont="1" applyBorder="1" applyAlignment="1">
      <alignment horizontal="right" vertical="center"/>
    </xf>
    <xf numFmtId="4" fontId="29" fillId="0" borderId="64" xfId="0" applyNumberFormat="1" applyFont="1" applyBorder="1" applyAlignment="1">
      <alignment horizontal="right" vertical="center"/>
    </xf>
    <xf numFmtId="0" fontId="23" fillId="2" borderId="247" xfId="0" applyFont="1" applyFill="1" applyBorder="1" applyAlignment="1">
      <alignment horizontal="center" wrapText="1"/>
    </xf>
    <xf numFmtId="0" fontId="23" fillId="2" borderId="300" xfId="0" applyFont="1" applyFill="1" applyBorder="1" applyAlignment="1">
      <alignment horizontal="center" wrapText="1"/>
    </xf>
    <xf numFmtId="9" fontId="14" fillId="0" borderId="524" xfId="0" applyNumberFormat="1" applyFont="1" applyBorder="1" applyAlignment="1">
      <alignment vertical="center"/>
    </xf>
    <xf numFmtId="165" fontId="14" fillId="0" borderId="186" xfId="0" applyNumberFormat="1" applyFont="1" applyBorder="1" applyAlignment="1">
      <alignment vertical="center"/>
    </xf>
    <xf numFmtId="165" fontId="14" fillId="4" borderId="66" xfId="0" applyNumberFormat="1" applyFont="1" applyFill="1" applyBorder="1" applyAlignment="1">
      <alignment horizontal="right" vertical="center"/>
    </xf>
    <xf numFmtId="10" fontId="14" fillId="3" borderId="331" xfId="0" applyNumberFormat="1" applyFont="1" applyFill="1" applyBorder="1" applyAlignment="1">
      <alignment horizontal="right" vertical="center"/>
    </xf>
    <xf numFmtId="0" fontId="9" fillId="3" borderId="331" xfId="0" applyFont="1" applyFill="1" applyBorder="1" applyAlignment="1">
      <alignment vertical="center"/>
    </xf>
    <xf numFmtId="0" fontId="32" fillId="4" borderId="331" xfId="0" applyFont="1" applyFill="1" applyBorder="1" applyAlignment="1">
      <alignment horizontal="left" vertical="center"/>
    </xf>
    <xf numFmtId="0" fontId="14" fillId="4" borderId="331" xfId="0" applyFont="1" applyFill="1" applyBorder="1" applyAlignment="1">
      <alignment horizontal="left" vertical="center" wrapText="1"/>
    </xf>
    <xf numFmtId="9" fontId="14" fillId="4" borderId="331" xfId="0" applyNumberFormat="1" applyFont="1" applyFill="1" applyBorder="1"/>
    <xf numFmtId="0" fontId="31" fillId="4" borderId="331" xfId="0" applyFont="1" applyFill="1" applyBorder="1" applyAlignment="1">
      <alignment horizontal="left" vertical="center"/>
    </xf>
    <xf numFmtId="0" fontId="14" fillId="3" borderId="331" xfId="0" applyFont="1" applyFill="1" applyBorder="1" applyAlignment="1">
      <alignment vertical="center" wrapText="1"/>
    </xf>
    <xf numFmtId="0" fontId="33" fillId="5" borderId="331" xfId="0" applyFont="1" applyFill="1" applyBorder="1"/>
    <xf numFmtId="0" fontId="11" fillId="5" borderId="331" xfId="0" applyFont="1" applyFill="1" applyBorder="1"/>
    <xf numFmtId="0" fontId="28" fillId="3" borderId="331" xfId="0" applyFont="1" applyFill="1" applyBorder="1" applyAlignment="1">
      <alignment vertical="center" wrapText="1"/>
    </xf>
    <xf numFmtId="0" fontId="23" fillId="2" borderId="99" xfId="0" applyFont="1" applyFill="1" applyBorder="1" applyAlignment="1">
      <alignment horizontal="center" vertical="center"/>
    </xf>
    <xf numFmtId="0" fontId="23" fillId="2" borderId="145" xfId="0" applyFont="1" applyFill="1" applyBorder="1" applyAlignment="1">
      <alignment horizontal="center" vertical="center"/>
    </xf>
    <xf numFmtId="0" fontId="23" fillId="2" borderId="100" xfId="0" applyFont="1" applyFill="1" applyBorder="1" applyAlignment="1">
      <alignment horizontal="center" vertical="center"/>
    </xf>
    <xf numFmtId="3" fontId="31" fillId="0" borderId="176" xfId="0" applyNumberFormat="1" applyFont="1" applyBorder="1" applyAlignment="1">
      <alignment vertical="center"/>
    </xf>
    <xf numFmtId="3" fontId="31" fillId="0" borderId="4" xfId="0" applyNumberFormat="1" applyFont="1" applyBorder="1" applyAlignment="1">
      <alignment vertical="center"/>
    </xf>
    <xf numFmtId="3" fontId="31" fillId="0" borderId="177" xfId="0" applyNumberFormat="1" applyFont="1" applyBorder="1" applyAlignment="1">
      <alignment horizontal="right" vertical="center"/>
    </xf>
    <xf numFmtId="3" fontId="31" fillId="0" borderId="177" xfId="0" applyNumberFormat="1" applyFont="1" applyBorder="1" applyAlignment="1">
      <alignment vertical="center"/>
    </xf>
    <xf numFmtId="0" fontId="35" fillId="2" borderId="247" xfId="0" applyFont="1" applyFill="1" applyBorder="1" applyAlignment="1">
      <alignment horizontal="center" vertical="center"/>
    </xf>
    <xf numFmtId="0" fontId="23" fillId="2" borderId="130" xfId="0" applyFont="1" applyFill="1" applyBorder="1" applyAlignment="1">
      <alignment horizontal="center" vertical="center"/>
    </xf>
    <xf numFmtId="0" fontId="23" fillId="2" borderId="154" xfId="0" applyFont="1" applyFill="1" applyBorder="1" applyAlignment="1">
      <alignment horizontal="center" vertical="center"/>
    </xf>
    <xf numFmtId="3" fontId="9" fillId="0" borderId="79" xfId="0" applyNumberFormat="1" applyFont="1" applyBorder="1" applyAlignment="1">
      <alignment vertical="center"/>
    </xf>
    <xf numFmtId="166" fontId="14" fillId="0" borderId="325" xfId="0" applyNumberFormat="1" applyFont="1" applyBorder="1" applyAlignment="1">
      <alignment horizontal="right" vertical="center"/>
    </xf>
    <xf numFmtId="165" fontId="14" fillId="0" borderId="129" xfId="0" applyNumberFormat="1" applyFont="1" applyBorder="1" applyAlignment="1">
      <alignment horizontal="right" vertical="center"/>
    </xf>
    <xf numFmtId="0" fontId="30" fillId="2" borderId="100" xfId="0" applyFont="1" applyFill="1" applyBorder="1" applyAlignment="1">
      <alignment horizontal="center" vertical="center"/>
    </xf>
    <xf numFmtId="0" fontId="30" fillId="2" borderId="99" xfId="0" applyFont="1" applyFill="1" applyBorder="1" applyAlignment="1">
      <alignment horizontal="center" vertical="center"/>
    </xf>
    <xf numFmtId="0" fontId="30" fillId="2" borderId="101" xfId="0" applyFont="1" applyFill="1" applyBorder="1" applyAlignment="1">
      <alignment horizontal="center" vertical="center"/>
    </xf>
    <xf numFmtId="3" fontId="9" fillId="0" borderId="4" xfId="0" applyNumberFormat="1" applyFont="1" applyBorder="1" applyAlignment="1">
      <alignment vertical="center"/>
    </xf>
    <xf numFmtId="3" fontId="9" fillId="0" borderId="79" xfId="0" applyNumberFormat="1" applyFont="1" applyBorder="1" applyAlignment="1">
      <alignment horizontal="right" vertical="center"/>
    </xf>
    <xf numFmtId="165" fontId="9" fillId="0" borderId="167" xfId="0" applyNumberFormat="1" applyFont="1" applyBorder="1" applyAlignment="1">
      <alignment vertical="center"/>
    </xf>
    <xf numFmtId="165" fontId="9" fillId="0" borderId="4" xfId="0" applyNumberFormat="1" applyFont="1" applyBorder="1" applyAlignment="1">
      <alignment vertical="center"/>
    </xf>
    <xf numFmtId="165" fontId="9" fillId="0" borderId="177" xfId="0" applyNumberFormat="1" applyFont="1" applyBorder="1" applyAlignment="1">
      <alignment vertical="center"/>
    </xf>
    <xf numFmtId="0" fontId="23" fillId="2" borderId="239" xfId="0" applyFont="1" applyFill="1" applyBorder="1" applyAlignment="1">
      <alignment horizontal="center" vertical="center"/>
    </xf>
    <xf numFmtId="3" fontId="14" fillId="3" borderId="171" xfId="0" applyNumberFormat="1" applyFont="1" applyFill="1" applyBorder="1" applyAlignment="1">
      <alignment vertical="center"/>
    </xf>
    <xf numFmtId="0" fontId="23" fillId="2" borderId="300" xfId="0" applyFont="1" applyFill="1" applyBorder="1" applyAlignment="1">
      <alignment horizontal="center" vertical="center"/>
    </xf>
    <xf numFmtId="164" fontId="14" fillId="0" borderId="117" xfId="0" applyNumberFormat="1" applyFont="1" applyBorder="1" applyAlignment="1">
      <alignment vertical="center"/>
    </xf>
    <xf numFmtId="0" fontId="9" fillId="4" borderId="331" xfId="0" applyFont="1" applyFill="1" applyBorder="1" applyAlignment="1">
      <alignment vertical="center"/>
    </xf>
    <xf numFmtId="164" fontId="14" fillId="0" borderId="114" xfId="0" applyNumberFormat="1" applyFont="1" applyBorder="1" applyAlignment="1">
      <alignment horizontal="right" vertical="center"/>
    </xf>
    <xf numFmtId="164" fontId="14" fillId="0" borderId="372" xfId="0" applyNumberFormat="1" applyFont="1" applyBorder="1" applyAlignment="1">
      <alignment horizontal="right" vertical="center"/>
    </xf>
    <xf numFmtId="164" fontId="9" fillId="0" borderId="126" xfId="0" applyNumberFormat="1" applyFont="1" applyBorder="1" applyAlignment="1">
      <alignment horizontal="right" vertical="center"/>
    </xf>
    <xf numFmtId="164" fontId="14" fillId="0" borderId="127" xfId="0" applyNumberFormat="1" applyFont="1" applyBorder="1" applyAlignment="1">
      <alignment horizontal="right" vertical="center"/>
    </xf>
    <xf numFmtId="0" fontId="35" fillId="4" borderId="331" xfId="0" applyFont="1" applyFill="1" applyBorder="1" applyAlignment="1">
      <alignment horizontal="center" vertical="center"/>
    </xf>
    <xf numFmtId="0" fontId="23" fillId="2" borderId="299" xfId="0" applyFont="1" applyFill="1" applyBorder="1" applyAlignment="1">
      <alignment horizontal="center" vertical="center"/>
    </xf>
    <xf numFmtId="0" fontId="36" fillId="4" borderId="331" xfId="0" applyFont="1" applyFill="1" applyBorder="1" applyAlignment="1">
      <alignment vertical="center"/>
    </xf>
    <xf numFmtId="165" fontId="9" fillId="4" borderId="331" xfId="0" applyNumberFormat="1" applyFont="1" applyFill="1" applyBorder="1" applyAlignment="1">
      <alignment vertical="center"/>
    </xf>
    <xf numFmtId="165" fontId="9" fillId="4" borderId="331" xfId="0" applyNumberFormat="1" applyFont="1" applyFill="1" applyBorder="1" applyAlignment="1">
      <alignment horizontal="right" vertical="center"/>
    </xf>
    <xf numFmtId="165" fontId="14" fillId="0" borderId="117" xfId="0" applyNumberFormat="1" applyFont="1" applyBorder="1" applyAlignment="1">
      <alignment horizontal="right" vertical="center"/>
    </xf>
    <xf numFmtId="165" fontId="9" fillId="0" borderId="4" xfId="0" applyNumberFormat="1" applyFont="1" applyBorder="1" applyAlignment="1">
      <alignment horizontal="right" vertical="center"/>
    </xf>
    <xf numFmtId="9" fontId="14" fillId="0" borderId="114" xfId="0" applyNumberFormat="1" applyFont="1" applyBorder="1" applyAlignment="1">
      <alignment horizontal="right" vertical="center"/>
    </xf>
    <xf numFmtId="165" fontId="14" fillId="0" borderId="114" xfId="0" applyNumberFormat="1" applyFont="1" applyBorder="1" applyAlignment="1">
      <alignment horizontal="right" vertical="center"/>
    </xf>
    <xf numFmtId="0" fontId="31" fillId="0" borderId="117" xfId="0" applyFont="1" applyBorder="1" applyAlignment="1">
      <alignment vertical="center"/>
    </xf>
    <xf numFmtId="165" fontId="31" fillId="0" borderId="167" xfId="0" applyNumberFormat="1" applyFont="1" applyBorder="1" applyAlignment="1">
      <alignment horizontal="right" vertical="center"/>
    </xf>
    <xf numFmtId="165" fontId="29" fillId="0" borderId="117" xfId="0" applyNumberFormat="1" applyFont="1" applyBorder="1" applyAlignment="1">
      <alignment horizontal="right" vertical="center"/>
    </xf>
    <xf numFmtId="165" fontId="31" fillId="4" borderId="331" xfId="0" applyNumberFormat="1" applyFont="1" applyFill="1" applyBorder="1" applyAlignment="1">
      <alignment horizontal="right" vertical="center"/>
    </xf>
    <xf numFmtId="0" fontId="24" fillId="4" borderId="331" xfId="0" applyFont="1" applyFill="1" applyBorder="1" applyAlignment="1">
      <alignment vertical="center" wrapText="1"/>
    </xf>
    <xf numFmtId="0" fontId="35" fillId="2" borderId="435" xfId="0" applyFont="1" applyFill="1" applyBorder="1" applyAlignment="1">
      <alignment horizontal="center" vertical="center"/>
    </xf>
    <xf numFmtId="0" fontId="35" fillId="2" borderId="436" xfId="0" applyFont="1" applyFill="1" applyBorder="1" applyAlignment="1">
      <alignment horizontal="center" vertical="center"/>
    </xf>
    <xf numFmtId="165" fontId="14" fillId="0" borderId="176" xfId="0" applyNumberFormat="1" applyFont="1" applyBorder="1" applyAlignment="1">
      <alignment vertical="center"/>
    </xf>
    <xf numFmtId="165" fontId="9" fillId="3" borderId="331" xfId="0" applyNumberFormat="1" applyFont="1" applyFill="1" applyBorder="1" applyAlignment="1">
      <alignment vertical="center"/>
    </xf>
    <xf numFmtId="165" fontId="14" fillId="0" borderId="4" xfId="0" applyNumberFormat="1" applyFont="1" applyBorder="1" applyAlignment="1">
      <alignment vertical="center"/>
    </xf>
    <xf numFmtId="165" fontId="29" fillId="0" borderId="177" xfId="0" applyNumberFormat="1" applyFont="1" applyBorder="1" applyAlignment="1">
      <alignment vertical="center"/>
    </xf>
    <xf numFmtId="165" fontId="31" fillId="4" borderId="331" xfId="0" applyNumberFormat="1" applyFont="1" applyFill="1" applyBorder="1" applyAlignment="1">
      <alignment vertical="center"/>
    </xf>
    <xf numFmtId="165" fontId="14" fillId="0" borderId="171" xfId="0" applyNumberFormat="1" applyFont="1" applyBorder="1" applyAlignment="1">
      <alignment vertical="center"/>
    </xf>
    <xf numFmtId="165" fontId="14" fillId="0" borderId="240" xfId="0" applyNumberFormat="1" applyFont="1" applyBorder="1" applyAlignment="1">
      <alignment vertical="center"/>
    </xf>
    <xf numFmtId="165" fontId="14" fillId="0" borderId="114" xfId="0" applyNumberFormat="1" applyFont="1" applyBorder="1" applyAlignment="1">
      <alignment vertical="center"/>
    </xf>
    <xf numFmtId="165" fontId="14" fillId="0" borderId="241" xfId="0" applyNumberFormat="1" applyFont="1" applyBorder="1" applyAlignment="1">
      <alignment vertical="center"/>
    </xf>
    <xf numFmtId="165" fontId="14" fillId="0" borderId="177" xfId="0" applyNumberFormat="1" applyFont="1" applyBorder="1" applyAlignment="1">
      <alignment vertical="center"/>
    </xf>
    <xf numFmtId="165" fontId="29" fillId="0" borderId="372" xfId="0" applyNumberFormat="1" applyFont="1" applyBorder="1" applyAlignment="1">
      <alignment vertical="center"/>
    </xf>
    <xf numFmtId="165" fontId="29" fillId="0" borderId="242" xfId="0" applyNumberFormat="1" applyFont="1" applyBorder="1" applyAlignment="1">
      <alignment vertical="center"/>
    </xf>
    <xf numFmtId="165" fontId="9" fillId="0" borderId="62" xfId="0" applyNumberFormat="1" applyFont="1" applyBorder="1" applyAlignment="1">
      <alignment horizontal="right" vertical="center"/>
    </xf>
    <xf numFmtId="165" fontId="9" fillId="0" borderId="171" xfId="0" applyNumberFormat="1" applyFont="1" applyBorder="1" applyAlignment="1">
      <alignment horizontal="right" vertical="center"/>
    </xf>
    <xf numFmtId="165" fontId="31" fillId="0" borderId="156" xfId="0" applyNumberFormat="1" applyFont="1" applyBorder="1" applyAlignment="1">
      <alignment horizontal="right" vertical="center"/>
    </xf>
    <xf numFmtId="165" fontId="31" fillId="0" borderId="372" xfId="0" applyNumberFormat="1" applyFont="1" applyBorder="1" applyAlignment="1">
      <alignment horizontal="right" vertical="center"/>
    </xf>
    <xf numFmtId="0" fontId="38" fillId="4" borderId="331" xfId="0" applyFont="1" applyFill="1" applyBorder="1" applyAlignment="1">
      <alignment horizontal="left" vertical="center" wrapText="1"/>
    </xf>
    <xf numFmtId="165" fontId="14" fillId="0" borderId="62" xfId="0" applyNumberFormat="1" applyFont="1" applyBorder="1" applyAlignment="1">
      <alignment horizontal="right" vertical="center"/>
    </xf>
    <xf numFmtId="165" fontId="14" fillId="0" borderId="171" xfId="0" applyNumberFormat="1" applyFont="1" applyBorder="1" applyAlignment="1">
      <alignment horizontal="right" vertical="center"/>
    </xf>
    <xf numFmtId="165" fontId="29" fillId="0" borderId="156" xfId="0" applyNumberFormat="1" applyFont="1" applyBorder="1" applyAlignment="1">
      <alignment horizontal="right" vertical="center"/>
    </xf>
    <xf numFmtId="165" fontId="29" fillId="3" borderId="372" xfId="0" applyNumberFormat="1" applyFont="1" applyFill="1" applyBorder="1" applyAlignment="1">
      <alignment horizontal="right" vertical="center"/>
    </xf>
    <xf numFmtId="165" fontId="9" fillId="0" borderId="159" xfId="0" applyNumberFormat="1" applyFont="1" applyBorder="1" applyAlignment="1">
      <alignment horizontal="right" vertical="center"/>
    </xf>
    <xf numFmtId="0" fontId="14" fillId="4" borderId="331" xfId="0" applyFont="1" applyFill="1" applyBorder="1" applyAlignment="1">
      <alignment horizontal="right" vertical="center"/>
    </xf>
    <xf numFmtId="165" fontId="9" fillId="0" borderId="161" xfId="0" applyNumberFormat="1" applyFont="1" applyBorder="1" applyAlignment="1">
      <alignment horizontal="right" vertical="center" wrapText="1"/>
    </xf>
    <xf numFmtId="165" fontId="14" fillId="4" borderId="331" xfId="0" applyNumberFormat="1" applyFont="1" applyFill="1" applyBorder="1" applyAlignment="1">
      <alignment horizontal="right" vertical="center"/>
    </xf>
    <xf numFmtId="165" fontId="31" fillId="0" borderId="163" xfId="0" applyNumberFormat="1" applyFont="1" applyBorder="1" applyAlignment="1">
      <alignment horizontal="right" vertical="center" wrapText="1"/>
    </xf>
    <xf numFmtId="10" fontId="29" fillId="4" borderId="331" xfId="0" applyNumberFormat="1" applyFont="1" applyFill="1" applyBorder="1" applyAlignment="1">
      <alignment horizontal="right" vertical="center"/>
    </xf>
    <xf numFmtId="3" fontId="9" fillId="0" borderId="176" xfId="0" applyNumberFormat="1" applyFont="1" applyBorder="1" applyAlignment="1">
      <alignment horizontal="right" vertical="center"/>
    </xf>
    <xf numFmtId="3" fontId="9" fillId="4" borderId="331" xfId="0" applyNumberFormat="1" applyFont="1" applyFill="1" applyBorder="1" applyAlignment="1">
      <alignment horizontal="right" vertical="center"/>
    </xf>
    <xf numFmtId="0" fontId="22" fillId="5" borderId="331" xfId="0" applyFont="1" applyFill="1" applyBorder="1" applyAlignment="1">
      <alignment horizontal="left" vertical="center" wrapText="1"/>
    </xf>
    <xf numFmtId="0" fontId="9" fillId="3" borderId="331" xfId="0" applyFont="1" applyFill="1" applyBorder="1" applyAlignment="1">
      <alignment vertical="center" wrapText="1"/>
    </xf>
    <xf numFmtId="0" fontId="3" fillId="2" borderId="99" xfId="0" applyFont="1" applyFill="1" applyBorder="1" applyAlignment="1">
      <alignment horizontal="center" vertical="center"/>
    </xf>
    <xf numFmtId="0" fontId="3" fillId="2" borderId="145" xfId="0" applyFont="1" applyFill="1" applyBorder="1" applyAlignment="1">
      <alignment horizontal="center" vertical="center"/>
    </xf>
    <xf numFmtId="0" fontId="3" fillId="2" borderId="100" xfId="0" applyFont="1" applyFill="1" applyBorder="1" applyAlignment="1">
      <alignment horizontal="center" vertical="center"/>
    </xf>
    <xf numFmtId="0" fontId="3" fillId="2" borderId="101" xfId="0" applyFont="1" applyFill="1" applyBorder="1" applyAlignment="1">
      <alignment horizontal="center" vertical="center"/>
    </xf>
    <xf numFmtId="3" fontId="31" fillId="0" borderId="176" xfId="0" applyNumberFormat="1" applyFont="1" applyBorder="1" applyAlignment="1">
      <alignment horizontal="right" vertical="center"/>
    </xf>
    <xf numFmtId="3" fontId="31" fillId="0" borderId="4" xfId="0" applyNumberFormat="1" applyFont="1" applyBorder="1" applyAlignment="1">
      <alignment horizontal="right" vertical="center"/>
    </xf>
    <xf numFmtId="0" fontId="37" fillId="2" borderId="99" xfId="0" applyFont="1" applyFill="1" applyBorder="1" applyAlignment="1">
      <alignment horizontal="center" vertical="center"/>
    </xf>
    <xf numFmtId="0" fontId="37" fillId="2" borderId="100" xfId="0" applyFont="1" applyFill="1" applyBorder="1" applyAlignment="1">
      <alignment horizontal="center" vertical="center"/>
    </xf>
    <xf numFmtId="0" fontId="37" fillId="2" borderId="101" xfId="0" applyFont="1" applyFill="1" applyBorder="1" applyAlignment="1">
      <alignment horizontal="center" vertical="center"/>
    </xf>
    <xf numFmtId="4" fontId="9" fillId="0" borderId="171" xfId="0" applyNumberFormat="1" applyFont="1" applyBorder="1" applyAlignment="1">
      <alignment horizontal="right" vertical="center"/>
    </xf>
    <xf numFmtId="4" fontId="9" fillId="0" borderId="176" xfId="0" applyNumberFormat="1" applyFont="1" applyBorder="1" applyAlignment="1">
      <alignment horizontal="right" vertical="center"/>
    </xf>
    <xf numFmtId="4" fontId="9" fillId="0" borderId="114" xfId="0" applyNumberFormat="1" applyFont="1" applyBorder="1" applyAlignment="1">
      <alignment horizontal="right" vertical="center"/>
    </xf>
    <xf numFmtId="4" fontId="9" fillId="0" borderId="4" xfId="0" applyNumberFormat="1" applyFont="1" applyBorder="1" applyAlignment="1">
      <alignment horizontal="right" vertical="center"/>
    </xf>
    <xf numFmtId="4" fontId="9" fillId="0" borderId="180" xfId="0" applyNumberFormat="1" applyFont="1" applyBorder="1" applyAlignment="1">
      <alignment horizontal="right" vertical="center"/>
    </xf>
    <xf numFmtId="4" fontId="9" fillId="0" borderId="372" xfId="0" applyNumberFormat="1" applyFont="1" applyBorder="1" applyAlignment="1">
      <alignment horizontal="right" vertical="center"/>
    </xf>
    <xf numFmtId="4" fontId="9" fillId="0" borderId="177" xfId="0" applyNumberFormat="1" applyFont="1" applyBorder="1" applyAlignment="1">
      <alignment horizontal="right" vertical="center"/>
    </xf>
    <xf numFmtId="3" fontId="9" fillId="0" borderId="372" xfId="0" applyNumberFormat="1" applyFont="1" applyBorder="1" applyAlignment="1">
      <alignment horizontal="right" vertical="center"/>
    </xf>
    <xf numFmtId="3" fontId="9" fillId="0" borderId="177" xfId="0" applyNumberFormat="1" applyFont="1" applyBorder="1" applyAlignment="1">
      <alignment horizontal="right" vertical="center"/>
    </xf>
    <xf numFmtId="3" fontId="9" fillId="0" borderId="197" xfId="0" applyNumberFormat="1" applyFont="1" applyBorder="1" applyAlignment="1">
      <alignment horizontal="right" vertical="center"/>
    </xf>
    <xf numFmtId="0" fontId="23" fillId="2" borderId="145" xfId="0" applyFont="1" applyFill="1" applyBorder="1" applyAlignment="1">
      <alignment horizontal="center"/>
    </xf>
    <xf numFmtId="0" fontId="23" fillId="2" borderId="247" xfId="0" applyFont="1" applyFill="1" applyBorder="1" applyAlignment="1">
      <alignment horizontal="center"/>
    </xf>
    <xf numFmtId="0" fontId="23" fillId="2" borderId="437" xfId="0" applyFont="1" applyFill="1" applyBorder="1" applyAlignment="1">
      <alignment horizontal="center"/>
    </xf>
    <xf numFmtId="3" fontId="9" fillId="0" borderId="179" xfId="0" applyNumberFormat="1" applyFont="1" applyBorder="1" applyAlignment="1">
      <alignment horizontal="right" vertical="center"/>
    </xf>
    <xf numFmtId="164" fontId="9" fillId="0" borderId="181" xfId="0" applyNumberFormat="1" applyFont="1" applyBorder="1" applyAlignment="1">
      <alignment horizontal="right" vertical="center"/>
    </xf>
    <xf numFmtId="0" fontId="35" fillId="2" borderId="101" xfId="0" applyFont="1" applyFill="1" applyBorder="1" applyAlignment="1">
      <alignment horizontal="center" vertical="center"/>
    </xf>
    <xf numFmtId="165" fontId="9" fillId="0" borderId="176" xfId="0" applyNumberFormat="1" applyFont="1" applyBorder="1" applyAlignment="1">
      <alignment vertical="center"/>
    </xf>
    <xf numFmtId="165" fontId="31" fillId="0" borderId="177" xfId="0" applyNumberFormat="1" applyFont="1" applyBorder="1" applyAlignment="1">
      <alignment vertical="center"/>
    </xf>
    <xf numFmtId="0" fontId="35" fillId="2" borderId="145" xfId="0" applyFont="1" applyFill="1" applyBorder="1" applyAlignment="1">
      <alignment horizontal="center" vertical="center"/>
    </xf>
    <xf numFmtId="0" fontId="35" fillId="4" borderId="225" xfId="0" applyFont="1" applyFill="1" applyBorder="1" applyAlignment="1">
      <alignment horizontal="center" vertical="center"/>
    </xf>
    <xf numFmtId="3" fontId="9" fillId="3" borderId="17" xfId="0" applyNumberFormat="1" applyFont="1" applyFill="1" applyBorder="1" applyAlignment="1">
      <alignment horizontal="right" vertical="center"/>
    </xf>
    <xf numFmtId="3" fontId="9" fillId="4" borderId="225" xfId="0" applyNumberFormat="1" applyFont="1" applyFill="1" applyBorder="1" applyAlignment="1">
      <alignment vertical="center"/>
    </xf>
    <xf numFmtId="9" fontId="9" fillId="3" borderId="66" xfId="0" applyNumberFormat="1" applyFont="1" applyFill="1" applyBorder="1" applyAlignment="1">
      <alignment horizontal="right" vertical="center"/>
    </xf>
    <xf numFmtId="165" fontId="9" fillId="4" borderId="225" xfId="0" applyNumberFormat="1" applyFont="1" applyFill="1" applyBorder="1" applyAlignment="1">
      <alignment horizontal="right" vertical="center"/>
    </xf>
    <xf numFmtId="3" fontId="9" fillId="0" borderId="171" xfId="0" applyNumberFormat="1" applyFont="1" applyBorder="1" applyAlignment="1">
      <alignment vertical="center"/>
    </xf>
    <xf numFmtId="3" fontId="9" fillId="0" borderId="179" xfId="0" applyNumberFormat="1" applyFont="1" applyBorder="1" applyAlignment="1">
      <alignment vertical="center"/>
    </xf>
    <xf numFmtId="3" fontId="9" fillId="0" borderId="114" xfId="0" applyNumberFormat="1" applyFont="1" applyBorder="1" applyAlignment="1">
      <alignment vertical="center"/>
    </xf>
    <xf numFmtId="3" fontId="9" fillId="0" borderId="180" xfId="0" applyNumberFormat="1" applyFont="1" applyBorder="1" applyAlignment="1">
      <alignment vertical="center"/>
    </xf>
    <xf numFmtId="9" fontId="9" fillId="0" borderId="117" xfId="0" applyNumberFormat="1" applyFont="1" applyBorder="1" applyAlignment="1">
      <alignment horizontal="right" vertical="center"/>
    </xf>
    <xf numFmtId="0" fontId="23" fillId="2" borderId="99" xfId="0" applyFont="1" applyFill="1" applyBorder="1" applyAlignment="1">
      <alignment horizontal="center"/>
    </xf>
    <xf numFmtId="0" fontId="23" fillId="2" borderId="101" xfId="0" applyFont="1" applyFill="1" applyBorder="1" applyAlignment="1">
      <alignment horizontal="center"/>
    </xf>
    <xf numFmtId="165" fontId="9" fillId="3" borderId="328" xfId="0" applyNumberFormat="1" applyFont="1" applyFill="1" applyBorder="1" applyAlignment="1">
      <alignment horizontal="right" vertical="center"/>
    </xf>
    <xf numFmtId="165" fontId="9" fillId="0" borderId="372" xfId="0" applyNumberFormat="1" applyFont="1" applyBorder="1" applyAlignment="1">
      <alignment horizontal="right" vertical="center"/>
    </xf>
    <xf numFmtId="165" fontId="9" fillId="0" borderId="177" xfId="0" applyNumberFormat="1" applyFont="1" applyBorder="1" applyAlignment="1">
      <alignment horizontal="right" vertical="center"/>
    </xf>
    <xf numFmtId="0" fontId="11" fillId="0" borderId="319" xfId="0" applyFont="1" applyBorder="1"/>
    <xf numFmtId="0" fontId="43" fillId="0" borderId="0" xfId="0" applyFont="1" applyAlignment="1">
      <alignment horizontal="left" vertical="center" wrapText="1"/>
    </xf>
    <xf numFmtId="0" fontId="9" fillId="0" borderId="288" xfId="0" applyFont="1" applyBorder="1" applyAlignment="1">
      <alignment horizontal="right" vertical="center"/>
    </xf>
    <xf numFmtId="0" fontId="9" fillId="3" borderId="289" xfId="0" applyFont="1" applyFill="1" applyBorder="1" applyAlignment="1">
      <alignment horizontal="right" vertical="center"/>
    </xf>
    <xf numFmtId="3" fontId="14" fillId="4" borderId="331" xfId="0" applyNumberFormat="1" applyFont="1" applyFill="1" applyBorder="1" applyAlignment="1">
      <alignment vertical="center"/>
    </xf>
    <xf numFmtId="3" fontId="9" fillId="3" borderId="264" xfId="0" applyNumberFormat="1" applyFont="1" applyFill="1" applyBorder="1" applyAlignment="1">
      <alignment horizontal="right" vertical="center"/>
    </xf>
    <xf numFmtId="0" fontId="14" fillId="4" borderId="331" xfId="0" applyFont="1" applyFill="1" applyBorder="1" applyAlignment="1">
      <alignment vertical="center"/>
    </xf>
    <xf numFmtId="3" fontId="9" fillId="3" borderId="291" xfId="0" applyNumberFormat="1" applyFont="1" applyFill="1" applyBorder="1" applyAlignment="1">
      <alignment horizontal="right" vertical="center"/>
    </xf>
    <xf numFmtId="3" fontId="31" fillId="3" borderId="264" xfId="0" applyNumberFormat="1" applyFont="1" applyFill="1" applyBorder="1" applyAlignment="1">
      <alignment horizontal="right" vertical="center"/>
    </xf>
    <xf numFmtId="3" fontId="31" fillId="4" borderId="331" xfId="0" applyNumberFormat="1" applyFont="1" applyFill="1" applyBorder="1" applyAlignment="1">
      <alignment vertical="center"/>
    </xf>
    <xf numFmtId="3" fontId="29" fillId="4" borderId="331" xfId="0" applyNumberFormat="1" applyFont="1" applyFill="1" applyBorder="1" applyAlignment="1">
      <alignment vertical="center"/>
    </xf>
    <xf numFmtId="0" fontId="29" fillId="4" borderId="331" xfId="0" applyFont="1" applyFill="1" applyBorder="1" applyAlignment="1">
      <alignment vertical="center"/>
    </xf>
    <xf numFmtId="3" fontId="44" fillId="0" borderId="210" xfId="0" applyNumberFormat="1" applyFont="1" applyBorder="1" applyAlignment="1">
      <alignment horizontal="right" vertical="center"/>
    </xf>
    <xf numFmtId="3" fontId="44" fillId="0" borderId="211" xfId="0" applyNumberFormat="1" applyFont="1" applyBorder="1" applyAlignment="1">
      <alignment horizontal="right" vertical="center"/>
    </xf>
    <xf numFmtId="3" fontId="44" fillId="3" borderId="212" xfId="0" applyNumberFormat="1" applyFont="1" applyFill="1" applyBorder="1" applyAlignment="1">
      <alignment horizontal="right" vertical="center"/>
    </xf>
    <xf numFmtId="0" fontId="9" fillId="0" borderId="213" xfId="0" applyFont="1" applyBorder="1" applyAlignment="1">
      <alignment horizontal="right" vertical="center"/>
    </xf>
    <xf numFmtId="3" fontId="9" fillId="0" borderId="4" xfId="0" applyNumberFormat="1" applyFont="1" applyBorder="1" applyAlignment="1">
      <alignment horizontal="right" vertical="center"/>
    </xf>
    <xf numFmtId="3" fontId="9" fillId="0" borderId="214" xfId="0" applyNumberFormat="1" applyFont="1" applyBorder="1" applyAlignment="1">
      <alignment horizontal="right" vertical="center"/>
    </xf>
    <xf numFmtId="3" fontId="44" fillId="0" borderId="215" xfId="0" applyNumberFormat="1" applyFont="1" applyBorder="1" applyAlignment="1">
      <alignment horizontal="right" vertical="center"/>
    </xf>
    <xf numFmtId="3" fontId="44" fillId="0" borderId="89" xfId="0" applyNumberFormat="1" applyFont="1" applyBorder="1" applyAlignment="1">
      <alignment horizontal="right" vertical="center"/>
    </xf>
    <xf numFmtId="3" fontId="44" fillId="0" borderId="117" xfId="0" applyNumberFormat="1" applyFont="1" applyBorder="1" applyAlignment="1">
      <alignment horizontal="right" vertical="center"/>
    </xf>
    <xf numFmtId="3" fontId="44" fillId="4" borderId="331" xfId="0" applyNumberFormat="1" applyFont="1" applyFill="1" applyBorder="1" applyAlignment="1">
      <alignment vertical="center"/>
    </xf>
    <xf numFmtId="0" fontId="22" fillId="3" borderId="331" xfId="0" applyFont="1" applyFill="1" applyBorder="1" applyAlignment="1">
      <alignment vertical="center"/>
    </xf>
    <xf numFmtId="0" fontId="46" fillId="5" borderId="331" xfId="0" applyFont="1" applyFill="1" applyBorder="1" applyAlignment="1">
      <alignment vertical="center"/>
    </xf>
    <xf numFmtId="3" fontId="9" fillId="0" borderId="176" xfId="0" applyNumberFormat="1" applyFont="1" applyBorder="1" applyAlignment="1">
      <alignment vertical="center"/>
    </xf>
    <xf numFmtId="3" fontId="14" fillId="0" borderId="232" xfId="0" applyNumberFormat="1" applyFont="1" applyBorder="1" applyAlignment="1">
      <alignment vertical="center"/>
    </xf>
    <xf numFmtId="0" fontId="14" fillId="0" borderId="214" xfId="0" applyFont="1" applyBorder="1" applyAlignment="1">
      <alignment vertical="center"/>
    </xf>
    <xf numFmtId="3" fontId="14" fillId="0" borderId="233" xfId="0" applyNumberFormat="1" applyFont="1" applyBorder="1" applyAlignment="1">
      <alignment vertical="center"/>
    </xf>
    <xf numFmtId="0" fontId="14" fillId="0" borderId="233" xfId="0" applyFont="1" applyBorder="1" applyAlignment="1">
      <alignment vertical="center"/>
    </xf>
    <xf numFmtId="0" fontId="23" fillId="6" borderId="99" xfId="0" applyFont="1" applyFill="1" applyBorder="1" applyAlignment="1">
      <alignment horizontal="center" vertical="center"/>
    </xf>
    <xf numFmtId="0" fontId="23" fillId="6" borderId="247" xfId="0" applyFont="1" applyFill="1" applyBorder="1" applyAlignment="1">
      <alignment horizontal="center" vertical="center"/>
    </xf>
    <xf numFmtId="3" fontId="14" fillId="0" borderId="461" xfId="0" applyNumberFormat="1" applyFont="1" applyBorder="1" applyAlignment="1">
      <alignment vertical="center"/>
    </xf>
    <xf numFmtId="3" fontId="9" fillId="0" borderId="333" xfId="0" applyNumberFormat="1" applyFont="1" applyBorder="1" applyAlignment="1">
      <alignment horizontal="right" vertical="center"/>
    </xf>
    <xf numFmtId="0" fontId="9" fillId="0" borderId="333" xfId="0" applyFont="1" applyBorder="1" applyAlignment="1">
      <alignment horizontal="right" vertical="center"/>
    </xf>
    <xf numFmtId="3" fontId="29" fillId="0" borderId="461" xfId="0" applyNumberFormat="1" applyFont="1" applyBorder="1" applyAlignment="1">
      <alignment vertical="center"/>
    </xf>
    <xf numFmtId="3" fontId="31" fillId="0" borderId="333" xfId="0" applyNumberFormat="1" applyFont="1" applyBorder="1" applyAlignment="1">
      <alignment horizontal="right" vertical="center"/>
    </xf>
    <xf numFmtId="9" fontId="14" fillId="0" borderId="79" xfId="0" applyNumberFormat="1" applyFont="1" applyBorder="1" applyAlignment="1">
      <alignment vertical="center"/>
    </xf>
    <xf numFmtId="3" fontId="9" fillId="0" borderId="62" xfId="0" applyNumberFormat="1" applyFont="1" applyBorder="1" applyAlignment="1">
      <alignment horizontal="right" vertical="center"/>
    </xf>
    <xf numFmtId="3" fontId="9" fillId="0" borderId="62" xfId="0" applyNumberFormat="1" applyFont="1" applyBorder="1" applyAlignment="1">
      <alignment vertical="center"/>
    </xf>
    <xf numFmtId="3" fontId="9" fillId="0" borderId="155" xfId="0" applyNumberFormat="1" applyFont="1" applyBorder="1" applyAlignment="1">
      <alignment horizontal="right" vertical="center"/>
    </xf>
    <xf numFmtId="3" fontId="9" fillId="0" borderId="155" xfId="0" applyNumberFormat="1" applyFont="1" applyBorder="1" applyAlignment="1">
      <alignment vertical="center"/>
    </xf>
    <xf numFmtId="4" fontId="31" fillId="0" borderId="156" xfId="0" applyNumberFormat="1" applyFont="1" applyBorder="1" applyAlignment="1">
      <alignment horizontal="right" vertical="center"/>
    </xf>
    <xf numFmtId="4" fontId="31" fillId="0" borderId="156" xfId="0" applyNumberFormat="1" applyFont="1" applyBorder="1" applyAlignment="1">
      <alignment vertical="center"/>
    </xf>
    <xf numFmtId="4" fontId="9" fillId="0" borderId="79" xfId="0" applyNumberFormat="1" applyFont="1" applyBorder="1" applyAlignment="1">
      <alignment horizontal="right" vertical="center"/>
    </xf>
    <xf numFmtId="0" fontId="9" fillId="5" borderId="331" xfId="0" applyFont="1" applyFill="1" applyBorder="1"/>
    <xf numFmtId="0" fontId="25" fillId="5" borderId="331" xfId="0" applyFont="1" applyFill="1" applyBorder="1" applyAlignment="1">
      <alignment wrapText="1"/>
    </xf>
    <xf numFmtId="0" fontId="9" fillId="0" borderId="315" xfId="0" applyFont="1" applyBorder="1" applyAlignment="1">
      <alignment horizontal="right" vertical="center" wrapText="1"/>
    </xf>
    <xf numFmtId="0" fontId="14" fillId="3" borderId="315" xfId="0" applyFont="1" applyFill="1" applyBorder="1" applyAlignment="1">
      <alignment horizontal="right" vertical="center" wrapText="1"/>
    </xf>
    <xf numFmtId="0" fontId="9" fillId="0" borderId="250" xfId="0" applyFont="1" applyBorder="1" applyAlignment="1">
      <alignment horizontal="right" vertical="center" wrapText="1"/>
    </xf>
    <xf numFmtId="9" fontId="9" fillId="0" borderId="167" xfId="0" applyNumberFormat="1" applyFont="1" applyBorder="1" applyAlignment="1">
      <alignment vertical="center"/>
    </xf>
    <xf numFmtId="9" fontId="9" fillId="4" borderId="331" xfId="0" applyNumberFormat="1" applyFont="1" applyFill="1" applyBorder="1" applyAlignment="1">
      <alignment vertical="center"/>
    </xf>
    <xf numFmtId="9" fontId="14" fillId="4" borderId="331" xfId="0" applyNumberFormat="1" applyFont="1" applyFill="1" applyBorder="1" applyAlignment="1">
      <alignment vertical="center"/>
    </xf>
    <xf numFmtId="10" fontId="14" fillId="4" borderId="331" xfId="0" applyNumberFormat="1" applyFont="1" applyFill="1" applyBorder="1" applyAlignment="1">
      <alignment vertical="center"/>
    </xf>
    <xf numFmtId="164" fontId="9" fillId="0" borderId="4" xfId="0" applyNumberFormat="1" applyFont="1" applyBorder="1" applyAlignment="1">
      <alignment horizontal="right"/>
    </xf>
    <xf numFmtId="164" fontId="31" fillId="0" borderId="167" xfId="0" applyNumberFormat="1" applyFont="1" applyBorder="1" applyAlignment="1">
      <alignment horizontal="right"/>
    </xf>
    <xf numFmtId="164" fontId="31" fillId="4" borderId="331" xfId="0" applyNumberFormat="1" applyFont="1" applyFill="1" applyBorder="1" applyAlignment="1">
      <alignment vertical="center"/>
    </xf>
    <xf numFmtId="164" fontId="14" fillId="4" borderId="264" xfId="0" applyNumberFormat="1" applyFont="1" applyFill="1" applyBorder="1" applyAlignment="1">
      <alignment vertical="center"/>
    </xf>
    <xf numFmtId="164" fontId="29" fillId="4" borderId="343" xfId="0" applyNumberFormat="1" applyFont="1" applyFill="1" applyBorder="1" applyAlignment="1">
      <alignment vertical="center"/>
    </xf>
    <xf numFmtId="164" fontId="9" fillId="0" borderId="4" xfId="0" applyNumberFormat="1" applyFont="1" applyBorder="1" applyAlignment="1">
      <alignment vertical="center"/>
    </xf>
    <xf numFmtId="164" fontId="9" fillId="0" borderId="4" xfId="0" applyNumberFormat="1" applyFont="1" applyBorder="1" applyAlignment="1">
      <alignment horizontal="right" vertical="center"/>
    </xf>
    <xf numFmtId="164" fontId="31" fillId="0" borderId="167" xfId="0" applyNumberFormat="1" applyFont="1" applyBorder="1" applyAlignment="1">
      <alignment vertical="center"/>
    </xf>
    <xf numFmtId="164" fontId="31" fillId="0" borderId="167" xfId="0" applyNumberFormat="1" applyFont="1" applyBorder="1" applyAlignment="1">
      <alignment horizontal="right" vertical="center"/>
    </xf>
    <xf numFmtId="164" fontId="9" fillId="0" borderId="177" xfId="0" applyNumberFormat="1" applyFont="1" applyBorder="1" applyAlignment="1">
      <alignment vertical="center"/>
    </xf>
    <xf numFmtId="164" fontId="9" fillId="0" borderId="177" xfId="0" applyNumberFormat="1" applyFont="1" applyBorder="1" applyAlignment="1">
      <alignment horizontal="right" vertical="center"/>
    </xf>
    <xf numFmtId="0" fontId="23" fillId="2" borderId="436" xfId="0" applyFont="1" applyFill="1" applyBorder="1" applyAlignment="1">
      <alignment horizontal="center" vertical="center"/>
    </xf>
    <xf numFmtId="164" fontId="14" fillId="3" borderId="264" xfId="0" applyNumberFormat="1" applyFont="1" applyFill="1" applyBorder="1" applyAlignment="1">
      <alignment vertical="center"/>
    </xf>
    <xf numFmtId="0" fontId="24" fillId="3" borderId="331" xfId="0" applyFont="1" applyFill="1" applyBorder="1" applyAlignment="1">
      <alignment horizontal="left" vertical="center" wrapText="1"/>
    </xf>
    <xf numFmtId="4" fontId="31" fillId="0" borderId="176" xfId="0" applyNumberFormat="1" applyFont="1" applyBorder="1" applyAlignment="1">
      <alignment horizontal="right"/>
    </xf>
    <xf numFmtId="4" fontId="9" fillId="4" borderId="331" xfId="0" applyNumberFormat="1" applyFont="1" applyFill="1" applyBorder="1" applyAlignment="1">
      <alignment vertical="center"/>
    </xf>
    <xf numFmtId="4" fontId="31" fillId="0" borderId="4" xfId="0" applyNumberFormat="1" applyFont="1" applyBorder="1" applyAlignment="1">
      <alignment horizontal="right"/>
    </xf>
    <xf numFmtId="4" fontId="9" fillId="0" borderId="177" xfId="0" applyNumberFormat="1" applyFont="1" applyBorder="1" applyAlignment="1">
      <alignment horizontal="right"/>
    </xf>
    <xf numFmtId="0" fontId="38" fillId="3" borderId="331" xfId="0" applyFont="1" applyFill="1" applyBorder="1" applyAlignment="1">
      <alignment horizontal="left" vertical="center" wrapText="1"/>
    </xf>
    <xf numFmtId="0" fontId="22" fillId="5" borderId="331" xfId="0" applyFont="1" applyFill="1" applyBorder="1" applyAlignment="1">
      <alignment vertical="center" wrapText="1"/>
    </xf>
    <xf numFmtId="3" fontId="29" fillId="0" borderId="177" xfId="0" applyNumberFormat="1" applyFont="1" applyBorder="1" applyAlignment="1">
      <alignment vertical="center"/>
    </xf>
    <xf numFmtId="0" fontId="24" fillId="3" borderId="331" xfId="0" applyFont="1" applyFill="1" applyBorder="1" applyAlignment="1">
      <alignment vertical="center" wrapText="1"/>
    </xf>
    <xf numFmtId="0" fontId="3" fillId="2" borderId="491" xfId="0" applyFont="1" applyFill="1" applyBorder="1" applyAlignment="1">
      <alignment horizontal="center" vertical="center" wrapText="1"/>
    </xf>
    <xf numFmtId="164" fontId="24" fillId="0" borderId="288" xfId="0" applyNumberFormat="1" applyFont="1" applyBorder="1" applyAlignment="1">
      <alignment horizontal="center" vertical="center"/>
    </xf>
    <xf numFmtId="0" fontId="38" fillId="4" borderId="331" xfId="0" applyFont="1" applyFill="1" applyBorder="1" applyAlignment="1">
      <alignment horizontal="center" vertical="center" wrapText="1"/>
    </xf>
    <xf numFmtId="0" fontId="9" fillId="3" borderId="331" xfId="0" applyFont="1" applyFill="1" applyBorder="1"/>
    <xf numFmtId="9" fontId="9" fillId="3" borderId="331" xfId="0" applyNumberFormat="1" applyFont="1" applyFill="1" applyBorder="1"/>
    <xf numFmtId="0" fontId="31" fillId="3" borderId="331" xfId="0" applyFont="1" applyFill="1" applyBorder="1"/>
    <xf numFmtId="0" fontId="9" fillId="3" borderId="496" xfId="0" applyFont="1" applyFill="1" applyBorder="1"/>
    <xf numFmtId="9" fontId="9" fillId="3" borderId="499" xfId="0" applyNumberFormat="1" applyFont="1" applyFill="1" applyBorder="1"/>
    <xf numFmtId="0" fontId="14" fillId="3" borderId="331" xfId="0" applyFont="1" applyFill="1" applyBorder="1" applyAlignment="1">
      <alignment horizontal="center" vertical="center"/>
    </xf>
    <xf numFmtId="0" fontId="35" fillId="2" borderId="300" xfId="0" applyFont="1" applyFill="1" applyBorder="1" applyAlignment="1">
      <alignment horizontal="center" vertical="center"/>
    </xf>
    <xf numFmtId="165" fontId="9" fillId="0" borderId="176" xfId="0" applyNumberFormat="1" applyFont="1" applyBorder="1" applyAlignment="1">
      <alignment horizontal="right" vertical="center"/>
    </xf>
    <xf numFmtId="0" fontId="55" fillId="5" borderId="331" xfId="0" applyFont="1" applyFill="1" applyBorder="1" applyAlignment="1">
      <alignment vertical="center"/>
    </xf>
    <xf numFmtId="3" fontId="9" fillId="0" borderId="461" xfId="0" applyNumberFormat="1" applyFont="1" applyBorder="1" applyAlignment="1">
      <alignment vertical="center"/>
    </xf>
    <xf numFmtId="3" fontId="9" fillId="3" borderId="331" xfId="0" applyNumberFormat="1" applyFont="1" applyFill="1" applyBorder="1" applyAlignment="1">
      <alignment vertical="center"/>
    </xf>
    <xf numFmtId="0" fontId="9" fillId="0" borderId="461" xfId="0" applyFont="1" applyBorder="1" applyAlignment="1">
      <alignment vertical="center"/>
    </xf>
    <xf numFmtId="0" fontId="9" fillId="0" borderId="4" xfId="0" applyFont="1" applyBorder="1" applyAlignment="1">
      <alignment horizontal="right" vertical="center"/>
    </xf>
    <xf numFmtId="3" fontId="31" fillId="0" borderId="461" xfId="0" applyNumberFormat="1" applyFont="1" applyBorder="1" applyAlignment="1">
      <alignment vertical="center"/>
    </xf>
    <xf numFmtId="3" fontId="31" fillId="3" borderId="331" xfId="0" applyNumberFormat="1" applyFont="1" applyFill="1" applyBorder="1" applyAlignment="1">
      <alignment vertical="center"/>
    </xf>
    <xf numFmtId="0" fontId="31" fillId="0" borderId="461" xfId="0" applyFont="1" applyBorder="1" applyAlignment="1">
      <alignment vertical="center"/>
    </xf>
    <xf numFmtId="0" fontId="31" fillId="0" borderId="4" xfId="0" applyFont="1" applyBorder="1" applyAlignment="1">
      <alignment horizontal="right" vertical="center"/>
    </xf>
    <xf numFmtId="0" fontId="31" fillId="4" borderId="331" xfId="0" applyFont="1" applyFill="1" applyBorder="1" applyAlignment="1">
      <alignment vertical="center"/>
    </xf>
    <xf numFmtId="3" fontId="31" fillId="0" borderId="79" xfId="0" applyNumberFormat="1" applyFont="1" applyBorder="1" applyAlignment="1">
      <alignment vertical="center"/>
    </xf>
    <xf numFmtId="3" fontId="29" fillId="0" borderId="461" xfId="0" applyNumberFormat="1" applyFont="1" applyBorder="1" applyAlignment="1">
      <alignment horizontal="right" vertical="center"/>
    </xf>
    <xf numFmtId="3" fontId="14" fillId="4" borderId="331" xfId="0" applyNumberFormat="1" applyFont="1" applyFill="1" applyBorder="1" applyAlignment="1">
      <alignment horizontal="right" vertical="center"/>
    </xf>
    <xf numFmtId="3" fontId="31" fillId="0" borderId="167" xfId="0" applyNumberFormat="1" applyFont="1" applyBorder="1" applyAlignment="1">
      <alignment horizontal="right" vertical="center"/>
    </xf>
    <xf numFmtId="0" fontId="29" fillId="0" borderId="233" xfId="0" applyFont="1" applyBorder="1" applyAlignment="1">
      <alignment horizontal="right" vertical="center"/>
    </xf>
    <xf numFmtId="0" fontId="35" fillId="4" borderId="331" xfId="0" applyFont="1" applyFill="1" applyBorder="1" applyAlignment="1">
      <alignment vertical="center"/>
    </xf>
    <xf numFmtId="0" fontId="11" fillId="4" borderId="331" xfId="0" applyFont="1" applyFill="1" applyBorder="1"/>
    <xf numFmtId="164" fontId="31" fillId="0" borderId="177" xfId="0" applyNumberFormat="1" applyFont="1" applyBorder="1" applyAlignment="1">
      <alignment vertical="center"/>
    </xf>
    <xf numFmtId="164" fontId="9" fillId="0" borderId="176" xfId="0" applyNumberFormat="1" applyFont="1" applyBorder="1" applyAlignment="1">
      <alignment vertical="center"/>
    </xf>
    <xf numFmtId="164" fontId="14" fillId="0" borderId="4" xfId="0" applyNumberFormat="1" applyFont="1" applyBorder="1" applyAlignment="1">
      <alignment vertical="center"/>
    </xf>
    <xf numFmtId="164" fontId="9" fillId="0" borderId="372" xfId="0" applyNumberFormat="1" applyFont="1" applyBorder="1" applyAlignment="1">
      <alignment vertical="center"/>
    </xf>
    <xf numFmtId="164" fontId="29" fillId="0" borderId="167" xfId="0" applyNumberFormat="1" applyFont="1" applyBorder="1" applyAlignment="1">
      <alignment vertical="center"/>
    </xf>
    <xf numFmtId="164" fontId="31" fillId="0" borderId="176" xfId="0" applyNumberFormat="1" applyFont="1" applyBorder="1" applyAlignment="1">
      <alignment vertical="center"/>
    </xf>
    <xf numFmtId="164" fontId="57" fillId="0" borderId="176" xfId="0" applyNumberFormat="1" applyFont="1" applyBorder="1" applyAlignment="1">
      <alignment horizontal="right"/>
    </xf>
    <xf numFmtId="164" fontId="58" fillId="4" borderId="331" xfId="0" applyNumberFormat="1" applyFont="1" applyFill="1" applyBorder="1" applyAlignment="1">
      <alignment horizontal="right" vertical="center"/>
    </xf>
    <xf numFmtId="164" fontId="58" fillId="0" borderId="4" xfId="0" applyNumberFormat="1" applyFont="1" applyBorder="1" applyAlignment="1">
      <alignment horizontal="right"/>
    </xf>
    <xf numFmtId="165" fontId="58" fillId="0" borderId="4" xfId="0" applyNumberFormat="1" applyFont="1" applyBorder="1" applyAlignment="1">
      <alignment horizontal="right"/>
    </xf>
    <xf numFmtId="165" fontId="58" fillId="4" borderId="331" xfId="0" applyNumberFormat="1" applyFont="1" applyFill="1" applyBorder="1" applyAlignment="1">
      <alignment horizontal="right" vertical="center"/>
    </xf>
    <xf numFmtId="164" fontId="57" fillId="0" borderId="4" xfId="0" applyNumberFormat="1" applyFont="1" applyBorder="1" applyAlignment="1">
      <alignment horizontal="right"/>
    </xf>
    <xf numFmtId="165" fontId="58" fillId="0" borderId="177" xfId="0" applyNumberFormat="1" applyFont="1" applyBorder="1" applyAlignment="1">
      <alignment horizontal="right"/>
    </xf>
    <xf numFmtId="0" fontId="59" fillId="2" borderId="473" xfId="0" applyFont="1" applyFill="1" applyBorder="1" applyAlignment="1">
      <alignment horizontal="center" vertical="center"/>
    </xf>
    <xf numFmtId="0" fontId="60" fillId="0" borderId="417" xfId="0" applyFont="1" applyBorder="1" applyAlignment="1">
      <alignment horizontal="left" vertical="center"/>
    </xf>
    <xf numFmtId="3" fontId="44" fillId="0" borderId="352" xfId="0" applyNumberFormat="1" applyFont="1" applyBorder="1" applyAlignment="1">
      <alignment vertical="center"/>
    </xf>
    <xf numFmtId="0" fontId="17" fillId="2" borderId="436" xfId="0" applyFont="1" applyFill="1" applyBorder="1" applyAlignment="1">
      <alignment horizontal="center" vertical="center"/>
    </xf>
    <xf numFmtId="3" fontId="31" fillId="0" borderId="355" xfId="0" applyNumberFormat="1" applyFont="1" applyBorder="1" applyAlignment="1">
      <alignment vertical="center"/>
    </xf>
    <xf numFmtId="0" fontId="59" fillId="2" borderId="379" xfId="0" applyFont="1" applyFill="1" applyBorder="1" applyAlignment="1">
      <alignment horizontal="center" vertical="center"/>
    </xf>
    <xf numFmtId="0" fontId="17" fillId="2" borderId="436" xfId="0" applyFont="1" applyFill="1" applyBorder="1" applyAlignment="1">
      <alignment horizontal="center" vertical="center" wrapText="1"/>
    </xf>
    <xf numFmtId="0" fontId="59" fillId="2" borderId="436" xfId="0" applyFont="1" applyFill="1" applyBorder="1" applyAlignment="1">
      <alignment horizontal="center" vertical="center"/>
    </xf>
    <xf numFmtId="165" fontId="9" fillId="0" borderId="358" xfId="0" applyNumberFormat="1" applyFont="1" applyBorder="1" applyAlignment="1">
      <alignment horizontal="right" vertical="center"/>
    </xf>
    <xf numFmtId="165" fontId="9" fillId="0" borderId="357" xfId="0" applyNumberFormat="1" applyFont="1" applyBorder="1" applyAlignment="1">
      <alignment horizontal="right" vertical="center"/>
    </xf>
    <xf numFmtId="165" fontId="31" fillId="0" borderId="359" xfId="0" applyNumberFormat="1" applyFont="1" applyBorder="1" applyAlignment="1">
      <alignment horizontal="right" vertical="center"/>
    </xf>
    <xf numFmtId="4" fontId="31" fillId="0" borderId="4" xfId="0" applyNumberFormat="1" applyFont="1" applyBorder="1" applyAlignment="1">
      <alignment horizontal="right" vertical="center"/>
    </xf>
    <xf numFmtId="0" fontId="59" fillId="7" borderId="434" xfId="0" applyFont="1" applyFill="1" applyBorder="1" applyAlignment="1">
      <alignment horizontal="center" vertical="center"/>
    </xf>
    <xf numFmtId="3" fontId="9" fillId="7" borderId="360" xfId="0" applyNumberFormat="1" applyFont="1" applyFill="1" applyBorder="1" applyAlignment="1">
      <alignment vertical="center"/>
    </xf>
    <xf numFmtId="165" fontId="9" fillId="7" borderId="371" xfId="0" applyNumberFormat="1" applyFont="1" applyFill="1" applyBorder="1" applyAlignment="1">
      <alignment horizontal="right" vertical="center"/>
    </xf>
    <xf numFmtId="0" fontId="59" fillId="2" borderId="434" xfId="0" applyFont="1" applyFill="1" applyBorder="1" applyAlignment="1">
      <alignment horizontal="center" vertical="center"/>
    </xf>
    <xf numFmtId="164" fontId="9" fillId="0" borderId="358" xfId="0" applyNumberFormat="1" applyFont="1" applyBorder="1" applyAlignment="1">
      <alignment vertical="center"/>
    </xf>
    <xf numFmtId="164" fontId="9" fillId="0" borderId="357" xfId="0" applyNumberFormat="1" applyFont="1" applyBorder="1" applyAlignment="1">
      <alignment horizontal="right" vertical="center"/>
    </xf>
    <xf numFmtId="165" fontId="9" fillId="0" borderId="357" xfId="0" applyNumberFormat="1" applyFont="1" applyBorder="1" applyAlignment="1">
      <alignment vertical="center"/>
    </xf>
    <xf numFmtId="164" fontId="9" fillId="0" borderId="357" xfId="0" applyNumberFormat="1" applyFont="1" applyBorder="1" applyAlignment="1">
      <alignment vertical="center"/>
    </xf>
    <xf numFmtId="0" fontId="24" fillId="7" borderId="417" xfId="0" applyFont="1" applyFill="1" applyBorder="1" applyAlignment="1">
      <alignment horizontal="left" vertical="center" wrapText="1"/>
    </xf>
    <xf numFmtId="165" fontId="9" fillId="0" borderId="359" xfId="0" applyNumberFormat="1" applyFont="1" applyBorder="1" applyAlignment="1">
      <alignment vertical="center"/>
    </xf>
    <xf numFmtId="0" fontId="59" fillId="2" borderId="379" xfId="0" applyFont="1" applyFill="1" applyBorder="1" applyAlignment="1">
      <alignment horizontal="center" vertical="center" wrapText="1"/>
    </xf>
    <xf numFmtId="164" fontId="9" fillId="0" borderId="358" xfId="0" applyNumberFormat="1" applyFont="1" applyBorder="1" applyAlignment="1">
      <alignment horizontal="right" vertical="center"/>
    </xf>
    <xf numFmtId="10" fontId="9" fillId="0" borderId="357" xfId="0" applyNumberFormat="1" applyFont="1" applyBorder="1" applyAlignment="1">
      <alignment horizontal="right" vertical="center"/>
    </xf>
    <xf numFmtId="0" fontId="59" fillId="2" borderId="380" xfId="0" applyFont="1" applyFill="1" applyBorder="1" applyAlignment="1">
      <alignment horizontal="center" vertical="center"/>
    </xf>
    <xf numFmtId="0" fontId="6" fillId="8" borderId="331" xfId="0" applyFont="1" applyFill="1" applyBorder="1" applyAlignment="1">
      <alignment vertical="center"/>
    </xf>
    <xf numFmtId="0" fontId="22" fillId="7" borderId="331" xfId="0" applyFont="1" applyFill="1" applyBorder="1" applyAlignment="1">
      <alignment vertical="center"/>
    </xf>
    <xf numFmtId="3" fontId="9" fillId="0" borderId="359" xfId="0" applyNumberFormat="1" applyFont="1" applyBorder="1" applyAlignment="1">
      <alignment vertical="center"/>
    </xf>
    <xf numFmtId="3" fontId="44" fillId="0" borderId="394" xfId="0" applyNumberFormat="1" applyFont="1" applyBorder="1" applyAlignment="1">
      <alignment vertical="center"/>
    </xf>
    <xf numFmtId="3" fontId="44" fillId="0" borderId="392" xfId="0" applyNumberFormat="1" applyFont="1" applyBorder="1" applyAlignment="1">
      <alignment vertical="center"/>
    </xf>
    <xf numFmtId="3" fontId="44" fillId="0" borderId="393" xfId="0" applyNumberFormat="1" applyFont="1" applyBorder="1" applyAlignment="1">
      <alignment vertical="center"/>
    </xf>
    <xf numFmtId="3" fontId="31" fillId="0" borderId="408" xfId="0" applyNumberFormat="1" applyFont="1" applyBorder="1" applyAlignment="1">
      <alignment vertical="center"/>
    </xf>
    <xf numFmtId="3" fontId="31" fillId="0" borderId="410" xfId="0" applyNumberFormat="1" applyFont="1" applyBorder="1" applyAlignment="1">
      <alignment vertical="center"/>
    </xf>
    <xf numFmtId="165" fontId="31" fillId="0" borderId="405" xfId="0" applyNumberFormat="1" applyFont="1" applyBorder="1" applyAlignment="1">
      <alignment vertical="center"/>
    </xf>
    <xf numFmtId="165" fontId="31" fillId="0" borderId="354" xfId="0" applyNumberFormat="1" applyFont="1" applyBorder="1" applyAlignment="1">
      <alignment vertical="center"/>
    </xf>
    <xf numFmtId="164" fontId="9" fillId="0" borderId="359" xfId="0" applyNumberFormat="1" applyFont="1" applyBorder="1" applyAlignment="1">
      <alignment vertical="center"/>
    </xf>
    <xf numFmtId="165" fontId="6" fillId="8" borderId="331" xfId="0" applyNumberFormat="1" applyFont="1" applyFill="1" applyBorder="1" applyAlignment="1">
      <alignment vertical="center"/>
    </xf>
    <xf numFmtId="164" fontId="31" fillId="0" borderId="359" xfId="0" applyNumberFormat="1" applyFont="1" applyBorder="1" applyAlignment="1">
      <alignment vertical="center"/>
    </xf>
    <xf numFmtId="165" fontId="9" fillId="0" borderId="359" xfId="0" applyNumberFormat="1" applyFont="1" applyBorder="1" applyAlignment="1">
      <alignment horizontal="right" vertical="center"/>
    </xf>
    <xf numFmtId="0" fontId="17" fillId="2" borderId="380" xfId="0" applyFont="1" applyFill="1" applyBorder="1" applyAlignment="1">
      <alignment horizontal="center" vertical="center"/>
    </xf>
    <xf numFmtId="3" fontId="9" fillId="0" borderId="418" xfId="0" applyNumberFormat="1" applyFont="1" applyBorder="1" applyAlignment="1">
      <alignment vertical="center"/>
    </xf>
    <xf numFmtId="165" fontId="9" fillId="0" borderId="358" xfId="0" applyNumberFormat="1" applyFont="1" applyBorder="1" applyAlignment="1">
      <alignment vertical="center"/>
    </xf>
    <xf numFmtId="165" fontId="31" fillId="0" borderId="359" xfId="0" applyNumberFormat="1" applyFont="1" applyBorder="1" applyAlignment="1">
      <alignment vertical="center"/>
    </xf>
    <xf numFmtId="3" fontId="9" fillId="0" borderId="357" xfId="0" applyNumberFormat="1" applyFont="1" applyBorder="1" applyAlignment="1">
      <alignment vertical="center"/>
    </xf>
    <xf numFmtId="3" fontId="9" fillId="0" borderId="358" xfId="0" applyNumberFormat="1" applyFont="1" applyBorder="1" applyAlignment="1">
      <alignment vertical="center"/>
    </xf>
    <xf numFmtId="3" fontId="31" fillId="0" borderId="357" xfId="0" applyNumberFormat="1" applyFont="1" applyBorder="1" applyAlignment="1">
      <alignment vertical="center"/>
    </xf>
    <xf numFmtId="3" fontId="44" fillId="0" borderId="364" xfId="0" applyNumberFormat="1" applyFont="1" applyBorder="1" applyAlignment="1">
      <alignment vertical="center"/>
    </xf>
    <xf numFmtId="3" fontId="44" fillId="0" borderId="371" xfId="0" applyNumberFormat="1" applyFont="1" applyBorder="1" applyAlignment="1">
      <alignment vertical="center"/>
    </xf>
    <xf numFmtId="4" fontId="9" fillId="0" borderId="358" xfId="0" applyNumberFormat="1" applyFont="1" applyBorder="1" applyAlignment="1">
      <alignment horizontal="right" vertical="center"/>
    </xf>
    <xf numFmtId="4" fontId="9" fillId="0" borderId="357" xfId="0" applyNumberFormat="1" applyFont="1" applyBorder="1" applyAlignment="1">
      <alignment horizontal="right" vertical="center"/>
    </xf>
    <xf numFmtId="3" fontId="31" fillId="0" borderId="418" xfId="0" applyNumberFormat="1" applyFont="1" applyBorder="1" applyAlignment="1">
      <alignment vertical="center"/>
    </xf>
    <xf numFmtId="165" fontId="31" fillId="0" borderId="418" xfId="0" applyNumberFormat="1" applyFont="1" applyBorder="1" applyAlignment="1">
      <alignment vertical="center"/>
    </xf>
    <xf numFmtId="164" fontId="9" fillId="0" borderId="416" xfId="0" applyNumberFormat="1" applyFont="1" applyBorder="1" applyAlignment="1">
      <alignment vertical="center"/>
    </xf>
    <xf numFmtId="164" fontId="9" fillId="0" borderId="418" xfId="0" applyNumberFormat="1" applyFont="1" applyBorder="1" applyAlignment="1">
      <alignment vertical="center"/>
    </xf>
    <xf numFmtId="3" fontId="44" fillId="0" borderId="378" xfId="0" applyNumberFormat="1" applyFont="1" applyBorder="1" applyAlignment="1">
      <alignment vertical="center"/>
    </xf>
    <xf numFmtId="3" fontId="44" fillId="0" borderId="359" xfId="0" applyNumberFormat="1" applyFont="1" applyBorder="1" applyAlignment="1">
      <alignment vertical="center"/>
    </xf>
    <xf numFmtId="0" fontId="14" fillId="0" borderId="474" xfId="0" applyFont="1" applyBorder="1"/>
    <xf numFmtId="0" fontId="14" fillId="0" borderId="453" xfId="0" applyFont="1" applyBorder="1"/>
    <xf numFmtId="0" fontId="14" fillId="0" borderId="454" xfId="0" applyFont="1" applyBorder="1"/>
    <xf numFmtId="0" fontId="67" fillId="2" borderId="457" xfId="0" applyFont="1" applyFill="1" applyBorder="1"/>
    <xf numFmtId="0" fontId="14" fillId="0" borderId="460" xfId="0" applyFont="1" applyBorder="1"/>
    <xf numFmtId="0" fontId="29" fillId="0" borderId="461" xfId="0" applyFont="1" applyBorder="1"/>
    <xf numFmtId="3" fontId="14" fillId="0" borderId="460" xfId="0" applyNumberFormat="1" applyFont="1" applyBorder="1"/>
    <xf numFmtId="3" fontId="29" fillId="0" borderId="461" xfId="0" applyNumberFormat="1" applyFont="1" applyBorder="1"/>
    <xf numFmtId="0" fontId="29" fillId="0" borderId="453" xfId="0" applyFont="1" applyBorder="1"/>
    <xf numFmtId="3" fontId="29" fillId="0" borderId="453" xfId="0" applyNumberFormat="1" applyFont="1" applyBorder="1"/>
    <xf numFmtId="3" fontId="29" fillId="0" borderId="454" xfId="0" applyNumberFormat="1" applyFont="1" applyBorder="1"/>
    <xf numFmtId="0" fontId="29" fillId="0" borderId="454" xfId="0" applyFont="1" applyBorder="1"/>
    <xf numFmtId="0" fontId="29" fillId="0" borderId="462" xfId="0" applyFont="1" applyBorder="1"/>
    <xf numFmtId="0" fontId="29" fillId="0" borderId="474" xfId="0" applyFont="1" applyBorder="1"/>
    <xf numFmtId="0" fontId="69" fillId="0" borderId="458" xfId="0" applyFont="1" applyBorder="1"/>
    <xf numFmtId="0" fontId="69" fillId="0" borderId="452" xfId="0" applyFont="1" applyBorder="1"/>
    <xf numFmtId="3" fontId="69" fillId="0" borderId="458" xfId="0" applyNumberFormat="1" applyFont="1" applyBorder="1"/>
    <xf numFmtId="3" fontId="69" fillId="0" borderId="452" xfId="0" applyNumberFormat="1" applyFont="1" applyBorder="1"/>
    <xf numFmtId="3" fontId="69" fillId="0" borderId="451" xfId="0" applyNumberFormat="1" applyFont="1" applyBorder="1"/>
    <xf numFmtId="0" fontId="67" fillId="2" borderId="437" xfId="0" applyFont="1" applyFill="1" applyBorder="1"/>
    <xf numFmtId="0" fontId="67" fillId="2" borderId="437" xfId="0" applyFont="1" applyFill="1" applyBorder="1" applyAlignment="1">
      <alignment horizontal="right"/>
    </xf>
    <xf numFmtId="3" fontId="14" fillId="0" borderId="454" xfId="0" applyNumberFormat="1" applyFont="1" applyBorder="1"/>
    <xf numFmtId="0" fontId="67" fillId="2" borderId="331" xfId="0" applyFont="1" applyFill="1" applyBorder="1"/>
    <xf numFmtId="0" fontId="72" fillId="2" borderId="476" xfId="0" applyFont="1" applyFill="1" applyBorder="1"/>
    <xf numFmtId="0" fontId="72" fillId="2" borderId="437" xfId="0" applyFont="1" applyFill="1" applyBorder="1"/>
    <xf numFmtId="0" fontId="14" fillId="0" borderId="461" xfId="0" applyFont="1" applyBorder="1"/>
    <xf numFmtId="0" fontId="14" fillId="7" borderId="457" xfId="0" applyFont="1" applyFill="1" applyBorder="1"/>
    <xf numFmtId="0" fontId="14" fillId="0" borderId="460" xfId="0" applyFont="1" applyBorder="1" applyAlignment="1">
      <alignment horizontal="right"/>
    </xf>
    <xf numFmtId="0" fontId="29" fillId="7" borderId="457" xfId="0" applyFont="1" applyFill="1" applyBorder="1"/>
    <xf numFmtId="0" fontId="72" fillId="2" borderId="476" xfId="0" applyFont="1" applyFill="1" applyBorder="1" applyAlignment="1">
      <alignment wrapText="1"/>
    </xf>
    <xf numFmtId="0" fontId="72" fillId="2" borderId="437" xfId="0" applyFont="1" applyFill="1" applyBorder="1" applyAlignment="1">
      <alignment wrapText="1"/>
    </xf>
    <xf numFmtId="10" fontId="14" fillId="0" borderId="460" xfId="0" applyNumberFormat="1" applyFont="1" applyBorder="1"/>
    <xf numFmtId="10" fontId="14" fillId="0" borderId="461" xfId="0" applyNumberFormat="1" applyFont="1" applyBorder="1"/>
    <xf numFmtId="10" fontId="14" fillId="0" borderId="462" xfId="0" applyNumberFormat="1" applyFont="1" applyBorder="1"/>
    <xf numFmtId="10" fontId="14" fillId="0" borderId="474" xfId="0" applyNumberFormat="1" applyFont="1" applyBorder="1"/>
    <xf numFmtId="10" fontId="14" fillId="4" borderId="331" xfId="0" applyNumberFormat="1" applyFont="1" applyFill="1" applyBorder="1"/>
    <xf numFmtId="10" fontId="29" fillId="0" borderId="462" xfId="0" applyNumberFormat="1" applyFont="1" applyBorder="1"/>
    <xf numFmtId="10" fontId="29" fillId="0" borderId="474" xfId="0" applyNumberFormat="1" applyFont="1" applyBorder="1"/>
    <xf numFmtId="10" fontId="29" fillId="7" borderId="331" xfId="0" applyNumberFormat="1" applyFont="1" applyFill="1" applyBorder="1"/>
    <xf numFmtId="10" fontId="14" fillId="0" borderId="453" xfId="0" applyNumberFormat="1" applyFont="1" applyBorder="1"/>
    <xf numFmtId="10" fontId="14" fillId="0" borderId="454" xfId="0" applyNumberFormat="1" applyFont="1" applyBorder="1"/>
    <xf numFmtId="10" fontId="29" fillId="0" borderId="453" xfId="0" applyNumberFormat="1" applyFont="1" applyBorder="1"/>
    <xf numFmtId="10" fontId="29" fillId="0" borderId="454" xfId="0" applyNumberFormat="1" applyFont="1" applyBorder="1"/>
    <xf numFmtId="0" fontId="67" fillId="2" borderId="476" xfId="0" applyFont="1" applyFill="1" applyBorder="1"/>
    <xf numFmtId="10" fontId="14" fillId="0" borderId="460" xfId="0" applyNumberFormat="1" applyFont="1" applyBorder="1" applyAlignment="1">
      <alignment horizontal="right"/>
    </xf>
    <xf numFmtId="10" fontId="14" fillId="0" borderId="461" xfId="0" applyNumberFormat="1" applyFont="1" applyBorder="1" applyAlignment="1">
      <alignment horizontal="right"/>
    </xf>
    <xf numFmtId="10" fontId="29" fillId="0" borderId="453" xfId="0" applyNumberFormat="1" applyFont="1" applyBorder="1" applyAlignment="1">
      <alignment horizontal="right"/>
    </xf>
    <xf numFmtId="10" fontId="29" fillId="0" borderId="454" xfId="0" applyNumberFormat="1" applyFont="1" applyBorder="1" applyAlignment="1">
      <alignment horizontal="right"/>
    </xf>
    <xf numFmtId="0" fontId="67" fillId="2" borderId="457" xfId="0" applyFont="1" applyFill="1" applyBorder="1" applyAlignment="1">
      <alignment wrapText="1"/>
    </xf>
    <xf numFmtId="0" fontId="14" fillId="0" borderId="466" xfId="0" applyFont="1" applyBorder="1"/>
    <xf numFmtId="0" fontId="14" fillId="0" borderId="467" xfId="0" applyFont="1" applyBorder="1"/>
    <xf numFmtId="3" fontId="14" fillId="0" borderId="461" xfId="0" applyNumberFormat="1" applyFont="1" applyBorder="1"/>
    <xf numFmtId="0" fontId="14" fillId="0" borderId="462" xfId="0" applyFont="1" applyBorder="1"/>
    <xf numFmtId="4" fontId="14" fillId="0" borderId="453" xfId="0" applyNumberFormat="1" applyFont="1" applyBorder="1"/>
    <xf numFmtId="4" fontId="14" fillId="0" borderId="454" xfId="0" applyNumberFormat="1" applyFont="1" applyBorder="1"/>
    <xf numFmtId="3" fontId="69" fillId="0" borderId="474" xfId="0" applyNumberFormat="1" applyFont="1" applyBorder="1"/>
    <xf numFmtId="3" fontId="69" fillId="0" borderId="0" xfId="0" applyNumberFormat="1" applyFont="1"/>
    <xf numFmtId="3" fontId="14" fillId="0" borderId="453" xfId="0" applyNumberFormat="1" applyFont="1" applyBorder="1"/>
    <xf numFmtId="3" fontId="14" fillId="0" borderId="474" xfId="0" applyNumberFormat="1" applyFont="1" applyBorder="1"/>
    <xf numFmtId="10" fontId="29" fillId="0" borderId="461" xfId="0" applyNumberFormat="1" applyFont="1" applyBorder="1"/>
    <xf numFmtId="4" fontId="14" fillId="0" borderId="461" xfId="0" applyNumberFormat="1" applyFont="1" applyBorder="1"/>
    <xf numFmtId="4" fontId="29" fillId="0" borderId="454" xfId="0" applyNumberFormat="1" applyFont="1" applyBorder="1"/>
    <xf numFmtId="4" fontId="29" fillId="0" borderId="453" xfId="0" applyNumberFormat="1" applyFont="1" applyBorder="1"/>
    <xf numFmtId="10" fontId="14" fillId="7" borderId="331" xfId="0" applyNumberFormat="1" applyFont="1" applyFill="1" applyBorder="1"/>
    <xf numFmtId="0" fontId="75" fillId="5" borderId="331" xfId="0" applyFont="1" applyFill="1" applyBorder="1"/>
    <xf numFmtId="3" fontId="69" fillId="0" borderId="453" xfId="0" applyNumberFormat="1" applyFont="1" applyBorder="1"/>
    <xf numFmtId="3" fontId="69" fillId="0" borderId="454" xfId="0" applyNumberFormat="1" applyFont="1" applyBorder="1"/>
    <xf numFmtId="0" fontId="13" fillId="4" borderId="331" xfId="0" applyFont="1" applyFill="1" applyBorder="1" applyAlignment="1">
      <alignment vertical="center"/>
    </xf>
    <xf numFmtId="0" fontId="76" fillId="2" borderId="491" xfId="0" applyFont="1" applyFill="1" applyBorder="1" applyAlignment="1">
      <alignment vertical="center"/>
    </xf>
    <xf numFmtId="0" fontId="14" fillId="0" borderId="114" xfId="0" applyFont="1" applyBorder="1"/>
    <xf numFmtId="0" fontId="14" fillId="0" borderId="171" xfId="0" applyFont="1" applyBorder="1"/>
    <xf numFmtId="0" fontId="14" fillId="0" borderId="171" xfId="0" quotePrefix="1" applyFont="1" applyBorder="1"/>
    <xf numFmtId="0" fontId="14" fillId="0" borderId="79" xfId="0" applyFont="1" applyBorder="1"/>
    <xf numFmtId="0" fontId="9" fillId="2" borderId="331" xfId="0" applyFont="1" applyFill="1" applyBorder="1" applyAlignment="1">
      <alignment vertical="center"/>
    </xf>
    <xf numFmtId="0" fontId="11" fillId="2" borderId="331" xfId="0" applyFont="1" applyFill="1" applyBorder="1"/>
    <xf numFmtId="0" fontId="11" fillId="0" borderId="536" xfId="0" applyFont="1" applyBorder="1" applyAlignment="1">
      <alignment wrapText="1"/>
    </xf>
    <xf numFmtId="0" fontId="11" fillId="0" borderId="537" xfId="0" applyFont="1" applyBorder="1" applyAlignment="1">
      <alignment wrapText="1"/>
    </xf>
    <xf numFmtId="0" fontId="11" fillId="0" borderId="542" xfId="0" applyFont="1" applyBorder="1" applyAlignment="1">
      <alignment wrapText="1"/>
    </xf>
    <xf numFmtId="0" fontId="11" fillId="0" borderId="544" xfId="0" applyFont="1" applyBorder="1" applyAlignment="1">
      <alignment wrapText="1"/>
    </xf>
    <xf numFmtId="0" fontId="11" fillId="0" borderId="549" xfId="0" applyFont="1" applyBorder="1"/>
    <xf numFmtId="0" fontId="11" fillId="0" borderId="544" xfId="0" applyFont="1" applyBorder="1"/>
    <xf numFmtId="0" fontId="11" fillId="0" borderId="551" xfId="0" applyFont="1" applyBorder="1" applyAlignment="1">
      <alignment wrapText="1"/>
    </xf>
    <xf numFmtId="0" fontId="83" fillId="3" borderId="560" xfId="0" applyFont="1" applyFill="1" applyBorder="1" applyAlignment="1">
      <alignment vertical="center" wrapText="1"/>
    </xf>
    <xf numFmtId="0" fontId="11" fillId="3" borderId="560" xfId="0" applyFont="1" applyFill="1" applyBorder="1" applyAlignment="1">
      <alignment vertical="center" wrapText="1"/>
    </xf>
    <xf numFmtId="0" fontId="11" fillId="3" borderId="560" xfId="0" applyFont="1" applyFill="1" applyBorder="1" applyAlignment="1">
      <alignment horizontal="center" vertical="center" wrapText="1"/>
    </xf>
    <xf numFmtId="0" fontId="11" fillId="3" borderId="561" xfId="0" applyFont="1" applyFill="1" applyBorder="1" applyAlignment="1">
      <alignment vertical="center" wrapText="1"/>
    </xf>
    <xf numFmtId="0" fontId="11" fillId="3" borderId="561" xfId="0" applyFont="1" applyFill="1" applyBorder="1" applyAlignment="1">
      <alignment horizontal="center" vertical="center" wrapText="1"/>
    </xf>
    <xf numFmtId="49" fontId="11" fillId="3" borderId="561" xfId="0" applyNumberFormat="1" applyFont="1" applyFill="1" applyBorder="1" applyAlignment="1">
      <alignment vertical="center" wrapText="1"/>
    </xf>
    <xf numFmtId="0" fontId="11" fillId="0" borderId="561" xfId="0" applyFont="1" applyBorder="1" applyAlignment="1">
      <alignment vertical="center" wrapText="1"/>
    </xf>
    <xf numFmtId="49" fontId="11" fillId="0" borderId="561" xfId="0" applyNumberFormat="1" applyFont="1" applyBorder="1" applyAlignment="1">
      <alignment vertical="center" wrapText="1"/>
    </xf>
    <xf numFmtId="0" fontId="11" fillId="0" borderId="561" xfId="0" applyFont="1" applyBorder="1" applyAlignment="1">
      <alignment horizontal="center" vertical="center" wrapText="1"/>
    </xf>
    <xf numFmtId="3" fontId="11" fillId="0" borderId="561" xfId="0" applyNumberFormat="1" applyFont="1" applyBorder="1" applyAlignment="1">
      <alignment vertical="center" wrapText="1"/>
    </xf>
    <xf numFmtId="0" fontId="11" fillId="0" borderId="561" xfId="0" applyFont="1" applyBorder="1" applyAlignment="1">
      <alignment horizontal="left" vertical="center" wrapText="1"/>
    </xf>
    <xf numFmtId="0" fontId="0" fillId="0" borderId="331" xfId="0" applyBorder="1"/>
    <xf numFmtId="0" fontId="11" fillId="12" borderId="560" xfId="0" applyFont="1" applyFill="1" applyBorder="1"/>
    <xf numFmtId="0" fontId="11" fillId="12" borderId="561" xfId="0" applyFont="1" applyFill="1" applyBorder="1"/>
    <xf numFmtId="0" fontId="11" fillId="12" borderId="561" xfId="0" applyFont="1" applyFill="1" applyBorder="1" applyAlignment="1">
      <alignment vertical="center"/>
    </xf>
    <xf numFmtId="0" fontId="134" fillId="0" borderId="0" xfId="2"/>
    <xf numFmtId="0" fontId="9" fillId="0" borderId="331" xfId="0" applyFont="1" applyBorder="1" applyAlignment="1">
      <alignment vertical="center"/>
    </xf>
    <xf numFmtId="0" fontId="134" fillId="0" borderId="0" xfId="2" applyAlignment="1">
      <alignment vertical="center"/>
    </xf>
    <xf numFmtId="3" fontId="139" fillId="0" borderId="563" xfId="0" applyNumberFormat="1" applyFont="1" applyBorder="1"/>
    <xf numFmtId="0" fontId="139" fillId="0" borderId="563" xfId="0" applyFont="1" applyBorder="1"/>
    <xf numFmtId="0" fontId="9" fillId="14" borderId="0" xfId="0" applyFont="1" applyFill="1" applyAlignment="1">
      <alignment vertical="center"/>
    </xf>
    <xf numFmtId="0" fontId="16" fillId="14" borderId="331" xfId="0" applyFont="1" applyFill="1" applyBorder="1" applyAlignment="1">
      <alignment horizontal="center" vertical="center"/>
    </xf>
    <xf numFmtId="0" fontId="18" fillId="14" borderId="331" xfId="0" applyFont="1" applyFill="1" applyBorder="1" applyAlignment="1">
      <alignment horizontal="center" vertical="center"/>
    </xf>
    <xf numFmtId="0" fontId="4" fillId="14" borderId="331" xfId="0" applyFont="1" applyFill="1" applyBorder="1" applyAlignment="1">
      <alignment horizontal="center" vertical="center"/>
    </xf>
    <xf numFmtId="0" fontId="0" fillId="14" borderId="0" xfId="0" applyFill="1"/>
    <xf numFmtId="0" fontId="9" fillId="14" borderId="331" xfId="0" applyFont="1" applyFill="1" applyBorder="1" applyAlignment="1">
      <alignment vertical="center"/>
    </xf>
    <xf numFmtId="0" fontId="4" fillId="14" borderId="331" xfId="0" applyFont="1" applyFill="1" applyBorder="1" applyAlignment="1">
      <alignment vertical="center"/>
    </xf>
    <xf numFmtId="9" fontId="14" fillId="0" borderId="176" xfId="0" applyNumberFormat="1" applyFont="1" applyBorder="1" applyAlignment="1">
      <alignment vertical="center"/>
    </xf>
    <xf numFmtId="9" fontId="9" fillId="0" borderId="69" xfId="0" applyNumberFormat="1" applyFont="1" applyBorder="1" applyAlignment="1">
      <alignment vertical="center"/>
    </xf>
    <xf numFmtId="9" fontId="14" fillId="0" borderId="71" xfId="0" applyNumberFormat="1" applyFont="1" applyBorder="1" applyAlignment="1">
      <alignment vertical="center"/>
    </xf>
    <xf numFmtId="9" fontId="14" fillId="0" borderId="149" xfId="0" applyNumberFormat="1" applyFont="1" applyBorder="1" applyAlignment="1">
      <alignment vertical="center"/>
    </xf>
    <xf numFmtId="9" fontId="9" fillId="0" borderId="62" xfId="0" applyNumberFormat="1" applyFont="1" applyBorder="1" applyAlignment="1">
      <alignment horizontal="right" vertical="center"/>
    </xf>
    <xf numFmtId="9" fontId="14" fillId="0" borderId="62" xfId="0" applyNumberFormat="1" applyFont="1" applyBorder="1" applyAlignment="1">
      <alignment horizontal="right" vertical="center"/>
    </xf>
    <xf numFmtId="165" fontId="14" fillId="0" borderId="256" xfId="0" applyNumberFormat="1" applyFont="1" applyBorder="1" applyAlignment="1">
      <alignment vertical="center"/>
    </xf>
    <xf numFmtId="165" fontId="14" fillId="0" borderId="255" xfId="0" applyNumberFormat="1" applyFont="1" applyBorder="1" applyAlignment="1">
      <alignment vertical="center"/>
    </xf>
    <xf numFmtId="165" fontId="14" fillId="0" borderId="259" xfId="0" applyNumberFormat="1" applyFont="1" applyBorder="1" applyAlignment="1">
      <alignment vertical="center"/>
    </xf>
    <xf numFmtId="165" fontId="14" fillId="0" borderId="260" xfId="0" applyNumberFormat="1" applyFont="1" applyBorder="1" applyAlignment="1">
      <alignment vertical="center"/>
    </xf>
    <xf numFmtId="3" fontId="14" fillId="0" borderId="17" xfId="0" applyNumberFormat="1" applyFont="1" applyBorder="1" applyAlignment="1">
      <alignment vertical="center"/>
    </xf>
    <xf numFmtId="9" fontId="9" fillId="0" borderId="343" xfId="0" applyNumberFormat="1" applyFont="1" applyBorder="1" applyAlignment="1">
      <alignment horizontal="right"/>
    </xf>
    <xf numFmtId="0" fontId="15" fillId="0" borderId="0" xfId="0" applyFont="1" applyAlignment="1">
      <alignment horizontal="center" vertical="center"/>
    </xf>
    <xf numFmtId="0" fontId="0" fillId="0" borderId="0" xfId="0" applyAlignment="1"/>
    <xf numFmtId="0" fontId="9" fillId="0" borderId="0" xfId="0" applyFont="1" applyAlignment="1">
      <alignment horizontal="left" vertical="center" wrapText="1"/>
    </xf>
    <xf numFmtId="0" fontId="2" fillId="14" borderId="331" xfId="0" applyFont="1" applyFill="1" applyBorder="1" applyAlignment="1">
      <alignment horizontal="center" vertical="center" wrapText="1"/>
    </xf>
    <xf numFmtId="0" fontId="5" fillId="14" borderId="331" xfId="0" applyFont="1" applyFill="1" applyBorder="1" applyAlignment="1"/>
    <xf numFmtId="0" fontId="4" fillId="14" borderId="331" xfId="0" applyFont="1" applyFill="1" applyBorder="1" applyAlignment="1">
      <alignment horizontal="center" vertical="center" wrapText="1"/>
    </xf>
    <xf numFmtId="0" fontId="6" fillId="0" borderId="0" xfId="0" applyFont="1" applyAlignment="1">
      <alignment horizontal="center" vertical="center"/>
    </xf>
    <xf numFmtId="0" fontId="14" fillId="3" borderId="331" xfId="0" applyFont="1" applyFill="1" applyBorder="1" applyAlignment="1">
      <alignment horizontal="left" vertical="center" wrapText="1"/>
    </xf>
    <xf numFmtId="0" fontId="5" fillId="0" borderId="331" xfId="0" applyFont="1" applyBorder="1" applyAlignment="1"/>
    <xf numFmtId="0" fontId="14" fillId="0" borderId="0" xfId="0" applyFont="1" applyAlignment="1">
      <alignment horizontal="left" vertical="center" wrapText="1"/>
    </xf>
    <xf numFmtId="0" fontId="9" fillId="3" borderId="331" xfId="0" applyFont="1" applyFill="1" applyBorder="1" applyAlignment="1">
      <alignment horizontal="left" vertical="center"/>
    </xf>
    <xf numFmtId="0" fontId="1" fillId="14" borderId="331" xfId="0" applyFont="1" applyFill="1" applyBorder="1" applyAlignment="1">
      <alignment horizontal="center" vertical="center"/>
    </xf>
    <xf numFmtId="0" fontId="2" fillId="14" borderId="331" xfId="0" applyFont="1" applyFill="1" applyBorder="1" applyAlignment="1">
      <alignment horizontal="center" vertical="center"/>
    </xf>
    <xf numFmtId="0" fontId="3" fillId="14" borderId="331" xfId="0" applyFont="1" applyFill="1" applyBorder="1" applyAlignment="1">
      <alignment horizontal="center" vertical="center"/>
    </xf>
    <xf numFmtId="0" fontId="4" fillId="14" borderId="331" xfId="0" applyFont="1" applyFill="1" applyBorder="1" applyAlignment="1">
      <alignment horizontal="center" vertical="center"/>
    </xf>
    <xf numFmtId="9" fontId="14" fillId="3" borderId="317" xfId="0" applyNumberFormat="1" applyFont="1" applyFill="1" applyBorder="1" applyAlignment="1">
      <alignment horizontal="right" vertical="center"/>
    </xf>
    <xf numFmtId="0" fontId="5" fillId="0" borderId="251" xfId="0" applyFont="1" applyBorder="1" applyAlignment="1"/>
    <xf numFmtId="3" fontId="29" fillId="3" borderId="317" xfId="0" applyNumberFormat="1" applyFont="1" applyFill="1" applyBorder="1" applyAlignment="1">
      <alignment horizontal="right" vertical="center"/>
    </xf>
    <xf numFmtId="0" fontId="5" fillId="0" borderId="250" xfId="0" applyFont="1" applyBorder="1" applyAlignment="1"/>
    <xf numFmtId="0" fontId="35" fillId="2" borderId="331" xfId="0" applyFont="1" applyFill="1" applyBorder="1" applyAlignment="1">
      <alignment horizontal="center" vertical="center"/>
    </xf>
    <xf numFmtId="0" fontId="35" fillId="2" borderId="325" xfId="0" applyFont="1" applyFill="1" applyBorder="1" applyAlignment="1">
      <alignment horizontal="center" vertical="center"/>
    </xf>
    <xf numFmtId="0" fontId="31" fillId="3" borderId="114" xfId="0" applyFont="1" applyFill="1" applyBorder="1" applyAlignment="1">
      <alignment horizontal="left" vertical="center"/>
    </xf>
    <xf numFmtId="0" fontId="5" fillId="0" borderId="114" xfId="0" applyFont="1" applyBorder="1" applyAlignment="1"/>
    <xf numFmtId="0" fontId="5" fillId="0" borderId="155" xfId="0" applyFont="1" applyBorder="1" applyAlignment="1"/>
    <xf numFmtId="0" fontId="9" fillId="3" borderId="114" xfId="0" applyFont="1" applyFill="1" applyBorder="1" applyAlignment="1">
      <alignment horizontal="left" vertical="center"/>
    </xf>
    <xf numFmtId="165" fontId="29" fillId="3" borderId="317" xfId="0" applyNumberFormat="1" applyFont="1" applyFill="1" applyBorder="1" applyAlignment="1">
      <alignment horizontal="right" vertical="center"/>
    </xf>
    <xf numFmtId="0" fontId="9" fillId="0" borderId="117" xfId="0" applyFont="1" applyBorder="1" applyAlignment="1">
      <alignment horizontal="left" vertical="center"/>
    </xf>
    <xf numFmtId="0" fontId="5" fillId="0" borderId="117" xfId="0" applyFont="1" applyBorder="1" applyAlignment="1"/>
    <xf numFmtId="0" fontId="5" fillId="0" borderId="49" xfId="0" applyFont="1" applyBorder="1" applyAlignment="1"/>
    <xf numFmtId="0" fontId="14" fillId="3" borderId="318" xfId="0" applyFont="1" applyFill="1" applyBorder="1" applyAlignment="1">
      <alignment horizontal="center" vertical="center"/>
    </xf>
    <xf numFmtId="0" fontId="5" fillId="0" borderId="318" xfId="0" applyFont="1" applyBorder="1" applyAlignment="1"/>
    <xf numFmtId="0" fontId="23" fillId="2" borderId="325" xfId="0" applyFont="1" applyFill="1" applyBorder="1" applyAlignment="1">
      <alignment horizontal="center" vertical="center"/>
    </xf>
    <xf numFmtId="0" fontId="22" fillId="5" borderId="331" xfId="0" applyFont="1" applyFill="1" applyBorder="1" applyAlignment="1">
      <alignment horizontal="left" vertical="center" wrapText="1"/>
    </xf>
    <xf numFmtId="0" fontId="31" fillId="3" borderId="171" xfId="0" applyFont="1" applyFill="1" applyBorder="1" applyAlignment="1">
      <alignment horizontal="left" vertical="center"/>
    </xf>
    <xf numFmtId="0" fontId="5" fillId="0" borderId="171" xfId="0" applyFont="1" applyBorder="1" applyAlignment="1"/>
    <xf numFmtId="0" fontId="5" fillId="0" borderId="62" xfId="0" applyFont="1" applyBorder="1" applyAlignment="1"/>
    <xf numFmtId="3" fontId="31" fillId="3" borderId="314" xfId="0" applyNumberFormat="1" applyFont="1" applyFill="1" applyBorder="1" applyAlignment="1">
      <alignment horizontal="right" vertical="center"/>
    </xf>
    <xf numFmtId="0" fontId="5" fillId="0" borderId="315" xfId="0" applyFont="1" applyBorder="1" applyAlignment="1"/>
    <xf numFmtId="9" fontId="9" fillId="3" borderId="314" xfId="0" applyNumberFormat="1" applyFont="1" applyFill="1" applyBorder="1" applyAlignment="1">
      <alignment horizontal="right" vertical="center"/>
    </xf>
    <xf numFmtId="0" fontId="5" fillId="0" borderId="316" xfId="0" applyFont="1" applyBorder="1" applyAlignment="1"/>
    <xf numFmtId="165" fontId="31" fillId="3" borderId="317" xfId="0" applyNumberFormat="1" applyFont="1" applyFill="1" applyBorder="1" applyAlignment="1">
      <alignment horizontal="right" vertical="center"/>
    </xf>
    <xf numFmtId="9" fontId="9" fillId="3" borderId="317" xfId="0" applyNumberFormat="1" applyFont="1" applyFill="1" applyBorder="1" applyAlignment="1">
      <alignment horizontal="right" vertical="center"/>
    </xf>
    <xf numFmtId="0" fontId="38" fillId="0" borderId="305" xfId="0" applyFont="1" applyBorder="1" applyAlignment="1">
      <alignment horizontal="left" vertical="center" wrapText="1"/>
    </xf>
    <xf numFmtId="0" fontId="5" fillId="0" borderId="305" xfId="0" applyFont="1" applyBorder="1" applyAlignment="1"/>
    <xf numFmtId="0" fontId="5" fillId="0" borderId="319" xfId="0" applyFont="1" applyBorder="1" applyAlignment="1"/>
    <xf numFmtId="0" fontId="38" fillId="4" borderId="264" xfId="0" applyFont="1" applyFill="1" applyBorder="1" applyAlignment="1">
      <alignment horizontal="left" vertical="center" wrapText="1"/>
    </xf>
    <xf numFmtId="0" fontId="5" fillId="0" borderId="291" xfId="0" applyFont="1" applyBorder="1" applyAlignment="1"/>
    <xf numFmtId="0" fontId="38" fillId="4" borderId="264" xfId="0" applyFont="1" applyFill="1" applyBorder="1" applyAlignment="1">
      <alignment horizontal="center" vertical="center" wrapText="1"/>
    </xf>
    <xf numFmtId="0" fontId="35" fillId="2" borderId="331" xfId="0" applyFont="1" applyFill="1" applyBorder="1" applyAlignment="1">
      <alignment horizontal="center" vertical="center" wrapText="1"/>
    </xf>
    <xf numFmtId="0" fontId="5" fillId="0" borderId="153" xfId="0" applyFont="1" applyBorder="1" applyAlignment="1"/>
    <xf numFmtId="0" fontId="5" fillId="0" borderId="247" xfId="0" applyFont="1" applyBorder="1" applyAlignment="1"/>
    <xf numFmtId="0" fontId="5" fillId="0" borderId="154" xfId="0" applyFont="1" applyBorder="1" applyAlignment="1"/>
    <xf numFmtId="0" fontId="35" fillId="2" borderId="293" xfId="0" applyFont="1" applyFill="1" applyBorder="1" applyAlignment="1">
      <alignment horizontal="center" vertical="center" wrapText="1"/>
    </xf>
    <xf numFmtId="0" fontId="5" fillId="0" borderId="294" xfId="0" applyFont="1" applyBorder="1" applyAlignment="1"/>
    <xf numFmtId="0" fontId="5" fillId="0" borderId="295" xfId="0" applyFont="1" applyBorder="1" applyAlignment="1"/>
    <xf numFmtId="0" fontId="5" fillId="0" borderId="327" xfId="0" applyFont="1" applyBorder="1" applyAlignment="1"/>
    <xf numFmtId="0" fontId="5" fillId="0" borderId="298" xfId="0" applyFont="1" applyBorder="1" applyAlignment="1"/>
    <xf numFmtId="0" fontId="38" fillId="0" borderId="301" xfId="0" applyFont="1" applyBorder="1" applyAlignment="1">
      <alignment horizontal="center" vertical="center" wrapText="1"/>
    </xf>
    <xf numFmtId="0" fontId="5" fillId="0" borderId="302" xfId="0" applyFont="1" applyBorder="1" applyAlignment="1"/>
    <xf numFmtId="0" fontId="38" fillId="0" borderId="301" xfId="0" applyFont="1" applyBorder="1" applyAlignment="1">
      <alignment horizontal="center" vertical="center"/>
    </xf>
    <xf numFmtId="0" fontId="5" fillId="0" borderId="303" xfId="0" applyFont="1" applyBorder="1" applyAlignment="1"/>
    <xf numFmtId="0" fontId="9" fillId="3" borderId="331" xfId="0" applyFont="1" applyFill="1" applyBorder="1" applyAlignment="1">
      <alignment vertical="center" wrapText="1"/>
    </xf>
    <xf numFmtId="0" fontId="35" fillId="4" borderId="331" xfId="0" applyFont="1" applyFill="1" applyBorder="1" applyAlignment="1">
      <alignment horizontal="center" vertical="center"/>
    </xf>
    <xf numFmtId="0" fontId="9" fillId="0" borderId="171" xfId="0" applyFont="1" applyBorder="1" applyAlignment="1">
      <alignment horizontal="left" vertical="center"/>
    </xf>
    <xf numFmtId="0" fontId="9" fillId="0" borderId="114" xfId="0" applyFont="1" applyBorder="1" applyAlignment="1">
      <alignment horizontal="left" vertical="center"/>
    </xf>
    <xf numFmtId="0" fontId="31" fillId="0" borderId="372" xfId="0" applyFont="1" applyBorder="1" applyAlignment="1">
      <alignment horizontal="left" vertical="center"/>
    </xf>
    <xf numFmtId="0" fontId="5" fillId="0" borderId="372" xfId="0" applyFont="1" applyBorder="1" applyAlignment="1"/>
    <xf numFmtId="0" fontId="5" fillId="0" borderId="156" xfId="0" applyFont="1" applyBorder="1" applyAlignment="1"/>
    <xf numFmtId="0" fontId="24" fillId="3" borderId="284" xfId="0" applyFont="1" applyFill="1" applyBorder="1" applyAlignment="1">
      <alignment vertical="center" wrapText="1"/>
    </xf>
    <xf numFmtId="0" fontId="5" fillId="0" borderId="284" xfId="0" applyFont="1" applyBorder="1" applyAlignment="1"/>
    <xf numFmtId="0" fontId="25" fillId="5" borderId="331" xfId="0" applyFont="1" applyFill="1" applyBorder="1" applyAlignment="1">
      <alignment vertical="center"/>
    </xf>
    <xf numFmtId="0" fontId="31" fillId="0" borderId="117" xfId="0" applyFont="1" applyBorder="1" applyAlignment="1">
      <alignment horizontal="left" vertical="center"/>
    </xf>
    <xf numFmtId="0" fontId="5" fillId="0" borderId="283" xfId="0" applyFont="1" applyBorder="1" applyAlignment="1"/>
    <xf numFmtId="0" fontId="24" fillId="3" borderId="82" xfId="0" applyFont="1" applyFill="1" applyBorder="1" applyAlignment="1">
      <alignment horizontal="left" vertical="center" wrapText="1"/>
    </xf>
    <xf numFmtId="0" fontId="5" fillId="0" borderId="82" xfId="0" applyFont="1" applyBorder="1" applyAlignment="1"/>
    <xf numFmtId="0" fontId="31" fillId="0" borderId="171" xfId="0" applyFont="1" applyBorder="1" applyAlignment="1">
      <alignment horizontal="left" vertical="center"/>
    </xf>
    <xf numFmtId="0" fontId="31" fillId="0" borderId="114" xfId="0" applyFont="1" applyBorder="1" applyAlignment="1">
      <alignment horizontal="left" vertical="center"/>
    </xf>
    <xf numFmtId="0" fontId="9" fillId="0" borderId="372" xfId="0" applyFont="1" applyBorder="1" applyAlignment="1">
      <alignment horizontal="left" vertical="center"/>
    </xf>
    <xf numFmtId="0" fontId="38" fillId="3" borderId="82" xfId="0" applyFont="1" applyFill="1" applyBorder="1" applyAlignment="1">
      <alignment horizontal="left" vertical="center" wrapText="1"/>
    </xf>
    <xf numFmtId="0" fontId="5" fillId="0" borderId="79" xfId="0" applyFont="1" applyBorder="1" applyAlignment="1"/>
    <xf numFmtId="0" fontId="36" fillId="0" borderId="0" xfId="0" applyFont="1" applyAlignment="1">
      <alignment horizontal="left" vertical="center" wrapText="1"/>
    </xf>
    <xf numFmtId="0" fontId="9" fillId="0" borderId="272" xfId="0" applyFont="1" applyBorder="1" applyAlignment="1">
      <alignment horizontal="left" vertical="center"/>
    </xf>
    <xf numFmtId="0" fontId="5" fillId="0" borderId="272" xfId="0" applyFont="1" applyBorder="1" applyAlignment="1"/>
    <xf numFmtId="0" fontId="5" fillId="0" borderId="273" xfId="0" applyFont="1" applyBorder="1" applyAlignment="1"/>
    <xf numFmtId="0" fontId="31" fillId="0" borderId="277" xfId="0" applyFont="1" applyBorder="1" applyAlignment="1">
      <alignment horizontal="left" vertical="center"/>
    </xf>
    <xf numFmtId="0" fontId="5" fillId="0" borderId="277" xfId="0" applyFont="1" applyBorder="1" applyAlignment="1"/>
    <xf numFmtId="0" fontId="5" fillId="0" borderId="278" xfId="0" applyFont="1" applyBorder="1" applyAlignment="1"/>
    <xf numFmtId="0" fontId="9" fillId="0" borderId="84" xfId="0" applyFont="1" applyBorder="1" applyAlignment="1">
      <alignment horizontal="left" vertical="center"/>
    </xf>
    <xf numFmtId="0" fontId="5" fillId="0" borderId="84" xfId="0" applyFont="1" applyBorder="1" applyAlignment="1"/>
    <xf numFmtId="0" fontId="5" fillId="0" borderId="282" xfId="0" applyFont="1" applyBorder="1" applyAlignment="1"/>
    <xf numFmtId="0" fontId="5" fillId="0" borderId="112" xfId="0" applyFont="1" applyBorder="1" applyAlignment="1"/>
    <xf numFmtId="0" fontId="5" fillId="0" borderId="85" xfId="0" applyFont="1" applyBorder="1" applyAlignment="1"/>
    <xf numFmtId="0" fontId="35" fillId="2" borderId="379" xfId="0" applyFont="1" applyFill="1" applyBorder="1" applyAlignment="1">
      <alignment horizontal="center" vertical="center"/>
    </xf>
    <xf numFmtId="0" fontId="5" fillId="0" borderId="474" xfId="0" applyFont="1" applyBorder="1" applyAlignment="1"/>
    <xf numFmtId="0" fontId="5" fillId="0" borderId="437" xfId="0" applyFont="1" applyBorder="1" applyAlignment="1"/>
    <xf numFmtId="0" fontId="5" fillId="0" borderId="459" xfId="0" applyFont="1" applyBorder="1" applyAlignment="1"/>
    <xf numFmtId="0" fontId="9" fillId="4" borderId="114" xfId="0" applyFont="1" applyFill="1" applyBorder="1" applyAlignment="1">
      <alignment horizontal="left" vertical="center"/>
    </xf>
    <xf numFmtId="0" fontId="31" fillId="4" borderId="117" xfId="0" applyFont="1" applyFill="1" applyBorder="1" applyAlignment="1">
      <alignment horizontal="left" vertical="center"/>
    </xf>
    <xf numFmtId="0" fontId="38" fillId="0" borderId="0" xfId="0" applyFont="1" applyAlignment="1">
      <alignment vertical="center" wrapText="1"/>
    </xf>
    <xf numFmtId="0" fontId="9" fillId="0" borderId="317" xfId="0" applyFont="1" applyBorder="1" applyAlignment="1">
      <alignment horizontal="center" vertical="center"/>
    </xf>
    <xf numFmtId="0" fontId="38" fillId="0" borderId="97" xfId="0" applyFont="1" applyBorder="1" applyAlignment="1">
      <alignment vertical="center" wrapText="1"/>
    </xf>
    <xf numFmtId="0" fontId="5" fillId="0" borderId="97" xfId="0" applyFont="1" applyBorder="1" applyAlignment="1"/>
    <xf numFmtId="0" fontId="9" fillId="0" borderId="314" xfId="0" applyFont="1" applyBorder="1" applyAlignment="1">
      <alignment horizontal="center" vertical="center"/>
    </xf>
    <xf numFmtId="0" fontId="9" fillId="0" borderId="171" xfId="0" applyFont="1" applyBorder="1" applyAlignment="1">
      <alignment vertical="center"/>
    </xf>
    <xf numFmtId="0" fontId="9" fillId="0" borderId="114" xfId="0" applyFont="1" applyBorder="1" applyAlignment="1">
      <alignment vertical="center"/>
    </xf>
    <xf numFmtId="0" fontId="9" fillId="0" borderId="79" xfId="0" applyFont="1" applyBorder="1" applyAlignment="1">
      <alignment horizontal="left" vertical="center"/>
    </xf>
    <xf numFmtId="0" fontId="5" fillId="0" borderId="77" xfId="0" applyFont="1" applyBorder="1" applyAlignment="1"/>
    <xf numFmtId="0" fontId="38" fillId="3" borderId="331" xfId="0" applyFont="1" applyFill="1" applyBorder="1" applyAlignment="1">
      <alignment vertical="center" wrapText="1"/>
    </xf>
    <xf numFmtId="0" fontId="5" fillId="0" borderId="454" xfId="0" applyFont="1" applyBorder="1" applyAlignment="1"/>
    <xf numFmtId="0" fontId="25" fillId="5" borderId="331" xfId="0" applyFont="1" applyFill="1" applyBorder="1" applyAlignment="1">
      <alignment wrapText="1"/>
    </xf>
    <xf numFmtId="0" fontId="23" fillId="2" borderId="227" xfId="0" applyFont="1" applyFill="1" applyBorder="1" applyAlignment="1">
      <alignment horizontal="center" vertical="center"/>
    </xf>
    <xf numFmtId="0" fontId="5" fillId="0" borderId="228" xfId="0" applyFont="1" applyBorder="1" applyAlignment="1"/>
    <xf numFmtId="0" fontId="23" fillId="2" borderId="331" xfId="0" applyFont="1" applyFill="1" applyBorder="1" applyAlignment="1">
      <alignment horizontal="center" vertical="center"/>
    </xf>
    <xf numFmtId="0" fontId="23" fillId="2" borderId="245" xfId="0" applyFont="1" applyFill="1" applyBorder="1" applyAlignment="1">
      <alignment horizontal="center" vertical="center"/>
    </xf>
    <xf numFmtId="0" fontId="5" fillId="0" borderId="246" xfId="0" applyFont="1" applyBorder="1" applyAlignment="1"/>
    <xf numFmtId="0" fontId="23" fillId="2" borderId="331" xfId="0" applyFont="1" applyFill="1" applyBorder="1" applyAlignment="1">
      <alignment horizontal="center" vertical="center" wrapText="1"/>
    </xf>
    <xf numFmtId="0" fontId="35" fillId="2" borderId="153" xfId="0" applyFont="1" applyFill="1" applyBorder="1" applyAlignment="1">
      <alignment horizontal="center" vertical="center"/>
    </xf>
    <xf numFmtId="0" fontId="23" fillId="2" borderId="481" xfId="0" applyFont="1" applyFill="1" applyBorder="1" applyAlignment="1">
      <alignment horizontal="center" vertical="center"/>
    </xf>
    <xf numFmtId="0" fontId="5" fillId="0" borderId="239" xfId="0" applyFont="1" applyBorder="1" applyAlignment="1"/>
    <xf numFmtId="0" fontId="23" fillId="2" borderId="217" xfId="0" applyFont="1" applyFill="1" applyBorder="1" applyAlignment="1">
      <alignment horizontal="center" vertical="center"/>
    </xf>
    <xf numFmtId="0" fontId="5" fillId="0" borderId="219" xfId="0" applyFont="1" applyBorder="1" applyAlignment="1"/>
    <xf numFmtId="0" fontId="23" fillId="6" borderId="331" xfId="0" applyFont="1" applyFill="1" applyBorder="1" applyAlignment="1">
      <alignment horizontal="center" vertical="center"/>
    </xf>
    <xf numFmtId="0" fontId="47" fillId="0" borderId="0" xfId="0" applyFont="1" applyAlignment="1"/>
    <xf numFmtId="0" fontId="49" fillId="0" borderId="0" xfId="0" applyFont="1" applyAlignment="1">
      <alignment wrapText="1"/>
    </xf>
    <xf numFmtId="0" fontId="38" fillId="0" borderId="475" xfId="0" applyFont="1" applyBorder="1" applyAlignment="1">
      <alignment vertical="center" wrapText="1"/>
    </xf>
    <xf numFmtId="0" fontId="5" fillId="0" borderId="475" xfId="0" applyFont="1" applyBorder="1" applyAlignment="1"/>
    <xf numFmtId="0" fontId="23" fillId="6" borderId="331" xfId="0" applyFont="1" applyFill="1" applyBorder="1" applyAlignment="1">
      <alignment vertical="center" wrapText="1"/>
    </xf>
    <xf numFmtId="0" fontId="14" fillId="0" borderId="461" xfId="0" applyFont="1" applyBorder="1" applyAlignment="1">
      <alignment vertical="center"/>
    </xf>
    <xf numFmtId="0" fontId="5" fillId="0" borderId="461" xfId="0" applyFont="1" applyBorder="1" applyAlignment="1"/>
    <xf numFmtId="0" fontId="5" fillId="0" borderId="80" xfId="0" applyFont="1" applyBorder="1" applyAlignment="1"/>
    <xf numFmtId="0" fontId="14" fillId="0" borderId="127" xfId="0" applyFont="1" applyBorder="1" applyAlignment="1">
      <alignment vertical="center" wrapText="1"/>
    </xf>
    <xf numFmtId="0" fontId="5" fillId="0" borderId="127" xfId="0" applyFont="1" applyBorder="1" applyAlignment="1"/>
    <xf numFmtId="0" fontId="5" fillId="0" borderId="19" xfId="0" applyFont="1" applyBorder="1" applyAlignment="1"/>
    <xf numFmtId="0" fontId="14" fillId="0" borderId="127" xfId="0" applyFont="1" applyBorder="1" applyAlignment="1">
      <alignment vertical="center"/>
    </xf>
    <xf numFmtId="0" fontId="29" fillId="0" borderId="127" xfId="0" applyFont="1" applyBorder="1" applyAlignment="1">
      <alignment vertical="center"/>
    </xf>
    <xf numFmtId="0" fontId="14" fillId="0" borderId="129" xfId="0" applyFont="1" applyBorder="1" applyAlignment="1">
      <alignment vertical="center"/>
    </xf>
    <xf numFmtId="0" fontId="5" fillId="0" borderId="129" xfId="0" applyFont="1" applyBorder="1" applyAlignment="1"/>
    <xf numFmtId="0" fontId="5" fillId="0" borderId="81" xfId="0" applyFont="1" applyBorder="1" applyAlignment="1"/>
    <xf numFmtId="0" fontId="52" fillId="2" borderId="153" xfId="0" applyFont="1" applyFill="1" applyBorder="1" applyAlignment="1">
      <alignment horizontal="center" vertical="center" wrapText="1"/>
    </xf>
    <xf numFmtId="0" fontId="9" fillId="0" borderId="338" xfId="0" applyFont="1" applyBorder="1" applyAlignment="1">
      <alignment horizontal="left" vertical="center"/>
    </xf>
    <xf numFmtId="0" fontId="5" fillId="0" borderId="338" xfId="0" applyFont="1" applyBorder="1" applyAlignment="1"/>
    <xf numFmtId="0" fontId="5" fillId="0" borderId="339" xfId="0" applyFont="1" applyBorder="1" applyAlignment="1"/>
    <xf numFmtId="0" fontId="31" fillId="0" borderId="341" xfId="0" applyFont="1" applyBorder="1" applyAlignment="1">
      <alignment horizontal="left" vertical="center"/>
    </xf>
    <xf numFmtId="0" fontId="5" fillId="0" borderId="341" xfId="0" applyFont="1" applyBorder="1" applyAlignment="1"/>
    <xf numFmtId="0" fontId="5" fillId="0" borderId="342" xfId="0" applyFont="1" applyBorder="1" applyAlignment="1"/>
    <xf numFmtId="0" fontId="9" fillId="0" borderId="341" xfId="0" applyFont="1" applyBorder="1" applyAlignment="1">
      <alignment horizontal="left" vertical="center"/>
    </xf>
    <xf numFmtId="0" fontId="9" fillId="0" borderId="335" xfId="0" applyFont="1" applyBorder="1" applyAlignment="1">
      <alignment horizontal="left" vertical="center"/>
    </xf>
    <xf numFmtId="0" fontId="5" fillId="0" borderId="335" xfId="0" applyFont="1" applyBorder="1" applyAlignment="1"/>
    <xf numFmtId="0" fontId="5" fillId="0" borderId="336" xfId="0" applyFont="1" applyBorder="1" applyAlignment="1"/>
    <xf numFmtId="0" fontId="31" fillId="0" borderId="338" xfId="0" applyFont="1" applyBorder="1" applyAlignment="1">
      <alignment horizontal="left" vertical="center"/>
    </xf>
    <xf numFmtId="0" fontId="38" fillId="4" borderId="82" xfId="0" applyFont="1" applyFill="1" applyBorder="1" applyAlignment="1">
      <alignment horizontal="left" vertical="center" wrapText="1"/>
    </xf>
    <xf numFmtId="0" fontId="57" fillId="0" borderId="114" xfId="0" applyFont="1" applyBorder="1" applyAlignment="1">
      <alignment horizontal="left" vertical="center"/>
    </xf>
    <xf numFmtId="0" fontId="58" fillId="0" borderId="114" xfId="0" applyFont="1" applyBorder="1" applyAlignment="1">
      <alignment horizontal="left" vertical="center"/>
    </xf>
    <xf numFmtId="0" fontId="58" fillId="0" borderId="372" xfId="0" applyFont="1" applyBorder="1" applyAlignment="1">
      <alignment horizontal="left" vertical="center"/>
    </xf>
    <xf numFmtId="0" fontId="57" fillId="0" borderId="171" xfId="0" applyFont="1" applyBorder="1" applyAlignment="1">
      <alignment horizontal="left" vertical="center"/>
    </xf>
    <xf numFmtId="0" fontId="36" fillId="0" borderId="97" xfId="0" applyFont="1" applyBorder="1" applyAlignment="1">
      <alignment horizontal="left" vertical="center" wrapText="1"/>
    </xf>
    <xf numFmtId="3" fontId="31" fillId="3" borderId="317" xfId="0" applyNumberFormat="1" applyFont="1" applyFill="1" applyBorder="1" applyAlignment="1">
      <alignment horizontal="right" vertical="center"/>
    </xf>
    <xf numFmtId="0" fontId="44" fillId="0" borderId="117" xfId="0" applyFont="1" applyBorder="1" applyAlignment="1">
      <alignment horizontal="left" vertical="center"/>
    </xf>
    <xf numFmtId="0" fontId="14" fillId="0" borderId="0" xfId="0" applyFont="1" applyAlignment="1">
      <alignment vertical="center" wrapText="1"/>
    </xf>
    <xf numFmtId="3" fontId="9" fillId="3" borderId="331" xfId="0" applyNumberFormat="1" applyFont="1" applyFill="1" applyBorder="1" applyAlignment="1">
      <alignment vertical="center" wrapText="1"/>
    </xf>
    <xf numFmtId="0" fontId="54" fillId="2" borderId="331" xfId="0" applyFont="1" applyFill="1" applyBorder="1" applyAlignment="1">
      <alignment horizontal="center" vertical="center" wrapText="1"/>
    </xf>
    <xf numFmtId="0" fontId="3" fillId="2" borderId="331" xfId="0" applyFont="1" applyFill="1" applyBorder="1" applyAlignment="1">
      <alignment horizontal="center" vertical="center" wrapText="1"/>
    </xf>
    <xf numFmtId="0" fontId="9" fillId="4" borderId="318" xfId="0" applyFont="1" applyFill="1" applyBorder="1" applyAlignment="1">
      <alignment horizontal="center" vertical="center"/>
    </xf>
    <xf numFmtId="0" fontId="38" fillId="3" borderId="319" xfId="0" applyFont="1" applyFill="1" applyBorder="1" applyAlignment="1">
      <alignment vertical="center"/>
    </xf>
    <xf numFmtId="3" fontId="29" fillId="3" borderId="323" xfId="0" applyNumberFormat="1" applyFont="1" applyFill="1" applyBorder="1" applyAlignment="1">
      <alignment horizontal="right" vertical="center"/>
    </xf>
    <xf numFmtId="0" fontId="5" fillId="0" borderId="324" xfId="0" applyFont="1" applyBorder="1" applyAlignment="1"/>
    <xf numFmtId="9" fontId="14" fillId="3" borderId="314" xfId="0" applyNumberFormat="1" applyFont="1" applyFill="1" applyBorder="1" applyAlignment="1">
      <alignment horizontal="right" vertical="center"/>
    </xf>
    <xf numFmtId="0" fontId="5" fillId="0" borderId="493" xfId="0" applyFont="1" applyBorder="1" applyAlignment="1"/>
    <xf numFmtId="0" fontId="35" fillId="2" borderId="492" xfId="0" applyFont="1" applyFill="1" applyBorder="1" applyAlignment="1">
      <alignment horizontal="center" vertical="center" wrapText="1"/>
    </xf>
    <xf numFmtId="0" fontId="5" fillId="0" borderId="300" xfId="0" applyFont="1" applyBorder="1" applyAlignment="1"/>
    <xf numFmtId="0" fontId="3" fillId="2" borderId="492" xfId="0" applyFont="1" applyFill="1" applyBorder="1" applyAlignment="1">
      <alignment horizontal="center" vertical="center" wrapText="1"/>
    </xf>
    <xf numFmtId="0" fontId="38" fillId="0" borderId="308" xfId="0" applyFont="1" applyBorder="1" applyAlignment="1">
      <alignment horizontal="center" vertical="center" wrapText="1"/>
    </xf>
    <xf numFmtId="0" fontId="5" fillId="0" borderId="309" xfId="0" applyFont="1" applyBorder="1" applyAlignment="1"/>
    <xf numFmtId="0" fontId="5" fillId="0" borderId="308" xfId="0" applyFont="1" applyBorder="1" applyAlignment="1"/>
    <xf numFmtId="0" fontId="38" fillId="4" borderId="308" xfId="0" applyFont="1" applyFill="1" applyBorder="1" applyAlignment="1">
      <alignment horizontal="center" vertical="center" wrapText="1"/>
    </xf>
    <xf numFmtId="0" fontId="38" fillId="4" borderId="306" xfId="0" applyFont="1" applyFill="1" applyBorder="1" applyAlignment="1">
      <alignment horizontal="center" vertical="center" wrapText="1"/>
    </xf>
    <xf numFmtId="0" fontId="5" fillId="0" borderId="307" xfId="0" applyFont="1" applyBorder="1" applyAlignment="1"/>
    <xf numFmtId="0" fontId="5" fillId="0" borderId="310" xfId="0" applyFont="1" applyBorder="1" applyAlignment="1"/>
    <xf numFmtId="0" fontId="5" fillId="0" borderId="311" xfId="0" applyFont="1" applyBorder="1" applyAlignment="1"/>
    <xf numFmtId="0" fontId="38" fillId="0" borderId="306" xfId="0" applyFont="1" applyBorder="1" applyAlignment="1">
      <alignment horizontal="center" vertical="center" wrapText="1"/>
    </xf>
    <xf numFmtId="0" fontId="5" fillId="0" borderId="312" xfId="0" applyFont="1" applyBorder="1" applyAlignment="1"/>
    <xf numFmtId="164" fontId="24" fillId="0" borderId="289" xfId="0" applyNumberFormat="1" applyFont="1" applyBorder="1" applyAlignment="1">
      <alignment horizontal="center" vertical="center"/>
    </xf>
    <xf numFmtId="0" fontId="5" fillId="0" borderId="290" xfId="0" applyFont="1" applyBorder="1" applyAlignment="1"/>
    <xf numFmtId="164" fontId="24" fillId="0" borderId="264" xfId="0" applyNumberFormat="1" applyFont="1" applyBorder="1" applyAlignment="1">
      <alignment horizontal="center" vertical="center"/>
    </xf>
    <xf numFmtId="0" fontId="35" fillId="2" borderId="491" xfId="0" applyFont="1" applyFill="1" applyBorder="1" applyAlignment="1">
      <alignment horizontal="center" vertical="center" wrapText="1"/>
    </xf>
    <xf numFmtId="0" fontId="5" fillId="0" borderId="491" xfId="0" applyFont="1" applyBorder="1" applyAlignment="1"/>
    <xf numFmtId="0" fontId="3" fillId="2" borderId="285" xfId="0" applyFont="1" applyFill="1" applyBorder="1" applyAlignment="1">
      <alignment horizontal="center" vertical="center" wrapText="1"/>
    </xf>
    <xf numFmtId="0" fontId="5" fillId="0" borderId="286" xfId="0" applyFont="1" applyBorder="1" applyAlignment="1"/>
    <xf numFmtId="0" fontId="38" fillId="4" borderId="289" xfId="0" applyFont="1" applyFill="1" applyBorder="1" applyAlignment="1">
      <alignment horizontal="left" vertical="center" wrapText="1"/>
    </xf>
    <xf numFmtId="0" fontId="38" fillId="4" borderId="289" xfId="0" applyFont="1" applyFill="1" applyBorder="1" applyAlignment="1">
      <alignment horizontal="center" vertical="center"/>
    </xf>
    <xf numFmtId="0" fontId="35" fillId="2" borderId="296" xfId="0" applyFont="1" applyFill="1" applyBorder="1" applyAlignment="1">
      <alignment horizontal="center" vertical="center" wrapText="1"/>
    </xf>
    <xf numFmtId="0" fontId="5" fillId="0" borderId="299" xfId="0" applyFont="1" applyBorder="1" applyAlignment="1"/>
    <xf numFmtId="0" fontId="3" fillId="2" borderId="297" xfId="0" applyFont="1" applyFill="1" applyBorder="1" applyAlignment="1">
      <alignment horizontal="center" vertical="center" wrapText="1"/>
    </xf>
    <xf numFmtId="0" fontId="33" fillId="5" borderId="331" xfId="0" applyFont="1" applyFill="1" applyBorder="1" applyAlignment="1"/>
    <xf numFmtId="0" fontId="38" fillId="0" borderId="0" xfId="0" applyFont="1" applyAlignment="1">
      <alignment horizontal="left" vertical="center" wrapText="1"/>
    </xf>
    <xf numFmtId="0" fontId="35" fillId="2" borderId="227" xfId="0" applyFont="1" applyFill="1" applyBorder="1" applyAlignment="1">
      <alignment horizontal="center" vertical="center"/>
    </xf>
    <xf numFmtId="0" fontId="35" fillId="2" borderId="216" xfId="0" applyFont="1" applyFill="1" applyBorder="1" applyAlignment="1">
      <alignment horizontal="center" vertical="center"/>
    </xf>
    <xf numFmtId="0" fontId="5" fillId="0" borderId="218" xfId="0" applyFont="1" applyBorder="1" applyAlignment="1"/>
    <xf numFmtId="167" fontId="9" fillId="0" borderId="229" xfId="0" applyNumberFormat="1" applyFont="1" applyBorder="1" applyAlignment="1">
      <alignment horizontal="right" vertical="center"/>
    </xf>
    <xf numFmtId="0" fontId="5" fillId="0" borderId="230" xfId="0" applyFont="1" applyBorder="1" applyAlignment="1"/>
    <xf numFmtId="167" fontId="9" fillId="0" borderId="0" xfId="0" applyNumberFormat="1" applyFont="1" applyAlignment="1">
      <alignment horizontal="right" vertical="center"/>
    </xf>
    <xf numFmtId="167" fontId="14" fillId="3" borderId="348" xfId="0" applyNumberFormat="1" applyFont="1" applyFill="1" applyBorder="1" applyAlignment="1">
      <alignment horizontal="right" vertical="center"/>
    </xf>
    <xf numFmtId="0" fontId="5" fillId="0" borderId="238" xfId="0" applyFont="1" applyBorder="1" applyAlignment="1"/>
    <xf numFmtId="0" fontId="38" fillId="0" borderId="82" xfId="0" applyFont="1" applyBorder="1" applyAlignment="1">
      <alignment horizontal="left" vertical="center" wrapText="1"/>
    </xf>
    <xf numFmtId="0" fontId="35" fillId="2" borderId="354" xfId="0" applyFont="1" applyFill="1" applyBorder="1" applyAlignment="1">
      <alignment horizontal="center" vertical="center"/>
    </xf>
    <xf numFmtId="0" fontId="5" fillId="0" borderId="101" xfId="0" applyFont="1" applyBorder="1" applyAlignment="1"/>
    <xf numFmtId="0" fontId="9" fillId="0" borderId="220" xfId="0" applyFont="1" applyBorder="1" applyAlignment="1">
      <alignment horizontal="left" vertical="center"/>
    </xf>
    <xf numFmtId="0" fontId="5" fillId="0" borderId="220" xfId="0" applyFont="1" applyBorder="1" applyAlignment="1"/>
    <xf numFmtId="0" fontId="5" fillId="0" borderId="221" xfId="0" applyFont="1" applyBorder="1" applyAlignment="1"/>
    <xf numFmtId="0" fontId="44" fillId="0" borderId="208" xfId="0" applyFont="1" applyBorder="1" applyAlignment="1">
      <alignment horizontal="left" vertical="center"/>
    </xf>
    <xf numFmtId="0" fontId="5" fillId="0" borderId="208" xfId="0" applyFont="1" applyBorder="1" applyAlignment="1"/>
    <xf numFmtId="0" fontId="5" fillId="0" borderId="209" xfId="0" applyFont="1" applyBorder="1" applyAlignment="1"/>
    <xf numFmtId="0" fontId="36" fillId="0" borderId="0" xfId="0" applyFont="1" applyAlignment="1">
      <alignment horizontal="left" vertical="center"/>
    </xf>
    <xf numFmtId="0" fontId="24" fillId="0" borderId="284" xfId="0" applyFont="1" applyBorder="1" applyAlignment="1">
      <alignment horizontal="left" vertical="center" wrapText="1"/>
    </xf>
    <xf numFmtId="0" fontId="23" fillId="3" borderId="331" xfId="0" applyFont="1" applyFill="1" applyBorder="1" applyAlignment="1">
      <alignment horizontal="center" vertical="center"/>
    </xf>
    <xf numFmtId="0" fontId="43" fillId="0" borderId="454" xfId="0" applyFont="1" applyBorder="1" applyAlignment="1">
      <alignment horizontal="left" vertical="center" wrapText="1"/>
    </xf>
    <xf numFmtId="0" fontId="9" fillId="3" borderId="117" xfId="0" applyFont="1" applyFill="1" applyBorder="1" applyAlignment="1">
      <alignment horizontal="left" vertical="center"/>
    </xf>
    <xf numFmtId="0" fontId="23" fillId="2" borderId="331" xfId="0" applyFont="1" applyFill="1" applyBorder="1" applyAlignment="1">
      <alignment horizontal="center"/>
    </xf>
    <xf numFmtId="0" fontId="23" fillId="2" borderId="197" xfId="0" applyFont="1" applyFill="1" applyBorder="1" applyAlignment="1">
      <alignment horizontal="center"/>
    </xf>
    <xf numFmtId="0" fontId="42" fillId="0" borderId="199" xfId="0" applyFont="1" applyBorder="1" applyAlignment="1">
      <alignment horizontal="left" vertical="center" wrapText="1"/>
    </xf>
    <xf numFmtId="0" fontId="5" fillId="0" borderId="199" xfId="0" applyFont="1" applyBorder="1" applyAlignment="1"/>
    <xf numFmtId="0" fontId="9" fillId="3" borderId="171" xfId="0" applyFont="1" applyFill="1" applyBorder="1" applyAlignment="1">
      <alignment vertical="center"/>
    </xf>
    <xf numFmtId="0" fontId="5" fillId="0" borderId="201" xfId="0" applyFont="1" applyBorder="1" applyAlignment="1"/>
    <xf numFmtId="0" fontId="9" fillId="3" borderId="114" xfId="0" applyFont="1" applyFill="1" applyBorder="1" applyAlignment="1">
      <alignment vertical="center"/>
    </xf>
    <xf numFmtId="0" fontId="9" fillId="3" borderId="117" xfId="0" applyFont="1" applyFill="1" applyBorder="1" applyAlignment="1">
      <alignment vertical="center"/>
    </xf>
    <xf numFmtId="0" fontId="9" fillId="3" borderId="171" xfId="0" applyFont="1" applyFill="1" applyBorder="1" applyAlignment="1">
      <alignment horizontal="left" vertical="center"/>
    </xf>
    <xf numFmtId="3" fontId="9" fillId="0" borderId="73" xfId="0" applyNumberFormat="1" applyFont="1" applyBorder="1" applyAlignment="1">
      <alignment horizontal="right" vertical="center"/>
    </xf>
    <xf numFmtId="0" fontId="5" fillId="0" borderId="68" xfId="0" applyFont="1" applyBorder="1" applyAlignment="1"/>
    <xf numFmtId="3" fontId="9" fillId="0" borderId="5" xfId="0" applyNumberFormat="1" applyFont="1" applyBorder="1" applyAlignment="1">
      <alignment horizontal="right" vertical="center"/>
    </xf>
    <xf numFmtId="0" fontId="5" fillId="0" borderId="69" xfId="0" applyFont="1" applyBorder="1" applyAlignment="1"/>
    <xf numFmtId="0" fontId="9" fillId="0" borderId="372" xfId="0" applyFont="1" applyBorder="1" applyAlignment="1">
      <alignment horizontal="left" vertical="center" wrapText="1"/>
    </xf>
    <xf numFmtId="4" fontId="9" fillId="0" borderId="73" xfId="0" applyNumberFormat="1" applyFont="1" applyBorder="1" applyAlignment="1">
      <alignment horizontal="right" vertical="center"/>
    </xf>
    <xf numFmtId="4" fontId="9" fillId="0" borderId="5" xfId="0" applyNumberFormat="1" applyFont="1" applyBorder="1" applyAlignment="1">
      <alignment horizontal="right" vertical="center"/>
    </xf>
    <xf numFmtId="4" fontId="31" fillId="0" borderId="177" xfId="0" applyNumberFormat="1" applyFont="1" applyBorder="1" applyAlignment="1">
      <alignment horizontal="right" vertical="center"/>
    </xf>
    <xf numFmtId="0" fontId="5" fillId="0" borderId="176" xfId="0" applyFont="1" applyBorder="1" applyAlignment="1"/>
    <xf numFmtId="4" fontId="31" fillId="0" borderId="74" xfId="0" applyNumberFormat="1" applyFont="1" applyBorder="1" applyAlignment="1">
      <alignment horizontal="right" vertical="center"/>
    </xf>
    <xf numFmtId="0" fontId="5" fillId="0" borderId="70" xfId="0" applyFont="1" applyBorder="1" applyAlignment="1"/>
    <xf numFmtId="4" fontId="31" fillId="0" borderId="141" xfId="0" applyNumberFormat="1" applyFont="1" applyBorder="1" applyAlignment="1">
      <alignment horizontal="right" vertical="center"/>
    </xf>
    <xf numFmtId="0" fontId="5" fillId="0" borderId="139" xfId="0" applyFont="1" applyBorder="1" applyAlignment="1"/>
    <xf numFmtId="0" fontId="38" fillId="0" borderId="97" xfId="0" applyFont="1" applyBorder="1" applyAlignment="1">
      <alignment horizontal="left" vertical="center" wrapText="1"/>
    </xf>
    <xf numFmtId="0" fontId="24" fillId="0" borderId="97" xfId="0" applyFont="1" applyBorder="1" applyAlignment="1">
      <alignment horizontal="left" vertical="center" wrapText="1"/>
    </xf>
    <xf numFmtId="0" fontId="23" fillId="4" borderId="331" xfId="0" applyFont="1" applyFill="1" applyBorder="1" applyAlignment="1">
      <alignment horizontal="center" vertical="center"/>
    </xf>
    <xf numFmtId="0" fontId="5" fillId="0" borderId="135" xfId="0" applyFont="1" applyBorder="1" applyAlignment="1"/>
    <xf numFmtId="0" fontId="9" fillId="0" borderId="114" xfId="0" applyFont="1" applyBorder="1" applyAlignment="1">
      <alignment horizontal="left" vertical="center" wrapText="1"/>
    </xf>
    <xf numFmtId="0" fontId="24" fillId="0" borderId="82" xfId="0" applyFont="1" applyBorder="1" applyAlignment="1">
      <alignment vertical="center" wrapText="1"/>
    </xf>
    <xf numFmtId="0" fontId="25" fillId="5" borderId="331" xfId="0" applyFont="1" applyFill="1" applyBorder="1" applyAlignment="1">
      <alignment horizontal="left" vertical="center" wrapText="1"/>
    </xf>
    <xf numFmtId="0" fontId="38" fillId="4" borderId="97" xfId="0" applyFont="1" applyFill="1" applyBorder="1" applyAlignment="1">
      <alignment horizontal="left" vertical="center" wrapText="1"/>
    </xf>
    <xf numFmtId="0" fontId="23" fillId="2" borderId="153" xfId="0" applyFont="1" applyFill="1" applyBorder="1" applyAlignment="1">
      <alignment horizontal="center" vertical="center" wrapText="1"/>
    </xf>
    <xf numFmtId="3" fontId="31" fillId="0" borderId="74" xfId="0" applyNumberFormat="1" applyFont="1" applyBorder="1" applyAlignment="1">
      <alignment horizontal="right" vertical="center"/>
    </xf>
    <xf numFmtId="3" fontId="31" fillId="0" borderId="141" xfId="0" applyNumberFormat="1" applyFont="1" applyBorder="1" applyAlignment="1">
      <alignment horizontal="right" vertical="center"/>
    </xf>
    <xf numFmtId="3" fontId="31" fillId="0" borderId="177" xfId="0" applyNumberFormat="1" applyFont="1" applyBorder="1" applyAlignment="1">
      <alignment horizontal="right" vertical="center"/>
    </xf>
    <xf numFmtId="0" fontId="9" fillId="3" borderId="331" xfId="0" applyFont="1" applyFill="1" applyBorder="1" applyAlignment="1">
      <alignment horizontal="left" vertical="center" wrapText="1"/>
    </xf>
    <xf numFmtId="0" fontId="9" fillId="0" borderId="0" xfId="0" applyFont="1" applyAlignment="1">
      <alignment vertical="center" wrapText="1"/>
    </xf>
    <xf numFmtId="0" fontId="24" fillId="4" borderId="331" xfId="0" applyFont="1" applyFill="1" applyBorder="1" applyAlignment="1">
      <alignment horizontal="left" vertical="center" wrapText="1"/>
    </xf>
    <xf numFmtId="0" fontId="23" fillId="2" borderId="108" xfId="0" applyFont="1" applyFill="1" applyBorder="1" applyAlignment="1">
      <alignment horizontal="left" vertical="center"/>
    </xf>
    <xf numFmtId="0" fontId="5" fillId="0" borderId="109" xfId="0" applyFont="1" applyBorder="1" applyAlignment="1"/>
    <xf numFmtId="0" fontId="1" fillId="4" borderId="331" xfId="0" applyFont="1" applyFill="1" applyBorder="1" applyAlignment="1">
      <alignment horizontal="center" vertical="center"/>
    </xf>
    <xf numFmtId="0" fontId="9" fillId="0" borderId="0" xfId="0" applyFont="1" applyAlignment="1">
      <alignment horizontal="left" vertical="center"/>
    </xf>
    <xf numFmtId="0" fontId="14" fillId="0" borderId="372" xfId="0" applyFont="1" applyBorder="1" applyAlignment="1">
      <alignment horizontal="left" vertical="center" wrapText="1"/>
    </xf>
    <xf numFmtId="0" fontId="27" fillId="0" borderId="428" xfId="0" applyFont="1" applyBorder="1" applyAlignment="1">
      <alignment horizontal="left" vertical="center"/>
    </xf>
    <xf numFmtId="0" fontId="5" fillId="0" borderId="428" xfId="0" applyFont="1" applyBorder="1" applyAlignment="1"/>
    <xf numFmtId="0" fontId="9" fillId="0" borderId="29" xfId="0" applyFont="1" applyBorder="1" applyAlignment="1">
      <alignment horizontal="left" vertical="center"/>
    </xf>
    <xf numFmtId="0" fontId="5" fillId="0" borderId="29" xfId="0" applyFont="1" applyBorder="1" applyAlignment="1"/>
    <xf numFmtId="0" fontId="5" fillId="0" borderId="102" xfId="0" applyFont="1" applyBorder="1" applyAlignment="1"/>
    <xf numFmtId="0" fontId="37" fillId="2" borderId="98" xfId="0" applyFont="1" applyFill="1" applyBorder="1" applyAlignment="1">
      <alignment horizontal="center" vertical="center" wrapText="1"/>
    </xf>
    <xf numFmtId="0" fontId="5" fillId="0" borderId="100" xfId="0" applyFont="1" applyBorder="1" applyAlignment="1"/>
    <xf numFmtId="0" fontId="37" fillId="2" borderId="144" xfId="0" applyFont="1" applyFill="1" applyBorder="1" applyAlignment="1">
      <alignment horizontal="center" vertical="center" wrapText="1"/>
    </xf>
    <xf numFmtId="0" fontId="5" fillId="0" borderId="99" xfId="0" applyFont="1" applyBorder="1" applyAlignment="1"/>
    <xf numFmtId="0" fontId="31" fillId="0" borderId="79" xfId="0" applyFont="1" applyBorder="1" applyAlignment="1">
      <alignment horizontal="left" vertical="center"/>
    </xf>
    <xf numFmtId="0" fontId="24" fillId="4" borderId="97" xfId="0" applyFont="1" applyFill="1" applyBorder="1" applyAlignment="1">
      <alignment horizontal="left" vertical="center" wrapText="1"/>
    </xf>
    <xf numFmtId="0" fontId="37" fillId="2" borderId="354" xfId="0" applyFont="1" applyFill="1" applyBorder="1" applyAlignment="1">
      <alignment horizontal="center" vertical="center" wrapText="1"/>
    </xf>
    <xf numFmtId="0" fontId="36" fillId="0" borderId="195" xfId="0" applyFont="1" applyBorder="1" applyAlignment="1">
      <alignment horizontal="left" vertical="center"/>
    </xf>
    <xf numFmtId="0" fontId="5" fillId="0" borderId="195" xfId="0" applyFont="1" applyBorder="1" applyAlignment="1"/>
    <xf numFmtId="0" fontId="9" fillId="0" borderId="91" xfId="0" applyFont="1" applyBorder="1" applyAlignment="1">
      <alignment horizontal="left" vertical="center"/>
    </xf>
    <xf numFmtId="0" fontId="5" fillId="0" borderId="91" xfId="0" applyFont="1" applyBorder="1" applyAlignment="1"/>
    <xf numFmtId="0" fontId="5" fillId="0" borderId="92" xfId="0" applyFont="1" applyBorder="1" applyAlignment="1"/>
    <xf numFmtId="0" fontId="24" fillId="3" borderId="75" xfId="0" applyFont="1" applyFill="1" applyBorder="1" applyAlignment="1">
      <alignment vertical="center" wrapText="1"/>
    </xf>
    <xf numFmtId="0" fontId="5" fillId="0" borderId="75" xfId="0" applyFont="1" applyBorder="1" applyAlignment="1"/>
    <xf numFmtId="0" fontId="24" fillId="3" borderId="82" xfId="0" applyFont="1" applyFill="1" applyBorder="1" applyAlignment="1">
      <alignment vertical="center" wrapText="1"/>
    </xf>
    <xf numFmtId="0" fontId="5" fillId="0" borderId="52" xfId="0" applyFont="1" applyBorder="1" applyAlignment="1"/>
    <xf numFmtId="0" fontId="5" fillId="0" borderId="76" xfId="0" applyFont="1" applyBorder="1" applyAlignment="1"/>
    <xf numFmtId="0" fontId="23" fillId="2" borderId="247" xfId="0" applyFont="1" applyFill="1" applyBorder="1" applyAlignment="1">
      <alignment horizontal="center" vertical="center"/>
    </xf>
    <xf numFmtId="0" fontId="14" fillId="0" borderId="461" xfId="0" applyFont="1" applyBorder="1" applyAlignment="1">
      <alignment horizontal="left" vertical="center"/>
    </xf>
    <xf numFmtId="0" fontId="14" fillId="0" borderId="129" xfId="0" applyFont="1" applyBorder="1" applyAlignment="1">
      <alignment horizontal="left" vertical="center"/>
    </xf>
    <xf numFmtId="0" fontId="35" fillId="2" borderId="247" xfId="0" applyFont="1" applyFill="1" applyBorder="1" applyAlignment="1">
      <alignment horizontal="center" vertical="center"/>
    </xf>
    <xf numFmtId="0" fontId="5" fillId="0" borderId="130" xfId="0" applyFont="1" applyBorder="1" applyAlignment="1"/>
    <xf numFmtId="0" fontId="14" fillId="4" borderId="171" xfId="0" applyFont="1" applyFill="1" applyBorder="1" applyAlignment="1">
      <alignment horizontal="left" vertical="center" wrapText="1"/>
    </xf>
    <xf numFmtId="0" fontId="14" fillId="4" borderId="117" xfId="0" applyFont="1" applyFill="1" applyBorder="1" applyAlignment="1">
      <alignment horizontal="left" vertical="center" wrapText="1"/>
    </xf>
    <xf numFmtId="0" fontId="14" fillId="3" borderId="331" xfId="0" applyFont="1" applyFill="1" applyBorder="1" applyAlignment="1">
      <alignment vertical="center" wrapText="1"/>
    </xf>
    <xf numFmtId="0" fontId="5" fillId="0" borderId="98" xfId="0" applyFont="1" applyBorder="1" applyAlignment="1"/>
    <xf numFmtId="0" fontId="23" fillId="2" borderId="331" xfId="0" applyFont="1" applyFill="1" applyBorder="1" applyAlignment="1">
      <alignment horizontal="center" wrapText="1"/>
    </xf>
    <xf numFmtId="0" fontId="23" fillId="0" borderId="0" xfId="0" applyFont="1" applyAlignment="1">
      <alignment horizontal="center" vertical="center" wrapText="1"/>
    </xf>
    <xf numFmtId="0" fontId="23" fillId="2" borderId="474" xfId="0" applyFont="1" applyFill="1" applyBorder="1" applyAlignment="1">
      <alignment horizontal="center" vertical="center"/>
    </xf>
    <xf numFmtId="0" fontId="14" fillId="4" borderId="114" xfId="0" applyFont="1" applyFill="1" applyBorder="1" applyAlignment="1">
      <alignment horizontal="left" vertical="center" wrapText="1"/>
    </xf>
    <xf numFmtId="0" fontId="5" fillId="0" borderId="144" xfId="0" applyFont="1" applyBorder="1" applyAlignment="1"/>
    <xf numFmtId="0" fontId="5" fillId="0" borderId="143" xfId="0" applyFont="1" applyBorder="1" applyAlignment="1"/>
    <xf numFmtId="0" fontId="23" fillId="2" borderId="379" xfId="0" applyFont="1" applyFill="1" applyBorder="1" applyAlignment="1">
      <alignment horizontal="center" vertical="center"/>
    </xf>
    <xf numFmtId="0" fontId="5" fillId="0" borderId="53" xfId="0" applyFont="1" applyBorder="1" applyAlignment="1"/>
    <xf numFmtId="0" fontId="14" fillId="0" borderId="14" xfId="0" applyFont="1" applyBorder="1" applyAlignment="1">
      <alignment vertical="center" wrapText="1"/>
    </xf>
    <xf numFmtId="0" fontId="5" fillId="0" borderId="14" xfId="0" applyFont="1" applyBorder="1" applyAlignment="1"/>
    <xf numFmtId="0" fontId="5" fillId="0" borderId="15" xfId="0" applyFont="1" applyBorder="1" applyAlignment="1"/>
    <xf numFmtId="0" fontId="25" fillId="5" borderId="331" xfId="0" applyFont="1" applyFill="1" applyBorder="1" applyAlignment="1">
      <alignment horizontal="left"/>
    </xf>
    <xf numFmtId="0" fontId="23" fillId="2" borderId="481" xfId="0" applyFont="1" applyFill="1" applyBorder="1" applyAlignment="1">
      <alignment horizontal="center" wrapText="1"/>
    </xf>
    <xf numFmtId="0" fontId="27" fillId="4" borderId="331" xfId="0" applyFont="1" applyFill="1" applyBorder="1" applyAlignment="1">
      <alignment horizontal="left" vertical="center" wrapText="1"/>
    </xf>
    <xf numFmtId="0" fontId="23" fillId="4" borderId="303" xfId="0" applyFont="1" applyFill="1" applyBorder="1" applyAlignment="1">
      <alignment horizontal="left" vertical="center" wrapText="1"/>
    </xf>
    <xf numFmtId="0" fontId="14" fillId="0" borderId="7" xfId="0" applyFont="1" applyBorder="1" applyAlignment="1">
      <alignment vertical="center" wrapText="1"/>
    </xf>
    <xf numFmtId="0" fontId="5" fillId="0" borderId="7" xfId="0" applyFont="1" applyBorder="1" applyAlignment="1"/>
    <xf numFmtId="0" fontId="5" fillId="0" borderId="8" xfId="0" applyFont="1" applyBorder="1" applyAlignment="1"/>
    <xf numFmtId="0" fontId="23" fillId="4" borderId="13" xfId="0" applyFont="1" applyFill="1" applyBorder="1" applyAlignment="1">
      <alignment horizontal="left" vertical="center" wrapText="1"/>
    </xf>
    <xf numFmtId="0" fontId="5" fillId="0" borderId="13" xfId="0" applyFont="1" applyBorder="1" applyAlignment="1"/>
    <xf numFmtId="0" fontId="21" fillId="0" borderId="0" xfId="0" applyFont="1" applyAlignment="1">
      <alignment vertical="center"/>
    </xf>
    <xf numFmtId="0" fontId="14" fillId="0" borderId="171" xfId="0" applyFont="1" applyBorder="1" applyAlignment="1">
      <alignment horizontal="left" vertical="center"/>
    </xf>
    <xf numFmtId="0" fontId="14" fillId="0" borderId="114" xfId="0" applyFont="1" applyBorder="1" applyAlignment="1">
      <alignment horizontal="left" vertical="center" wrapText="1"/>
    </xf>
    <xf numFmtId="0" fontId="24" fillId="0" borderId="82" xfId="0" applyFont="1" applyBorder="1" applyAlignment="1">
      <alignment horizontal="left" vertical="center" wrapText="1"/>
    </xf>
    <xf numFmtId="0" fontId="19" fillId="14" borderId="331" xfId="0" applyFont="1" applyFill="1" applyBorder="1" applyAlignment="1">
      <alignment horizontal="center" vertical="center"/>
    </xf>
    <xf numFmtId="0" fontId="16" fillId="14" borderId="331" xfId="0" applyFont="1" applyFill="1" applyBorder="1" applyAlignment="1">
      <alignment horizontal="center" vertical="center"/>
    </xf>
    <xf numFmtId="0" fontId="17" fillId="14" borderId="331" xfId="0" applyFont="1" applyFill="1" applyBorder="1" applyAlignment="1">
      <alignment horizontal="center" vertical="center"/>
    </xf>
    <xf numFmtId="0" fontId="18" fillId="14" borderId="331" xfId="0" applyFont="1" applyFill="1" applyBorder="1" applyAlignment="1">
      <alignment horizontal="center" vertical="center"/>
    </xf>
    <xf numFmtId="0" fontId="29" fillId="0" borderId="25" xfId="0" applyFont="1" applyBorder="1" applyAlignment="1">
      <alignment vertical="center" wrapText="1"/>
    </xf>
    <xf numFmtId="0" fontId="5" fillId="0" borderId="25" xfId="0" applyFont="1" applyBorder="1" applyAlignment="1"/>
    <xf numFmtId="0" fontId="5" fillId="0" borderId="26" xfId="0" applyFont="1" applyBorder="1" applyAlignment="1"/>
    <xf numFmtId="0" fontId="24" fillId="3" borderId="29" xfId="0" applyFont="1" applyFill="1" applyBorder="1" applyAlignment="1">
      <alignment vertical="center" wrapText="1"/>
    </xf>
    <xf numFmtId="0" fontId="23" fillId="2" borderId="481" xfId="0" applyFont="1" applyFill="1" applyBorder="1" applyAlignment="1">
      <alignment horizontal="center" vertical="center" wrapText="1"/>
    </xf>
    <xf numFmtId="0" fontId="30" fillId="2" borderId="462" xfId="0" applyFont="1" applyFill="1" applyBorder="1" applyAlignment="1">
      <alignment horizontal="center" vertical="center" wrapText="1"/>
    </xf>
    <xf numFmtId="0" fontId="5" fillId="0" borderId="31" xfId="0" applyFont="1" applyBorder="1" applyAlignment="1"/>
    <xf numFmtId="0" fontId="30" fillId="2" borderId="331" xfId="0" applyFont="1" applyFill="1" applyBorder="1" applyAlignment="1">
      <alignment horizontal="center" vertical="center" wrapText="1"/>
    </xf>
    <xf numFmtId="0" fontId="30" fillId="2" borderId="30" xfId="0" applyFont="1" applyFill="1" applyBorder="1" applyAlignment="1">
      <alignment horizontal="center" vertical="center" wrapText="1"/>
    </xf>
    <xf numFmtId="0" fontId="5" fillId="0" borderId="32" xfId="0" applyFont="1" applyBorder="1" applyAlignment="1"/>
    <xf numFmtId="0" fontId="27" fillId="4" borderId="33" xfId="0" applyFont="1" applyFill="1" applyBorder="1" applyAlignment="1">
      <alignment horizontal="left" vertical="center" wrapText="1"/>
    </xf>
    <xf numFmtId="0" fontId="5" fillId="0" borderId="33" xfId="0" applyFont="1" applyBorder="1" applyAlignment="1"/>
    <xf numFmtId="0" fontId="23" fillId="4" borderId="34" xfId="0" applyFont="1" applyFill="1" applyBorder="1" applyAlignment="1">
      <alignment horizontal="left" vertical="center" wrapText="1"/>
    </xf>
    <xf numFmtId="0" fontId="5" fillId="0" borderId="34" xfId="0" applyFont="1" applyBorder="1" applyAlignment="1"/>
    <xf numFmtId="0" fontId="14" fillId="0" borderId="35" xfId="0" applyFont="1" applyBorder="1" applyAlignment="1">
      <alignment vertical="center" wrapText="1"/>
    </xf>
    <xf numFmtId="0" fontId="5" fillId="0" borderId="35" xfId="0" applyFont="1" applyBorder="1" applyAlignment="1"/>
    <xf numFmtId="0" fontId="5" fillId="0" borderId="36" xfId="0" applyFont="1" applyBorder="1" applyAlignment="1"/>
    <xf numFmtId="0" fontId="24" fillId="3" borderId="40" xfId="0" applyFont="1" applyFill="1" applyBorder="1" applyAlignment="1">
      <alignment horizontal="left" vertical="center" wrapText="1"/>
    </xf>
    <xf numFmtId="0" fontId="5" fillId="0" borderId="40" xfId="0" applyFont="1" applyBorder="1" applyAlignment="1"/>
    <xf numFmtId="0" fontId="23" fillId="2" borderId="247" xfId="0" applyFont="1" applyFill="1" applyBorder="1" applyAlignment="1">
      <alignment horizontal="center" vertical="center" wrapText="1"/>
    </xf>
    <xf numFmtId="0" fontId="23" fillId="3" borderId="331" xfId="0" applyFont="1" applyFill="1" applyBorder="1" applyAlignment="1">
      <alignment horizontal="center"/>
    </xf>
    <xf numFmtId="0" fontId="35" fillId="2" borderId="143" xfId="0" applyFont="1" applyFill="1" applyBorder="1" applyAlignment="1">
      <alignment horizontal="center" vertical="center" wrapText="1"/>
    </xf>
    <xf numFmtId="0" fontId="5" fillId="0" borderId="145" xfId="0" applyFont="1" applyBorder="1" applyAlignment="1"/>
    <xf numFmtId="0" fontId="35" fillId="2" borderId="354" xfId="0" applyFont="1" applyFill="1" applyBorder="1" applyAlignment="1">
      <alignment horizontal="center" vertical="center" wrapText="1"/>
    </xf>
    <xf numFmtId="0" fontId="5" fillId="0" borderId="354" xfId="0" applyFont="1" applyBorder="1" applyAlignment="1"/>
    <xf numFmtId="0" fontId="35" fillId="2" borderId="144" xfId="0" applyFont="1" applyFill="1" applyBorder="1" applyAlignment="1">
      <alignment horizontal="center" vertical="center" wrapText="1"/>
    </xf>
    <xf numFmtId="0" fontId="35" fillId="2" borderId="98" xfId="0" applyFont="1" applyFill="1" applyBorder="1" applyAlignment="1">
      <alignment horizontal="center" vertical="center" wrapText="1"/>
    </xf>
    <xf numFmtId="0" fontId="38" fillId="4" borderId="97" xfId="0" applyFont="1" applyFill="1" applyBorder="1" applyAlignment="1">
      <alignment horizontal="left" vertical="center"/>
    </xf>
    <xf numFmtId="0" fontId="5" fillId="0" borderId="152" xfId="0" applyFont="1" applyBorder="1" applyAlignment="1"/>
    <xf numFmtId="0" fontId="5" fillId="0" borderId="136" xfId="0" applyFont="1" applyBorder="1" applyAlignment="1"/>
    <xf numFmtId="0" fontId="36" fillId="4" borderId="331" xfId="0" applyFont="1" applyFill="1" applyBorder="1" applyAlignment="1">
      <alignment horizontal="left" vertical="center"/>
    </xf>
    <xf numFmtId="0" fontId="9" fillId="4" borderId="331" xfId="0" applyFont="1" applyFill="1" applyBorder="1" applyAlignment="1">
      <alignment horizontal="left" vertical="center"/>
    </xf>
    <xf numFmtId="0" fontId="27" fillId="0" borderId="0" xfId="0" applyFont="1" applyAlignment="1">
      <alignment horizontal="left" vertical="center"/>
    </xf>
    <xf numFmtId="0" fontId="40" fillId="4" borderId="331" xfId="0" applyFont="1" applyFill="1" applyBorder="1" applyAlignment="1">
      <alignment horizontal="left" vertical="center"/>
    </xf>
    <xf numFmtId="0" fontId="23" fillId="3" borderId="331" xfId="0" applyFont="1" applyFill="1" applyBorder="1" applyAlignment="1">
      <alignment horizontal="center" vertical="center" wrapText="1"/>
    </xf>
    <xf numFmtId="0" fontId="9" fillId="0" borderId="371" xfId="0" applyFont="1" applyBorder="1" applyAlignment="1">
      <alignment horizontal="left" vertical="center" wrapText="1"/>
    </xf>
    <xf numFmtId="0" fontId="5" fillId="0" borderId="379" xfId="0" applyFont="1" applyBorder="1" applyAlignment="1"/>
    <xf numFmtId="0" fontId="24" fillId="7" borderId="475" xfId="0" applyFont="1" applyFill="1" applyBorder="1" applyAlignment="1">
      <alignment horizontal="left" vertical="center" wrapText="1"/>
    </xf>
    <xf numFmtId="0" fontId="9" fillId="7" borderId="365" xfId="0" applyFont="1" applyFill="1" applyBorder="1" applyAlignment="1">
      <alignment horizontal="center" vertical="center" wrapText="1"/>
    </xf>
    <xf numFmtId="0" fontId="9" fillId="7" borderId="379" xfId="0" applyFont="1" applyFill="1" applyBorder="1" applyAlignment="1">
      <alignment horizontal="center" vertical="center" wrapText="1"/>
    </xf>
    <xf numFmtId="0" fontId="9" fillId="7" borderId="433" xfId="0" applyFont="1" applyFill="1" applyBorder="1" applyAlignment="1">
      <alignment horizontal="center" vertical="center" wrapText="1"/>
    </xf>
    <xf numFmtId="0" fontId="5" fillId="0" borderId="481" xfId="0" applyFont="1" applyBorder="1" applyAlignment="1"/>
    <xf numFmtId="0" fontId="9" fillId="0" borderId="366" xfId="0" applyFont="1" applyBorder="1" applyAlignment="1">
      <alignment horizontal="center" vertical="center" wrapText="1"/>
    </xf>
    <xf numFmtId="0" fontId="9" fillId="7" borderId="366" xfId="0" applyFont="1" applyFill="1" applyBorder="1" applyAlignment="1">
      <alignment horizontal="center" vertical="center" wrapText="1"/>
    </xf>
    <xf numFmtId="0" fontId="9" fillId="7" borderId="422" xfId="0" applyFont="1" applyFill="1" applyBorder="1" applyAlignment="1">
      <alignment horizontal="center" vertical="center" wrapText="1"/>
    </xf>
    <xf numFmtId="0" fontId="9" fillId="0" borderId="365" xfId="0" applyFont="1" applyBorder="1" applyAlignment="1">
      <alignment horizontal="center" vertical="center" wrapText="1"/>
    </xf>
    <xf numFmtId="0" fontId="9" fillId="0" borderId="364" xfId="0" applyFont="1" applyBorder="1" applyAlignment="1">
      <alignment horizontal="left" vertical="center" wrapText="1"/>
    </xf>
    <xf numFmtId="0" fontId="5" fillId="0" borderId="473" xfId="0" applyFont="1" applyBorder="1" applyAlignment="1"/>
    <xf numFmtId="0" fontId="5" fillId="0" borderId="418" xfId="0" applyFont="1" applyBorder="1" applyAlignment="1"/>
    <xf numFmtId="0" fontId="24" fillId="0" borderId="475" xfId="0" applyFont="1" applyBorder="1" applyAlignment="1">
      <alignment horizontal="left" vertical="center" wrapText="1"/>
    </xf>
    <xf numFmtId="0" fontId="59" fillId="2" borderId="379" xfId="0" applyFont="1" applyFill="1" applyBorder="1" applyAlignment="1">
      <alignment horizontal="center" vertical="center"/>
    </xf>
    <xf numFmtId="0" fontId="61" fillId="2" borderId="379" xfId="0" applyFont="1" applyFill="1" applyBorder="1" applyAlignment="1">
      <alignment horizontal="center" vertical="center" wrapText="1"/>
    </xf>
    <xf numFmtId="0" fontId="5" fillId="0" borderId="361" xfId="0" applyFont="1" applyBorder="1" applyAlignment="1"/>
    <xf numFmtId="0" fontId="59" fillId="2" borderId="354" xfId="0" applyFont="1" applyFill="1" applyBorder="1" applyAlignment="1">
      <alignment horizontal="center" vertical="center"/>
    </xf>
    <xf numFmtId="0" fontId="5" fillId="0" borderId="355" xfId="0" applyFont="1" applyBorder="1" applyAlignment="1"/>
    <xf numFmtId="0" fontId="1" fillId="2" borderId="331" xfId="0" applyFont="1" applyFill="1" applyBorder="1" applyAlignment="1">
      <alignment horizontal="center" vertical="center"/>
    </xf>
    <xf numFmtId="0" fontId="2" fillId="2" borderId="331" xfId="0" applyFont="1" applyFill="1" applyBorder="1" applyAlignment="1">
      <alignment horizontal="center" vertical="center" wrapText="1"/>
    </xf>
    <xf numFmtId="0" fontId="9" fillId="7" borderId="331" xfId="0" applyFont="1" applyFill="1" applyBorder="1" applyAlignment="1">
      <alignment horizontal="left" vertical="top" wrapText="1"/>
    </xf>
    <xf numFmtId="0" fontId="59" fillId="2" borderId="473" xfId="0" applyFont="1" applyFill="1" applyBorder="1" applyAlignment="1">
      <alignment horizontal="center" vertical="center"/>
    </xf>
    <xf numFmtId="0" fontId="5" fillId="0" borderId="350" xfId="0" applyFont="1" applyBorder="1" applyAlignment="1"/>
    <xf numFmtId="0" fontId="9" fillId="7" borderId="372" xfId="0" applyFont="1" applyFill="1" applyBorder="1" applyAlignment="1">
      <alignment horizontal="left" vertical="center" wrapText="1"/>
    </xf>
    <xf numFmtId="0" fontId="59" fillId="2" borderId="331" xfId="0" applyFont="1" applyFill="1" applyBorder="1" applyAlignment="1">
      <alignment horizontal="center" vertical="center" wrapText="1"/>
    </xf>
    <xf numFmtId="0" fontId="9" fillId="0" borderId="0" xfId="0" applyFont="1" applyAlignment="1">
      <alignment horizontal="center" vertical="center" wrapText="1"/>
    </xf>
    <xf numFmtId="164" fontId="9" fillId="0" borderId="0" xfId="0" applyNumberFormat="1" applyFont="1" applyAlignment="1">
      <alignment horizontal="right" vertical="center"/>
    </xf>
    <xf numFmtId="164" fontId="31" fillId="0" borderId="0" xfId="0" applyNumberFormat="1" applyFont="1" applyAlignment="1">
      <alignment horizontal="right" vertical="center"/>
    </xf>
    <xf numFmtId="0" fontId="5" fillId="0" borderId="434" xfId="0" applyFont="1" applyBorder="1" applyAlignment="1"/>
    <xf numFmtId="0" fontId="5" fillId="0" borderId="367" xfId="0" applyFont="1" applyBorder="1" applyAlignment="1"/>
    <xf numFmtId="164" fontId="9" fillId="0" borderId="368" xfId="0" applyNumberFormat="1" applyFont="1" applyBorder="1" applyAlignment="1">
      <alignment horizontal="right" vertical="center"/>
    </xf>
    <xf numFmtId="0" fontId="5" fillId="0" borderId="369" xfId="0" applyFont="1" applyBorder="1" applyAlignment="1"/>
    <xf numFmtId="164" fontId="9" fillId="0" borderId="370" xfId="0" applyNumberFormat="1" applyFont="1" applyBorder="1" applyAlignment="1">
      <alignment horizontal="right" vertical="center"/>
    </xf>
    <xf numFmtId="0" fontId="9" fillId="0" borderId="420" xfId="0" applyFont="1" applyBorder="1" applyAlignment="1">
      <alignment horizontal="center" vertical="center" wrapText="1"/>
    </xf>
    <xf numFmtId="10" fontId="9" fillId="0" borderId="370" xfId="0" applyNumberFormat="1" applyFont="1" applyBorder="1" applyAlignment="1">
      <alignment horizontal="right" vertical="center"/>
    </xf>
    <xf numFmtId="0" fontId="59" fillId="2" borderId="379" xfId="0" applyFont="1" applyFill="1" applyBorder="1" applyAlignment="1">
      <alignment horizontal="center" vertical="center" wrapText="1"/>
    </xf>
    <xf numFmtId="0" fontId="59" fillId="2" borderId="434" xfId="0" applyFont="1" applyFill="1" applyBorder="1" applyAlignment="1">
      <alignment horizontal="center" vertical="center" wrapText="1"/>
    </xf>
    <xf numFmtId="0" fontId="5" fillId="0" borderId="435" xfId="0" applyFont="1" applyBorder="1" applyAlignment="1"/>
    <xf numFmtId="0" fontId="59" fillId="2" borderId="436" xfId="0" applyFont="1" applyFill="1" applyBorder="1" applyAlignment="1">
      <alignment horizontal="center" vertical="center" wrapText="1"/>
    </xf>
    <xf numFmtId="0" fontId="5" fillId="0" borderId="420" xfId="0" applyFont="1" applyBorder="1" applyAlignment="1"/>
    <xf numFmtId="164" fontId="9" fillId="0" borderId="358" xfId="0" applyNumberFormat="1" applyFont="1" applyBorder="1" applyAlignment="1">
      <alignment horizontal="right" vertical="center"/>
    </xf>
    <xf numFmtId="0" fontId="5" fillId="0" borderId="438" xfId="0" applyFont="1" applyBorder="1" applyAlignment="1"/>
    <xf numFmtId="164" fontId="9" fillId="0" borderId="357" xfId="0" applyNumberFormat="1" applyFont="1" applyBorder="1" applyAlignment="1">
      <alignment horizontal="right" vertical="center"/>
    </xf>
    <xf numFmtId="0" fontId="5" fillId="0" borderId="71" xfId="0" applyFont="1" applyBorder="1" applyAlignment="1"/>
    <xf numFmtId="0" fontId="9" fillId="0" borderId="353" xfId="0" applyFont="1" applyBorder="1" applyAlignment="1">
      <alignment horizontal="left" vertical="center"/>
    </xf>
    <xf numFmtId="0" fontId="5" fillId="0" borderId="353" xfId="0" applyFont="1" applyBorder="1" applyAlignment="1"/>
    <xf numFmtId="0" fontId="5" fillId="0" borderId="398" xfId="0" applyFont="1" applyBorder="1" applyAlignment="1"/>
    <xf numFmtId="0" fontId="5" fillId="0" borderId="397" xfId="0" applyFont="1" applyBorder="1" applyAlignment="1"/>
    <xf numFmtId="0" fontId="5" fillId="0" borderId="377" xfId="0" applyFont="1" applyBorder="1" applyAlignment="1"/>
    <xf numFmtId="10" fontId="9" fillId="0" borderId="357" xfId="0" applyNumberFormat="1" applyFont="1" applyBorder="1" applyAlignment="1">
      <alignment horizontal="right" vertical="center"/>
    </xf>
    <xf numFmtId="0" fontId="5" fillId="0" borderId="376" xfId="0" applyFont="1" applyBorder="1" applyAlignment="1"/>
    <xf numFmtId="0" fontId="5" fillId="0" borderId="453" xfId="0" applyFont="1" applyBorder="1" applyAlignment="1"/>
    <xf numFmtId="0" fontId="5" fillId="0" borderId="439" xfId="0" applyFont="1" applyBorder="1" applyAlignment="1"/>
    <xf numFmtId="0" fontId="5" fillId="0" borderId="440" xfId="0" applyFont="1" applyBorder="1" applyAlignment="1"/>
    <xf numFmtId="0" fontId="9" fillId="0" borderId="208" xfId="0" applyFont="1" applyBorder="1" applyAlignment="1">
      <alignment horizontal="left" vertical="center" wrapText="1"/>
    </xf>
    <xf numFmtId="0" fontId="24" fillId="7" borderId="417" xfId="0" applyFont="1" applyFill="1" applyBorder="1" applyAlignment="1">
      <alignment horizontal="left" vertical="center" wrapText="1"/>
    </xf>
    <xf numFmtId="0" fontId="5" fillId="0" borderId="417" xfId="0" applyFont="1" applyBorder="1" applyAlignment="1"/>
    <xf numFmtId="0" fontId="5" fillId="0" borderId="110" xfId="0" applyFont="1" applyBorder="1" applyAlignment="1"/>
    <xf numFmtId="0" fontId="5" fillId="0" borderId="374" xfId="0" applyFont="1" applyBorder="1" applyAlignment="1"/>
    <xf numFmtId="0" fontId="5" fillId="0" borderId="425" xfId="0" applyFont="1" applyBorder="1" applyAlignment="1"/>
    <xf numFmtId="0" fontId="5" fillId="0" borderId="424" xfId="0" applyFont="1" applyBorder="1" applyAlignment="1"/>
    <xf numFmtId="0" fontId="5" fillId="0" borderId="423" xfId="0" applyFont="1" applyBorder="1" applyAlignment="1"/>
    <xf numFmtId="0" fontId="9" fillId="0" borderId="426" xfId="0" applyFont="1" applyBorder="1" applyAlignment="1">
      <alignment horizontal="center" vertical="center" wrapText="1"/>
    </xf>
    <xf numFmtId="0" fontId="5" fillId="0" borderId="431" xfId="0" applyFont="1" applyBorder="1" applyAlignment="1"/>
    <xf numFmtId="0" fontId="9" fillId="0" borderId="422" xfId="0" applyFont="1" applyBorder="1" applyAlignment="1">
      <alignment horizontal="center" vertical="center" wrapText="1"/>
    </xf>
    <xf numFmtId="0" fontId="5" fillId="0" borderId="421" xfId="0" applyFont="1" applyBorder="1" applyAlignment="1"/>
    <xf numFmtId="0" fontId="5" fillId="0" borderId="432" xfId="0" applyFont="1" applyBorder="1" applyAlignment="1"/>
    <xf numFmtId="0" fontId="5" fillId="0" borderId="482" xfId="0" applyFont="1" applyBorder="1" applyAlignment="1"/>
    <xf numFmtId="0" fontId="5" fillId="0" borderId="430" xfId="0" applyFont="1" applyBorder="1" applyAlignment="1"/>
    <xf numFmtId="0" fontId="9" fillId="0" borderId="433" xfId="0" applyFont="1" applyBorder="1" applyAlignment="1">
      <alignment horizontal="center" vertical="center" wrapText="1"/>
    </xf>
    <xf numFmtId="0" fontId="9" fillId="0" borderId="475" xfId="0" applyFont="1" applyBorder="1" applyAlignment="1">
      <alignment horizontal="center" vertical="center" wrapText="1"/>
    </xf>
    <xf numFmtId="0" fontId="9" fillId="0" borderId="433" xfId="0" applyFont="1" applyBorder="1" applyAlignment="1">
      <alignment horizontal="center" vertical="center"/>
    </xf>
    <xf numFmtId="0" fontId="9" fillId="4" borderId="433" xfId="0" applyFont="1" applyFill="1" applyBorder="1" applyAlignment="1">
      <alignment horizontal="center" vertical="center" wrapText="1"/>
    </xf>
    <xf numFmtId="0" fontId="31" fillId="0" borderId="208" xfId="0" applyFont="1" applyBorder="1" applyAlignment="1">
      <alignment horizontal="left" vertical="center"/>
    </xf>
    <xf numFmtId="0" fontId="9" fillId="0" borderId="369" xfId="0" applyFont="1" applyBorder="1" applyAlignment="1">
      <alignment horizontal="left" vertical="center" wrapText="1"/>
    </xf>
    <xf numFmtId="0" fontId="60" fillId="0" borderId="353" xfId="0" applyFont="1" applyBorder="1" applyAlignment="1">
      <alignment horizontal="left" vertical="center" wrapText="1"/>
    </xf>
    <xf numFmtId="0" fontId="60" fillId="0" borderId="417" xfId="0" applyFont="1" applyBorder="1" applyAlignment="1">
      <alignment horizontal="left" vertical="center" wrapText="1"/>
    </xf>
    <xf numFmtId="3" fontId="60" fillId="0" borderId="417" xfId="0" applyNumberFormat="1" applyFont="1" applyBorder="1" applyAlignment="1">
      <alignment horizontal="left" vertical="center" wrapText="1"/>
    </xf>
    <xf numFmtId="0" fontId="9" fillId="0" borderId="381" xfId="0" applyFont="1" applyBorder="1" applyAlignment="1">
      <alignment horizontal="left" vertical="center"/>
    </xf>
    <xf numFmtId="0" fontId="5" fillId="0" borderId="381" xfId="0" applyFont="1" applyBorder="1" applyAlignment="1"/>
    <xf numFmtId="0" fontId="5" fillId="0" borderId="382" xfId="0" applyFont="1" applyBorder="1" applyAlignment="1"/>
    <xf numFmtId="0" fontId="60" fillId="0" borderId="454" xfId="0" applyFont="1" applyBorder="1" applyAlignment="1">
      <alignment horizontal="left" vertical="center" wrapText="1"/>
    </xf>
    <xf numFmtId="0" fontId="9" fillId="0" borderId="417" xfId="0" applyFont="1" applyBorder="1" applyAlignment="1">
      <alignment horizontal="left" vertical="center"/>
    </xf>
    <xf numFmtId="0" fontId="5" fillId="0" borderId="414" xfId="0" applyFont="1" applyBorder="1" applyAlignment="1"/>
    <xf numFmtId="0" fontId="9" fillId="0" borderId="208" xfId="0" applyFont="1" applyBorder="1" applyAlignment="1">
      <alignment horizontal="left" vertical="center"/>
    </xf>
    <xf numFmtId="0" fontId="59" fillId="2" borderId="437" xfId="0" applyFont="1" applyFill="1" applyBorder="1" applyAlignment="1">
      <alignment horizontal="center" vertical="center" wrapText="1"/>
    </xf>
    <xf numFmtId="0" fontId="9" fillId="0" borderId="369" xfId="0" applyFont="1" applyBorder="1" applyAlignment="1">
      <alignment horizontal="left" vertical="center"/>
    </xf>
    <xf numFmtId="0" fontId="24" fillId="0" borderId="417" xfId="0" applyFont="1" applyBorder="1" applyAlignment="1">
      <alignment horizontal="left" vertical="center"/>
    </xf>
    <xf numFmtId="0" fontId="59" fillId="2" borderId="473" xfId="0" applyFont="1" applyFill="1" applyBorder="1" applyAlignment="1">
      <alignment horizontal="center" vertical="center" wrapText="1"/>
    </xf>
    <xf numFmtId="0" fontId="9" fillId="0" borderId="357" xfId="0" applyFont="1" applyBorder="1" applyAlignment="1">
      <alignment horizontal="left" vertical="center"/>
    </xf>
    <xf numFmtId="9" fontId="9" fillId="0" borderId="371" xfId="0" applyNumberFormat="1" applyFont="1" applyBorder="1" applyAlignment="1">
      <alignment horizontal="right" vertical="center"/>
    </xf>
    <xf numFmtId="0" fontId="35" fillId="0" borderId="0" xfId="0" applyFont="1" applyAlignment="1">
      <alignment horizontal="center" vertical="center" wrapText="1"/>
    </xf>
    <xf numFmtId="164" fontId="31" fillId="0" borderId="359" xfId="0" applyNumberFormat="1" applyFont="1" applyBorder="1" applyAlignment="1">
      <alignment horizontal="right" vertical="center"/>
    </xf>
    <xf numFmtId="0" fontId="5" fillId="0" borderId="391" xfId="0" applyFont="1" applyBorder="1" applyAlignment="1"/>
    <xf numFmtId="0" fontId="9" fillId="0" borderId="428" xfId="0" applyFont="1" applyBorder="1" applyAlignment="1">
      <alignment horizontal="center" vertical="center" wrapText="1"/>
    </xf>
    <xf numFmtId="0" fontId="9" fillId="0" borderId="365" xfId="0" applyFont="1" applyBorder="1" applyAlignment="1">
      <alignment horizontal="center" vertical="center"/>
    </xf>
    <xf numFmtId="0" fontId="9" fillId="0" borderId="426" xfId="0" applyFont="1" applyBorder="1" applyAlignment="1">
      <alignment horizontal="center" vertical="center"/>
    </xf>
    <xf numFmtId="0" fontId="5" fillId="0" borderId="429" xfId="0" applyFont="1" applyBorder="1" applyAlignment="1"/>
    <xf numFmtId="0" fontId="5" fillId="0" borderId="427" xfId="0" applyFont="1" applyBorder="1" applyAlignment="1"/>
    <xf numFmtId="0" fontId="9" fillId="0" borderId="379" xfId="0" applyFont="1" applyBorder="1" applyAlignment="1">
      <alignment horizontal="center" vertical="center"/>
    </xf>
    <xf numFmtId="0" fontId="9" fillId="0" borderId="379" xfId="0" applyFont="1" applyBorder="1" applyAlignment="1">
      <alignment horizontal="center" vertical="center" wrapText="1"/>
    </xf>
    <xf numFmtId="0" fontId="9" fillId="0" borderId="422" xfId="0" applyFont="1" applyBorder="1" applyAlignment="1">
      <alignment horizontal="center" vertical="center"/>
    </xf>
    <xf numFmtId="0" fontId="9" fillId="0" borderId="371" xfId="0" applyFont="1" applyBorder="1" applyAlignment="1">
      <alignment horizontal="center" vertical="center"/>
    </xf>
    <xf numFmtId="0" fontId="59" fillId="2" borderId="437" xfId="0" applyFont="1" applyFill="1" applyBorder="1" applyAlignment="1">
      <alignment horizontal="center" vertical="center"/>
    </xf>
    <xf numFmtId="0" fontId="5" fillId="0" borderId="419" xfId="0" applyFont="1" applyBorder="1" applyAlignment="1"/>
    <xf numFmtId="0" fontId="9" fillId="0" borderId="358" xfId="0" applyFont="1" applyBorder="1" applyAlignment="1">
      <alignment horizontal="left" vertical="center"/>
    </xf>
    <xf numFmtId="0" fontId="9" fillId="0" borderId="359" xfId="0" applyFont="1" applyBorder="1" applyAlignment="1">
      <alignment horizontal="left" vertical="center"/>
    </xf>
    <xf numFmtId="0" fontId="5" fillId="0" borderId="360" xfId="0" applyFont="1" applyBorder="1" applyAlignment="1"/>
    <xf numFmtId="0" fontId="24" fillId="0" borderId="417" xfId="0" applyFont="1" applyBorder="1" applyAlignment="1">
      <alignment horizontal="left" vertical="center" wrapText="1"/>
    </xf>
    <xf numFmtId="0" fontId="60" fillId="0" borderId="417" xfId="0" applyFont="1" applyBorder="1" applyAlignment="1">
      <alignment horizontal="left" vertical="center"/>
    </xf>
    <xf numFmtId="0" fontId="63" fillId="0" borderId="353" xfId="0" applyFont="1" applyBorder="1" applyAlignment="1">
      <alignment horizontal="left" vertical="center" wrapText="1"/>
    </xf>
    <xf numFmtId="4" fontId="9" fillId="0" borderId="395" xfId="0" applyNumberFormat="1" applyFont="1" applyBorder="1" applyAlignment="1">
      <alignment horizontal="right" vertical="center"/>
    </xf>
    <xf numFmtId="0" fontId="5" fillId="0" borderId="387" xfId="0" applyFont="1" applyBorder="1" applyAlignment="1"/>
    <xf numFmtId="4" fontId="31" fillId="0" borderId="396" xfId="0" applyNumberFormat="1" applyFont="1" applyBorder="1" applyAlignment="1">
      <alignment horizontal="right" vertical="center"/>
    </xf>
    <xf numFmtId="0" fontId="5" fillId="0" borderId="388" xfId="0" applyFont="1" applyBorder="1" applyAlignment="1"/>
    <xf numFmtId="3" fontId="9" fillId="0" borderId="395" xfId="0" applyNumberFormat="1" applyFont="1" applyBorder="1" applyAlignment="1">
      <alignment horizontal="right" vertical="center"/>
    </xf>
    <xf numFmtId="3" fontId="31" fillId="0" borderId="396" xfId="0" applyNumberFormat="1" applyFont="1" applyBorder="1" applyAlignment="1">
      <alignment horizontal="right" vertical="center"/>
    </xf>
    <xf numFmtId="0" fontId="61" fillId="2" borderId="473" xfId="0" applyFont="1" applyFill="1" applyBorder="1" applyAlignment="1">
      <alignment horizontal="center" vertical="center" wrapText="1"/>
    </xf>
    <xf numFmtId="0" fontId="61" fillId="2" borderId="331" xfId="0" applyFont="1" applyFill="1" applyBorder="1" applyAlignment="1">
      <alignment horizontal="center" vertical="center" wrapText="1"/>
    </xf>
    <xf numFmtId="0" fontId="60" fillId="0" borderId="353" xfId="0" applyFont="1" applyBorder="1" applyAlignment="1">
      <alignment horizontal="left" vertical="center"/>
    </xf>
    <xf numFmtId="164" fontId="9" fillId="0" borderId="371" xfId="0" applyNumberFormat="1" applyFont="1" applyBorder="1" applyAlignment="1">
      <alignment horizontal="right" vertical="center"/>
    </xf>
    <xf numFmtId="0" fontId="9" fillId="7" borderId="331" xfId="0" applyFont="1" applyFill="1" applyBorder="1" applyAlignment="1">
      <alignment horizontal="left" vertical="center" wrapText="1"/>
    </xf>
    <xf numFmtId="0" fontId="5" fillId="0" borderId="436" xfId="0" applyFont="1" applyBorder="1" applyAlignment="1"/>
    <xf numFmtId="0" fontId="4" fillId="2" borderId="331" xfId="0" applyFont="1" applyFill="1" applyBorder="1" applyAlignment="1">
      <alignment horizontal="center" vertical="center"/>
    </xf>
    <xf numFmtId="0" fontId="4" fillId="2" borderId="331" xfId="0" applyFont="1" applyFill="1" applyBorder="1" applyAlignment="1">
      <alignment horizontal="center" vertical="center" wrapText="1"/>
    </xf>
    <xf numFmtId="0" fontId="59" fillId="2" borderId="405" xfId="0" applyFont="1" applyFill="1" applyBorder="1" applyAlignment="1">
      <alignment horizontal="center" vertical="center"/>
    </xf>
    <xf numFmtId="0" fontId="5" fillId="0" borderId="401" xfId="0" applyFont="1" applyBorder="1" applyAlignment="1"/>
    <xf numFmtId="0" fontId="59" fillId="2" borderId="143" xfId="0" applyFont="1" applyFill="1" applyBorder="1" applyAlignment="1">
      <alignment horizontal="center" vertical="center"/>
    </xf>
    <xf numFmtId="0" fontId="5" fillId="0" borderId="380" xfId="0" applyFont="1" applyBorder="1" applyAlignment="1"/>
    <xf numFmtId="0" fontId="59" fillId="2" borderId="404" xfId="0" applyFont="1" applyFill="1" applyBorder="1" applyAlignment="1">
      <alignment horizontal="center" vertical="center"/>
    </xf>
    <xf numFmtId="0" fontId="5" fillId="0" borderId="402" xfId="0" applyFont="1" applyBorder="1" applyAlignment="1"/>
    <xf numFmtId="164" fontId="9" fillId="0" borderId="364" xfId="0" applyNumberFormat="1" applyFont="1" applyBorder="1" applyAlignment="1">
      <alignment horizontal="right" vertical="center"/>
    </xf>
    <xf numFmtId="0" fontId="2" fillId="2" borderId="331" xfId="0" applyFont="1" applyFill="1" applyBorder="1" applyAlignment="1">
      <alignment horizontal="center" vertical="center"/>
    </xf>
    <xf numFmtId="0" fontId="16" fillId="2" borderId="331" xfId="0" applyFont="1" applyFill="1" applyBorder="1" applyAlignment="1">
      <alignment horizontal="center" vertical="center"/>
    </xf>
    <xf numFmtId="0" fontId="3" fillId="2" borderId="331" xfId="0" applyFont="1" applyFill="1" applyBorder="1" applyAlignment="1">
      <alignment horizontal="center" vertical="center"/>
    </xf>
    <xf numFmtId="0" fontId="17" fillId="2" borderId="331" xfId="0" applyFont="1" applyFill="1" applyBorder="1" applyAlignment="1">
      <alignment horizontal="center" vertical="center"/>
    </xf>
    <xf numFmtId="0" fontId="18" fillId="2" borderId="331" xfId="0" applyFont="1" applyFill="1" applyBorder="1" applyAlignment="1">
      <alignment horizontal="center" vertical="center"/>
    </xf>
    <xf numFmtId="0" fontId="19" fillId="2" borderId="331" xfId="0" applyFont="1" applyFill="1" applyBorder="1" applyAlignment="1">
      <alignment horizontal="center" vertical="center"/>
    </xf>
    <xf numFmtId="0" fontId="32" fillId="7" borderId="331" xfId="0" applyFont="1" applyFill="1" applyBorder="1" applyAlignment="1">
      <alignment horizontal="center" vertical="center"/>
    </xf>
    <xf numFmtId="0" fontId="67" fillId="2" borderId="331" xfId="0" applyFont="1" applyFill="1" applyBorder="1" applyAlignment="1">
      <alignment wrapText="1"/>
    </xf>
    <xf numFmtId="0" fontId="67" fillId="2" borderId="473" xfId="0" applyFont="1" applyFill="1" applyBorder="1" applyAlignment="1"/>
    <xf numFmtId="0" fontId="67" fillId="2" borderId="379" xfId="0" applyFont="1" applyFill="1" applyBorder="1" applyAlignment="1"/>
    <xf numFmtId="0" fontId="14" fillId="0" borderId="127" xfId="0" applyFont="1" applyBorder="1" applyAlignment="1"/>
    <xf numFmtId="0" fontId="5" fillId="0" borderId="456" xfId="0" applyFont="1" applyBorder="1" applyAlignment="1"/>
    <xf numFmtId="0" fontId="67" fillId="2" borderId="437" xfId="0" applyFont="1" applyFill="1" applyBorder="1" applyAlignment="1">
      <alignment wrapText="1"/>
    </xf>
    <xf numFmtId="0" fontId="14" fillId="0" borderId="443" xfId="0" applyFont="1" applyBorder="1" applyAlignment="1">
      <alignment wrapText="1"/>
    </xf>
    <xf numFmtId="0" fontId="5" fillId="0" borderId="443" xfId="0" applyFont="1" applyBorder="1" applyAlignment="1"/>
    <xf numFmtId="0" fontId="5" fillId="0" borderId="444" xfId="0" applyFont="1" applyBorder="1" applyAlignment="1"/>
    <xf numFmtId="0" fontId="14" fillId="0" borderId="127" xfId="0" applyFont="1" applyBorder="1" applyAlignment="1">
      <alignment wrapText="1"/>
    </xf>
    <xf numFmtId="0" fontId="14" fillId="0" borderId="451" xfId="0" applyFont="1" applyBorder="1" applyAlignment="1">
      <alignment wrapText="1"/>
    </xf>
    <xf numFmtId="0" fontId="5" fillId="0" borderId="451" xfId="0" applyFont="1" applyBorder="1" applyAlignment="1"/>
    <xf numFmtId="0" fontId="5" fillId="0" borderId="452" xfId="0" applyFont="1" applyBorder="1" applyAlignment="1"/>
    <xf numFmtId="0" fontId="38" fillId="0" borderId="417" xfId="0" applyFont="1" applyBorder="1" applyAlignment="1">
      <alignment wrapText="1"/>
    </xf>
    <xf numFmtId="0" fontId="14" fillId="0" borderId="443" xfId="0" applyFont="1" applyBorder="1" applyAlignment="1"/>
    <xf numFmtId="0" fontId="14" fillId="0" borderId="451" xfId="0" applyFont="1" applyBorder="1" applyAlignment="1"/>
    <xf numFmtId="0" fontId="38" fillId="0" borderId="475" xfId="0" applyFont="1" applyBorder="1" applyAlignment="1">
      <alignment wrapText="1"/>
    </xf>
    <xf numFmtId="0" fontId="32" fillId="7" borderId="331" xfId="0" applyFont="1" applyFill="1" applyBorder="1" applyAlignment="1">
      <alignment horizontal="center" vertical="center" wrapText="1"/>
    </xf>
    <xf numFmtId="0" fontId="25" fillId="5" borderId="331" xfId="0" applyFont="1" applyFill="1" applyBorder="1" applyAlignment="1">
      <alignment vertical="center" wrapText="1"/>
    </xf>
    <xf numFmtId="0" fontId="68" fillId="0" borderId="353" xfId="0" applyFont="1" applyBorder="1" applyAlignment="1">
      <alignment wrapText="1"/>
    </xf>
    <xf numFmtId="0" fontId="14" fillId="0" borderId="14" xfId="0" applyFont="1" applyBorder="1" applyAlignment="1"/>
    <xf numFmtId="0" fontId="5" fillId="0" borderId="455" xfId="0" applyFont="1" applyBorder="1" applyAlignment="1"/>
    <xf numFmtId="0" fontId="29" fillId="0" borderId="451" xfId="0" applyFont="1" applyBorder="1" applyAlignment="1"/>
    <xf numFmtId="0" fontId="68" fillId="0" borderId="454" xfId="0" applyFont="1" applyBorder="1" applyAlignment="1">
      <alignment wrapText="1"/>
    </xf>
    <xf numFmtId="0" fontId="14" fillId="0" borderId="417" xfId="0" applyFont="1" applyBorder="1" applyAlignment="1"/>
    <xf numFmtId="0" fontId="73" fillId="7" borderId="331" xfId="0" applyFont="1" applyFill="1" applyBorder="1" applyAlignment="1">
      <alignment horizontal="center" vertical="center" wrapText="1"/>
    </xf>
    <xf numFmtId="0" fontId="38" fillId="0" borderId="417" xfId="0" applyFont="1" applyBorder="1" applyAlignment="1"/>
    <xf numFmtId="9" fontId="14" fillId="0" borderId="473" xfId="0" applyNumberFormat="1" applyFont="1" applyBorder="1" applyAlignment="1"/>
    <xf numFmtId="9" fontId="14" fillId="0" borderId="379" xfId="0" applyNumberFormat="1" applyFont="1" applyBorder="1" applyAlignment="1"/>
    <xf numFmtId="0" fontId="29" fillId="0" borderId="127" xfId="0" applyFont="1" applyBorder="1" applyAlignment="1"/>
    <xf numFmtId="0" fontId="14" fillId="0" borderId="25" xfId="0" applyFont="1" applyBorder="1" applyAlignment="1">
      <alignment wrapText="1"/>
    </xf>
    <xf numFmtId="0" fontId="5" fillId="0" borderId="445" xfId="0" applyFont="1" applyBorder="1" applyAlignment="1"/>
    <xf numFmtId="0" fontId="14" fillId="0" borderId="353" xfId="0" applyFont="1" applyBorder="1" applyAlignment="1"/>
    <xf numFmtId="0" fontId="67" fillId="2" borderId="437" xfId="0" applyFont="1" applyFill="1" applyBorder="1" applyAlignment="1"/>
    <xf numFmtId="0" fontId="14" fillId="0" borderId="461" xfId="0" applyFont="1" applyBorder="1" applyAlignment="1"/>
    <xf numFmtId="0" fontId="5" fillId="0" borderId="448" xfId="0" applyFont="1" applyBorder="1" applyAlignment="1"/>
    <xf numFmtId="0" fontId="14" fillId="0" borderId="25" xfId="0" applyFont="1" applyBorder="1" applyAlignment="1"/>
    <xf numFmtId="0" fontId="67" fillId="2" borderId="473" xfId="0" applyFont="1" applyFill="1" applyBorder="1" applyAlignment="1">
      <alignment wrapText="1"/>
    </xf>
    <xf numFmtId="0" fontId="68" fillId="0" borderId="417" xfId="0" applyFont="1" applyBorder="1" applyAlignment="1"/>
    <xf numFmtId="0" fontId="69" fillId="0" borderId="451" xfId="0" applyFont="1" applyBorder="1" applyAlignment="1"/>
    <xf numFmtId="0" fontId="74" fillId="0" borderId="353" xfId="0" applyFont="1" applyBorder="1" applyAlignment="1">
      <alignment wrapText="1"/>
    </xf>
    <xf numFmtId="0" fontId="14" fillId="7" borderId="466" xfId="0" applyFont="1" applyFill="1" applyBorder="1" applyAlignment="1"/>
    <xf numFmtId="0" fontId="5" fillId="0" borderId="469" xfId="0" applyFont="1" applyBorder="1" applyAlignment="1"/>
    <xf numFmtId="0" fontId="14" fillId="0" borderId="466" xfId="0" applyFont="1" applyBorder="1" applyAlignment="1"/>
    <xf numFmtId="0" fontId="14" fillId="0" borderId="467" xfId="0" applyFont="1" applyBorder="1" applyAlignment="1"/>
    <xf numFmtId="0" fontId="5" fillId="0" borderId="470" xfId="0" applyFont="1" applyBorder="1" applyAlignment="1"/>
    <xf numFmtId="3" fontId="14" fillId="0" borderId="467" xfId="0" applyNumberFormat="1" applyFont="1" applyBorder="1" applyAlignment="1"/>
    <xf numFmtId="3" fontId="29" fillId="0" borderId="468" xfId="0" applyNumberFormat="1" applyFont="1" applyBorder="1" applyAlignment="1"/>
    <xf numFmtId="0" fontId="5" fillId="0" borderId="472" xfId="0" applyFont="1" applyBorder="1" applyAlignment="1"/>
    <xf numFmtId="3" fontId="14" fillId="7" borderId="467" xfId="0" applyNumberFormat="1" applyFont="1" applyFill="1" applyBorder="1" applyAlignment="1"/>
    <xf numFmtId="3" fontId="29" fillId="7" borderId="468" xfId="0" applyNumberFormat="1" applyFont="1" applyFill="1" applyBorder="1" applyAlignment="1"/>
    <xf numFmtId="0" fontId="29" fillId="0" borderId="468" xfId="0" applyFont="1" applyBorder="1" applyAlignment="1"/>
    <xf numFmtId="0" fontId="14" fillId="7" borderId="467" xfId="0" applyFont="1" applyFill="1" applyBorder="1" applyAlignment="1"/>
    <xf numFmtId="0" fontId="29" fillId="7" borderId="468" xfId="0" applyFont="1" applyFill="1" applyBorder="1" applyAlignment="1"/>
    <xf numFmtId="0" fontId="67" fillId="2" borderId="331" xfId="0" applyFont="1" applyFill="1" applyBorder="1" applyAlignment="1"/>
    <xf numFmtId="0" fontId="5" fillId="0" borderId="464" xfId="0" applyFont="1" applyBorder="1" applyAlignment="1"/>
    <xf numFmtId="0" fontId="14" fillId="0" borderId="420" xfId="0" applyFont="1" applyBorder="1" applyAlignment="1">
      <alignment wrapText="1"/>
    </xf>
    <xf numFmtId="0" fontId="14" fillId="0" borderId="477" xfId="0" applyFont="1" applyBorder="1" applyAlignment="1"/>
    <xf numFmtId="0" fontId="5" fillId="0" borderId="478" xfId="0" applyFont="1" applyBorder="1" applyAlignment="1"/>
    <xf numFmtId="0" fontId="5" fillId="0" borderId="458" xfId="0" applyFont="1" applyBorder="1" applyAlignment="1"/>
    <xf numFmtId="4" fontId="29" fillId="0" borderId="480" xfId="0" applyNumberFormat="1" applyFont="1" applyBorder="1" applyAlignment="1"/>
    <xf numFmtId="0" fontId="45" fillId="7" borderId="331" xfId="0" applyFont="1" applyFill="1" applyBorder="1" applyAlignment="1">
      <alignment horizontal="center" vertical="center" wrapText="1"/>
    </xf>
    <xf numFmtId="0" fontId="32" fillId="7" borderId="475" xfId="0" applyFont="1" applyFill="1" applyBorder="1" applyAlignment="1">
      <alignment horizontal="center" vertical="center" wrapText="1"/>
    </xf>
    <xf numFmtId="10" fontId="14" fillId="0" borderId="487" xfId="0" applyNumberFormat="1" applyFont="1" applyBorder="1" applyAlignment="1">
      <alignment horizontal="right"/>
    </xf>
    <xf numFmtId="0" fontId="5" fillId="0" borderId="488" xfId="0" applyFont="1" applyBorder="1" applyAlignment="1"/>
    <xf numFmtId="0" fontId="14" fillId="0" borderId="447" xfId="0" applyFont="1" applyBorder="1" applyAlignment="1">
      <alignment horizontal="right" vertical="center" wrapText="1"/>
    </xf>
    <xf numFmtId="0" fontId="14" fillId="0" borderId="489" xfId="0" applyFont="1" applyBorder="1" applyAlignment="1">
      <alignment horizontal="right" vertical="center" wrapText="1"/>
    </xf>
    <xf numFmtId="0" fontId="5" fillId="0" borderId="490" xfId="0" applyFont="1" applyBorder="1" applyAlignment="1"/>
    <xf numFmtId="0" fontId="14" fillId="0" borderId="489" xfId="0" applyFont="1" applyBorder="1" applyAlignment="1">
      <alignment horizontal="center" wrapText="1"/>
    </xf>
    <xf numFmtId="0" fontId="14" fillId="0" borderId="479" xfId="0" applyFont="1" applyBorder="1" applyAlignment="1"/>
    <xf numFmtId="4" fontId="14" fillId="0" borderId="479" xfId="0" applyNumberFormat="1" applyFont="1" applyBorder="1" applyAlignment="1"/>
    <xf numFmtId="0" fontId="67" fillId="2" borderId="379" xfId="0" applyFont="1" applyFill="1" applyBorder="1" applyAlignment="1">
      <alignment horizontal="right"/>
    </xf>
    <xf numFmtId="0" fontId="67" fillId="2" borderId="481" xfId="0" applyFont="1" applyFill="1" applyBorder="1" applyAlignment="1">
      <alignment horizontal="right"/>
    </xf>
    <xf numFmtId="0" fontId="5" fillId="0" borderId="483" xfId="0" applyFont="1" applyBorder="1" applyAlignment="1"/>
    <xf numFmtId="0" fontId="5" fillId="0" borderId="484" xfId="0" applyFont="1" applyBorder="1" applyAlignment="1"/>
    <xf numFmtId="0" fontId="14" fillId="0" borderId="477" xfId="0" applyFont="1" applyBorder="1" applyAlignment="1">
      <alignment horizontal="right"/>
    </xf>
    <xf numFmtId="4" fontId="14" fillId="0" borderId="485" xfId="0" applyNumberFormat="1" applyFont="1" applyBorder="1" applyAlignment="1">
      <alignment horizontal="right"/>
    </xf>
    <xf numFmtId="0" fontId="5" fillId="0" borderId="486" xfId="0" applyFont="1" applyBorder="1" applyAlignment="1"/>
    <xf numFmtId="0" fontId="14" fillId="0" borderId="479" xfId="0" applyFont="1" applyBorder="1" applyAlignment="1">
      <alignment horizontal="right"/>
    </xf>
    <xf numFmtId="0" fontId="14" fillId="0" borderId="487" xfId="0" applyFont="1" applyBorder="1" applyAlignment="1">
      <alignment horizontal="right"/>
    </xf>
    <xf numFmtId="10" fontId="14" fillId="0" borderId="479" xfId="0" applyNumberFormat="1" applyFont="1" applyBorder="1" applyAlignment="1">
      <alignment horizontal="right"/>
    </xf>
    <xf numFmtId="0" fontId="9" fillId="4" borderId="366" xfId="0" applyFont="1" applyFill="1" applyBorder="1" applyAlignment="1">
      <alignment horizontal="center" vertical="center" wrapText="1"/>
    </xf>
    <xf numFmtId="0" fontId="14" fillId="7" borderId="366" xfId="0" applyFont="1" applyFill="1" applyBorder="1" applyAlignment="1">
      <alignment horizontal="center" vertical="center" wrapText="1"/>
    </xf>
    <xf numFmtId="0" fontId="67" fillId="2" borderId="434" xfId="0" applyFont="1" applyFill="1" applyBorder="1" applyAlignment="1">
      <alignment wrapText="1"/>
    </xf>
    <xf numFmtId="0" fontId="5" fillId="0" borderId="476" xfId="0" applyFont="1" applyBorder="1" applyAlignment="1"/>
    <xf numFmtId="0" fontId="14" fillId="4" borderId="366" xfId="0" applyFont="1" applyFill="1" applyBorder="1" applyAlignment="1">
      <alignment horizontal="center" vertical="center" wrapText="1"/>
    </xf>
    <xf numFmtId="0" fontId="14" fillId="0" borderId="447" xfId="0" applyFont="1" applyBorder="1" applyAlignment="1">
      <alignment wrapText="1"/>
    </xf>
    <xf numFmtId="0" fontId="5" fillId="0" borderId="450" xfId="0" applyFont="1" applyBorder="1" applyAlignment="1"/>
    <xf numFmtId="0" fontId="45" fillId="7" borderId="331" xfId="0" applyFont="1" applyFill="1" applyBorder="1" applyAlignment="1">
      <alignment horizontal="center"/>
    </xf>
    <xf numFmtId="0" fontId="68" fillId="0" borderId="417" xfId="0" applyFont="1" applyBorder="1" applyAlignment="1">
      <alignment wrapText="1"/>
    </xf>
    <xf numFmtId="0" fontId="28" fillId="7" borderId="475" xfId="0" applyFont="1" applyFill="1" applyBorder="1" applyAlignment="1">
      <alignment horizontal="center" vertical="center" wrapText="1"/>
    </xf>
    <xf numFmtId="0" fontId="67" fillId="2" borderId="473" xfId="0" applyFont="1" applyFill="1" applyBorder="1" applyAlignment="1">
      <alignment horizontal="right"/>
    </xf>
    <xf numFmtId="0" fontId="68" fillId="0" borderId="353" xfId="0" applyFont="1" applyBorder="1" applyAlignment="1"/>
    <xf numFmtId="0" fontId="67" fillId="2" borderId="331" xfId="0" applyFont="1" applyFill="1" applyBorder="1" applyAlignment="1">
      <alignment horizontal="right"/>
    </xf>
    <xf numFmtId="0" fontId="71" fillId="2" borderId="331" xfId="0" applyFont="1" applyFill="1" applyBorder="1" applyAlignment="1">
      <alignment horizontal="right"/>
    </xf>
    <xf numFmtId="0" fontId="70" fillId="0" borderId="0" xfId="0" applyFont="1" applyAlignment="1">
      <alignment wrapText="1"/>
    </xf>
    <xf numFmtId="0" fontId="29" fillId="0" borderId="25" xfId="0" applyFont="1" applyBorder="1" applyAlignment="1"/>
    <xf numFmtId="0" fontId="14" fillId="0" borderId="447" xfId="0" applyFont="1" applyBorder="1" applyAlignment="1"/>
    <xf numFmtId="0" fontId="28" fillId="0" borderId="0" xfId="0" applyFont="1" applyAlignment="1">
      <alignment horizontal="left"/>
    </xf>
    <xf numFmtId="0" fontId="14" fillId="0" borderId="0" xfId="0" applyFont="1" applyAlignment="1">
      <alignment wrapText="1"/>
    </xf>
    <xf numFmtId="0" fontId="26" fillId="7" borderId="331" xfId="0" applyFont="1" applyFill="1" applyBorder="1" applyAlignment="1">
      <alignment horizontal="center"/>
    </xf>
    <xf numFmtId="0" fontId="67" fillId="2" borderId="454" xfId="0" applyFont="1" applyFill="1" applyBorder="1" applyAlignment="1"/>
    <xf numFmtId="0" fontId="9" fillId="0" borderId="496" xfId="0" applyFont="1" applyBorder="1" applyAlignment="1">
      <alignment horizontal="left" vertical="center"/>
    </xf>
    <xf numFmtId="0" fontId="5" fillId="0" borderId="499" xfId="0" applyFont="1" applyBorder="1" applyAlignment="1"/>
    <xf numFmtId="0" fontId="5" fillId="0" borderId="500" xfId="0" applyFont="1" applyBorder="1" applyAlignment="1"/>
    <xf numFmtId="0" fontId="135" fillId="0" borderId="496" xfId="2" applyFont="1" applyFill="1" applyBorder="1" applyAlignment="1">
      <alignment horizontal="left" vertical="center"/>
    </xf>
    <xf numFmtId="0" fontId="135" fillId="0" borderId="500" xfId="2" applyFont="1" applyFill="1" applyBorder="1" applyAlignment="1">
      <alignment horizontal="left" vertical="center"/>
    </xf>
    <xf numFmtId="0" fontId="9" fillId="0" borderId="496" xfId="0" applyFont="1" applyBorder="1" applyAlignment="1">
      <alignment vertical="center"/>
    </xf>
    <xf numFmtId="0" fontId="9" fillId="0" borderId="496" xfId="0" applyFont="1" applyBorder="1" applyAlignment="1">
      <alignment horizontal="left" vertical="center" wrapText="1"/>
    </xf>
    <xf numFmtId="0" fontId="135" fillId="0" borderId="496" xfId="1" applyFont="1" applyFill="1" applyBorder="1" applyAlignment="1">
      <alignment horizontal="left" vertical="center"/>
    </xf>
    <xf numFmtId="0" fontId="135" fillId="0" borderId="500" xfId="1" applyFont="1" applyFill="1" applyBorder="1" applyAlignment="1">
      <alignment horizontal="left" vertical="center"/>
    </xf>
    <xf numFmtId="0" fontId="9" fillId="0" borderId="499" xfId="0" applyFont="1" applyBorder="1" applyAlignment="1">
      <alignment horizontal="left" vertical="center"/>
    </xf>
    <xf numFmtId="0" fontId="9" fillId="0" borderId="500" xfId="0" applyFont="1" applyBorder="1" applyAlignment="1">
      <alignment horizontal="left" vertical="center"/>
    </xf>
    <xf numFmtId="0" fontId="9" fillId="4" borderId="496" xfId="0" applyFont="1" applyFill="1" applyBorder="1" applyAlignment="1">
      <alignment horizontal="left" vertical="center" wrapText="1"/>
    </xf>
    <xf numFmtId="0" fontId="136" fillId="0" borderId="496" xfId="1" applyFont="1" applyFill="1" applyBorder="1" applyAlignment="1">
      <alignment horizontal="left" vertical="center"/>
    </xf>
    <xf numFmtId="0" fontId="136" fillId="0" borderId="500" xfId="1" applyFont="1" applyFill="1" applyBorder="1" applyAlignment="1">
      <alignment horizontal="left" vertical="center"/>
    </xf>
    <xf numFmtId="0" fontId="136" fillId="0" borderId="496" xfId="2" applyFont="1" applyFill="1" applyBorder="1" applyAlignment="1">
      <alignment horizontal="left" vertical="center"/>
    </xf>
    <xf numFmtId="0" fontId="136" fillId="0" borderId="500" xfId="2" applyFont="1" applyFill="1" applyBorder="1" applyAlignment="1">
      <alignment horizontal="left" vertical="center"/>
    </xf>
    <xf numFmtId="0" fontId="9" fillId="0" borderId="501" xfId="0" applyFont="1" applyBorder="1" applyAlignment="1">
      <alignment horizontal="left" vertical="center" wrapText="1"/>
    </xf>
    <xf numFmtId="0" fontId="5" fillId="0" borderId="313" xfId="0" applyFont="1" applyBorder="1" applyAlignment="1"/>
    <xf numFmtId="0" fontId="5" fillId="0" borderId="502" xfId="0" applyFont="1" applyBorder="1" applyAlignment="1"/>
    <xf numFmtId="0" fontId="5" fillId="0" borderId="494" xfId="0" applyFont="1" applyBorder="1" applyAlignment="1"/>
    <xf numFmtId="0" fontId="5" fillId="0" borderId="498" xfId="0" applyFont="1" applyBorder="1" applyAlignment="1"/>
    <xf numFmtId="0" fontId="9" fillId="0" borderId="492" xfId="0" applyFont="1" applyBorder="1" applyAlignment="1">
      <alignment horizontal="left" vertical="center" wrapText="1"/>
    </xf>
    <xf numFmtId="0" fontId="5" fillId="0" borderId="492" xfId="0" applyFont="1" applyBorder="1" applyAlignment="1"/>
    <xf numFmtId="0" fontId="76" fillId="2" borderId="491" xfId="0" applyFont="1" applyFill="1" applyBorder="1" applyAlignment="1">
      <alignment horizontal="left" vertical="center"/>
    </xf>
    <xf numFmtId="0" fontId="136" fillId="0" borderId="494" xfId="2" applyFont="1" applyFill="1" applyBorder="1" applyAlignment="1">
      <alignment horizontal="left" vertical="center"/>
    </xf>
    <xf numFmtId="0" fontId="136" fillId="0" borderId="495" xfId="2" applyFont="1" applyFill="1" applyBorder="1" applyAlignment="1"/>
    <xf numFmtId="0" fontId="136" fillId="0" borderId="497" xfId="2" applyFont="1" applyFill="1" applyBorder="1" applyAlignment="1">
      <alignment horizontal="left" vertical="center"/>
    </xf>
    <xf numFmtId="0" fontId="136" fillId="0" borderId="497" xfId="1" applyFont="1" applyFill="1" applyBorder="1" applyAlignment="1">
      <alignment horizontal="left" vertical="center"/>
    </xf>
    <xf numFmtId="0" fontId="0" fillId="0" borderId="0" xfId="0" applyAlignment="1">
      <alignment vertical="center"/>
    </xf>
    <xf numFmtId="0" fontId="5" fillId="0" borderId="493" xfId="0" applyFont="1" applyBorder="1" applyAlignment="1">
      <alignment vertical="center"/>
    </xf>
    <xf numFmtId="0" fontId="5" fillId="0" borderId="492" xfId="0" applyFont="1" applyBorder="1" applyAlignment="1">
      <alignment vertical="center"/>
    </xf>
    <xf numFmtId="0" fontId="9" fillId="0" borderId="492" xfId="0" applyFont="1" applyBorder="1" applyAlignment="1">
      <alignment horizontal="left" vertical="center"/>
    </xf>
    <xf numFmtId="0" fontId="9" fillId="0" borderId="501" xfId="0" applyFont="1" applyBorder="1" applyAlignment="1">
      <alignment horizontal="left" vertical="center"/>
    </xf>
    <xf numFmtId="0" fontId="58" fillId="0" borderId="4" xfId="0" applyFont="1" applyBorder="1" applyAlignment="1">
      <alignment horizontal="left" vertical="center"/>
    </xf>
    <xf numFmtId="0" fontId="135" fillId="13" borderId="4" xfId="2" applyFont="1" applyFill="1" applyBorder="1" applyAlignment="1">
      <alignment horizontal="left" vertical="center"/>
    </xf>
    <xf numFmtId="0" fontId="135" fillId="13" borderId="71" xfId="2" applyFont="1" applyFill="1" applyBorder="1" applyAlignment="1"/>
    <xf numFmtId="0" fontId="58" fillId="0" borderId="177" xfId="0" applyFont="1" applyBorder="1" applyAlignment="1">
      <alignment horizontal="left" vertical="center" wrapText="1"/>
    </xf>
    <xf numFmtId="0" fontId="5" fillId="0" borderId="73" xfId="0" applyFont="1" applyBorder="1" applyAlignment="1"/>
    <xf numFmtId="0" fontId="135" fillId="0" borderId="177" xfId="2" applyFont="1" applyBorder="1" applyAlignment="1">
      <alignment horizontal="left" vertical="center"/>
    </xf>
    <xf numFmtId="0" fontId="135" fillId="0" borderId="73" xfId="2" applyFont="1" applyBorder="1" applyAlignment="1"/>
    <xf numFmtId="0" fontId="135" fillId="0" borderId="176" xfId="2" applyFont="1" applyBorder="1" applyAlignment="1"/>
    <xf numFmtId="0" fontId="135" fillId="0" borderId="68" xfId="2" applyFont="1" applyBorder="1" applyAlignment="1"/>
    <xf numFmtId="0" fontId="135" fillId="0" borderId="354" xfId="2" applyFont="1" applyBorder="1" applyAlignment="1"/>
    <xf numFmtId="0" fontId="135" fillId="0" borderId="144" xfId="2" applyFont="1" applyBorder="1" applyAlignment="1"/>
    <xf numFmtId="0" fontId="58" fillId="0" borderId="354" xfId="0" applyFont="1" applyBorder="1" applyAlignment="1">
      <alignment horizontal="left" vertical="center" wrapText="1"/>
    </xf>
    <xf numFmtId="0" fontId="135" fillId="0" borderId="354" xfId="2" applyFont="1" applyBorder="1" applyAlignment="1">
      <alignment horizontal="left" vertical="center"/>
    </xf>
    <xf numFmtId="0" fontId="58" fillId="0" borderId="509" xfId="0" applyFont="1" applyBorder="1" applyAlignment="1">
      <alignment horizontal="left" vertical="center"/>
    </xf>
    <xf numFmtId="0" fontId="5" fillId="0" borderId="510" xfId="0" applyFont="1" applyBorder="1" applyAlignment="1"/>
    <xf numFmtId="0" fontId="5" fillId="0" borderId="511" xfId="0" applyFont="1" applyBorder="1" applyAlignment="1"/>
    <xf numFmtId="0" fontId="135" fillId="0" borderId="4" xfId="2" applyFont="1" applyBorder="1" applyAlignment="1">
      <alignment horizontal="left" vertical="center"/>
    </xf>
    <xf numFmtId="0" fontId="135" fillId="0" borderId="71" xfId="2" applyFont="1" applyBorder="1" applyAlignment="1"/>
    <xf numFmtId="0" fontId="135" fillId="0" borderId="509" xfId="2" applyFont="1" applyBorder="1" applyAlignment="1">
      <alignment horizontal="left" vertical="center"/>
    </xf>
    <xf numFmtId="0" fontId="135" fillId="0" borderId="511" xfId="2" applyFont="1" applyBorder="1" applyAlignment="1"/>
    <xf numFmtId="0" fontId="5" fillId="0" borderId="508" xfId="0" applyFont="1" applyBorder="1" applyAlignment="1"/>
    <xf numFmtId="0" fontId="5" fillId="0" borderId="507" xfId="0" applyFont="1" applyBorder="1" applyAlignment="1"/>
    <xf numFmtId="0" fontId="58" fillId="0" borderId="4" xfId="0" applyFont="1" applyBorder="1" applyAlignment="1">
      <alignment horizontal="left" vertical="center" wrapText="1"/>
    </xf>
    <xf numFmtId="0" fontId="58" fillId="0" borderId="177" xfId="0" applyFont="1" applyBorder="1" applyAlignment="1">
      <alignment horizontal="left" vertical="center"/>
    </xf>
    <xf numFmtId="0" fontId="58" fillId="0" borderId="503" xfId="0" applyFont="1" applyBorder="1" applyAlignment="1">
      <alignment horizontal="left" vertical="center" wrapText="1"/>
    </xf>
    <xf numFmtId="0" fontId="5" fillId="0" borderId="504" xfId="0" applyFont="1" applyBorder="1" applyAlignment="1"/>
    <xf numFmtId="0" fontId="5" fillId="0" borderId="505" xfId="0" applyFont="1" applyBorder="1" applyAlignment="1"/>
    <xf numFmtId="0" fontId="5" fillId="0" borderId="506" xfId="0" applyFont="1" applyBorder="1" applyAlignment="1"/>
    <xf numFmtId="0" fontId="135" fillId="0" borderId="4" xfId="1" applyFont="1" applyBorder="1" applyAlignment="1">
      <alignment horizontal="left" vertical="center"/>
    </xf>
    <xf numFmtId="0" fontId="135" fillId="0" borderId="71" xfId="1" applyFont="1" applyBorder="1" applyAlignment="1"/>
    <xf numFmtId="0" fontId="9" fillId="0" borderId="0" xfId="0" applyFont="1" applyAlignment="1">
      <alignment horizontal="left" wrapText="1"/>
    </xf>
    <xf numFmtId="0" fontId="134" fillId="13" borderId="331" xfId="2" applyFill="1" applyBorder="1" applyAlignment="1">
      <alignment horizontal="left" vertical="center"/>
    </xf>
    <xf numFmtId="0" fontId="134" fillId="13" borderId="331" xfId="2" applyFill="1" applyBorder="1" applyAlignment="1"/>
    <xf numFmtId="0" fontId="1" fillId="2" borderId="491" xfId="0" applyFont="1" applyFill="1" applyBorder="1" applyAlignment="1">
      <alignment horizontal="center" vertical="center"/>
    </xf>
    <xf numFmtId="0" fontId="9" fillId="0" borderId="512" xfId="0" applyFont="1" applyBorder="1" applyAlignment="1">
      <alignment horizontal="left" vertical="center" wrapText="1"/>
    </xf>
    <xf numFmtId="0" fontId="5" fillId="0" borderId="513" xfId="0" applyFont="1" applyBorder="1" applyAlignment="1"/>
    <xf numFmtId="0" fontId="9" fillId="0" borderId="501" xfId="0" applyFont="1" applyBorder="1" applyAlignment="1">
      <alignment vertical="center" wrapText="1"/>
    </xf>
    <xf numFmtId="0" fontId="1" fillId="2" borderId="285" xfId="0" applyFont="1" applyFill="1" applyBorder="1" applyAlignment="1">
      <alignment horizontal="center" vertical="center"/>
    </xf>
    <xf numFmtId="0" fontId="5" fillId="0" borderId="517" xfId="0" applyFont="1" applyBorder="1" applyAlignment="1"/>
    <xf numFmtId="0" fontId="5" fillId="0" borderId="518" xfId="0" applyFont="1" applyBorder="1" applyAlignment="1"/>
    <xf numFmtId="0" fontId="40" fillId="0" borderId="492" xfId="0" applyFont="1" applyBorder="1" applyAlignment="1">
      <alignment horizontal="left" vertical="center"/>
    </xf>
    <xf numFmtId="0" fontId="40" fillId="0" borderId="512" xfId="0" applyFont="1" applyBorder="1" applyAlignment="1">
      <alignment horizontal="left" vertical="center"/>
    </xf>
    <xf numFmtId="0" fontId="40" fillId="0" borderId="514" xfId="0" applyFont="1" applyBorder="1" applyAlignment="1">
      <alignment horizontal="left" vertical="center"/>
    </xf>
    <xf numFmtId="0" fontId="5" fillId="0" borderId="515" xfId="0" applyFont="1" applyBorder="1" applyAlignment="1"/>
    <xf numFmtId="0" fontId="5" fillId="0" borderId="516" xfId="0" applyFont="1" applyBorder="1" applyAlignment="1"/>
    <xf numFmtId="0" fontId="79" fillId="0" borderId="0" xfId="0" applyFont="1" applyAlignment="1">
      <alignment horizontal="left" vertical="center"/>
    </xf>
    <xf numFmtId="0" fontId="9" fillId="4" borderId="501" xfId="0" applyFont="1" applyFill="1" applyBorder="1" applyAlignment="1">
      <alignment horizontal="left" vertical="center" wrapText="1"/>
    </xf>
    <xf numFmtId="0" fontId="9" fillId="4" borderId="492" xfId="0" applyFont="1" applyFill="1" applyBorder="1" applyAlignment="1">
      <alignment horizontal="left" vertical="center" wrapText="1"/>
    </xf>
    <xf numFmtId="0" fontId="9" fillId="4" borderId="512" xfId="0" applyFont="1" applyFill="1" applyBorder="1" applyAlignment="1">
      <alignment horizontal="left" vertical="center" wrapText="1"/>
    </xf>
    <xf numFmtId="0" fontId="40" fillId="0" borderId="517" xfId="0" applyFont="1" applyBorder="1" applyAlignment="1">
      <alignment horizontal="left" vertical="center"/>
    </xf>
    <xf numFmtId="0" fontId="9" fillId="3" borderId="501" xfId="0" applyFont="1" applyFill="1" applyBorder="1" applyAlignment="1">
      <alignment horizontal="left" vertical="center" wrapText="1"/>
    </xf>
    <xf numFmtId="0" fontId="14" fillId="0" borderId="496" xfId="0" applyFont="1" applyBorder="1" applyAlignment="1">
      <alignment vertical="center"/>
    </xf>
    <xf numFmtId="0" fontId="135" fillId="0" borderId="501" xfId="2" applyFont="1" applyFill="1" applyBorder="1" applyAlignment="1">
      <alignment horizontal="left" vertical="center"/>
    </xf>
    <xf numFmtId="0" fontId="135" fillId="0" borderId="502" xfId="2" applyFont="1" applyFill="1" applyBorder="1" applyAlignment="1"/>
    <xf numFmtId="0" fontId="135" fillId="0" borderId="494" xfId="2" applyFont="1" applyFill="1" applyBorder="1" applyAlignment="1"/>
    <xf numFmtId="0" fontId="135" fillId="0" borderId="498" xfId="2" applyFont="1" applyFill="1" applyBorder="1" applyAlignment="1"/>
    <xf numFmtId="0" fontId="135" fillId="0" borderId="4" xfId="2" applyFont="1" applyFill="1" applyBorder="1" applyAlignment="1">
      <alignment horizontal="left" vertical="center"/>
    </xf>
    <xf numFmtId="0" fontId="135" fillId="0" borderId="71" xfId="2" applyFont="1" applyFill="1" applyBorder="1" applyAlignment="1"/>
    <xf numFmtId="0" fontId="14" fillId="0" borderId="496" xfId="0" applyFont="1" applyBorder="1" applyAlignment="1">
      <alignment horizontal="left" vertical="center" wrapText="1"/>
    </xf>
    <xf numFmtId="0" fontId="135" fillId="0" borderId="496" xfId="2" applyFont="1" applyFill="1" applyBorder="1" applyAlignment="1">
      <alignment vertical="center"/>
    </xf>
    <xf numFmtId="0" fontId="135" fillId="0" borderId="500" xfId="2" applyFont="1" applyFill="1" applyBorder="1" applyAlignment="1"/>
    <xf numFmtId="0" fontId="135" fillId="0" borderId="177" xfId="2" applyFont="1" applyFill="1" applyBorder="1" applyAlignment="1">
      <alignment horizontal="left" vertical="center"/>
    </xf>
    <xf numFmtId="0" fontId="135" fillId="0" borderId="73" xfId="2" applyFont="1" applyFill="1" applyBorder="1" applyAlignment="1"/>
    <xf numFmtId="0" fontId="135" fillId="0" borderId="354" xfId="2" applyFont="1" applyFill="1" applyBorder="1" applyAlignment="1"/>
    <xf numFmtId="0" fontId="135" fillId="0" borderId="144" xfId="2" applyFont="1" applyFill="1" applyBorder="1" applyAlignment="1"/>
    <xf numFmtId="0" fontId="135" fillId="0" borderId="176" xfId="2" applyFont="1" applyFill="1" applyBorder="1" applyAlignment="1"/>
    <xf numFmtId="0" fontId="135" fillId="0" borderId="68" xfId="2" applyFont="1" applyFill="1" applyBorder="1" applyAlignment="1"/>
    <xf numFmtId="0" fontId="14" fillId="0" borderId="496" xfId="0" applyFont="1" applyBorder="1" applyAlignment="1">
      <alignment horizontal="left" vertical="center"/>
    </xf>
    <xf numFmtId="0" fontId="135" fillId="0" borderId="501" xfId="1" applyFont="1" applyBorder="1" applyAlignment="1">
      <alignment vertical="center"/>
    </xf>
    <xf numFmtId="0" fontId="135" fillId="0" borderId="502" xfId="1" applyFont="1" applyBorder="1" applyAlignment="1"/>
    <xf numFmtId="0" fontId="135" fillId="0" borderId="501" xfId="2" applyFont="1" applyFill="1" applyBorder="1" applyAlignment="1">
      <alignment vertical="center"/>
    </xf>
    <xf numFmtId="0" fontId="14" fillId="0" borderId="501" xfId="0" applyFont="1" applyBorder="1" applyAlignment="1">
      <alignment horizontal="left" vertical="center" wrapText="1"/>
    </xf>
    <xf numFmtId="0" fontId="135" fillId="0" borderId="509" xfId="2" applyFont="1" applyFill="1" applyBorder="1" applyAlignment="1">
      <alignment horizontal="left" vertical="center"/>
    </xf>
    <xf numFmtId="0" fontId="135" fillId="0" borderId="511" xfId="2" applyFont="1" applyFill="1" applyBorder="1" applyAlignment="1"/>
    <xf numFmtId="0" fontId="135" fillId="0" borderId="331" xfId="2" applyFont="1" applyFill="1" applyBorder="1" applyAlignment="1"/>
    <xf numFmtId="0" fontId="135" fillId="0" borderId="562" xfId="2" applyFont="1" applyFill="1" applyBorder="1" applyAlignment="1"/>
    <xf numFmtId="0" fontId="14" fillId="0" borderId="494" xfId="0" applyFont="1" applyBorder="1" applyAlignment="1">
      <alignment horizontal="left" vertical="center"/>
    </xf>
    <xf numFmtId="0" fontId="135" fillId="0" borderId="494" xfId="2" applyFont="1" applyFill="1" applyBorder="1" applyAlignment="1">
      <alignment horizontal="left" vertical="center"/>
    </xf>
    <xf numFmtId="0" fontId="135" fillId="0" borderId="496" xfId="1" applyFont="1" applyBorder="1" applyAlignment="1">
      <alignment horizontal="left" vertical="center"/>
    </xf>
    <xf numFmtId="0" fontId="135" fillId="0" borderId="500" xfId="1" applyFont="1" applyBorder="1" applyAlignment="1"/>
    <xf numFmtId="0" fontId="76" fillId="2" borderId="285" xfId="0" applyFont="1" applyFill="1" applyBorder="1" applyAlignment="1">
      <alignment horizontal="left" vertical="center"/>
    </xf>
    <xf numFmtId="0" fontId="1" fillId="2" borderId="379" xfId="0" applyFont="1" applyFill="1" applyBorder="1" applyAlignment="1">
      <alignment horizontal="center" vertical="center"/>
    </xf>
    <xf numFmtId="0" fontId="14" fillId="0" borderId="114" xfId="0" applyFont="1" applyBorder="1" applyAlignment="1"/>
    <xf numFmtId="0" fontId="14" fillId="0" borderId="117" xfId="0" applyFont="1" applyBorder="1" applyAlignment="1"/>
    <xf numFmtId="0" fontId="1" fillId="2" borderId="331" xfId="0" applyFont="1" applyFill="1" applyBorder="1" applyAlignment="1">
      <alignment horizontal="center" vertical="center" wrapText="1"/>
    </xf>
    <xf numFmtId="0" fontId="1" fillId="2" borderId="473" xfId="0" applyFont="1" applyFill="1" applyBorder="1" applyAlignment="1">
      <alignment horizontal="center" vertical="center"/>
    </xf>
  </cellXfs>
  <cellStyles count="3">
    <cellStyle name="Hiperlink" xfId="1" builtinId="8"/>
    <cellStyle name="Hyperlink" xfId="2" xr:uid="{00000000-000B-0000-0000-000008000000}"/>
    <cellStyle name="Normal" xfId="0" builtinId="0"/>
  </cellStyles>
  <dxfs count="0"/>
  <tableStyles count="0" defaultTableStyle="TableStyleMedium2" defaultPivotStyle="PivotStyleLight16"/>
  <colors>
    <mruColors>
      <color rgb="FF002A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Ratings!A1"/><Relationship Id="rId3" Type="http://schemas.openxmlformats.org/officeDocument/2006/relationships/hyperlink" Target="#Minera&#231;&#227;o!A1"/><Relationship Id="rId7" Type="http://schemas.openxmlformats.org/officeDocument/2006/relationships/hyperlink" Target="#Materialidade!A1"/><Relationship Id="rId2" Type="http://schemas.openxmlformats.org/officeDocument/2006/relationships/hyperlink" Target="#In&#237;cio!A1"/><Relationship Id="rId1" Type="http://schemas.openxmlformats.org/officeDocument/2006/relationships/image" Target="../media/image1.png"/><Relationship Id="rId6" Type="http://schemas.openxmlformats.org/officeDocument/2006/relationships/hyperlink" Target="#TCFD_TNFD!A1"/><Relationship Id="rId5" Type="http://schemas.openxmlformats.org/officeDocument/2006/relationships/hyperlink" Target="#'&#205;ndice GRI'!A1"/><Relationship Id="rId4" Type="http://schemas.openxmlformats.org/officeDocument/2006/relationships/hyperlink" Target="#'&#205;ndice SASB'!A1"/><Relationship Id="rId9" Type="http://schemas.openxmlformats.org/officeDocument/2006/relationships/hyperlink" Target="#'Funda&#231;&#227;o CSN - Projetos sociais'!A1"/></Relationships>
</file>

<file path=xl/drawings/_rels/drawing2.xml.rels><?xml version="1.0" encoding="UTF-8" standalone="yes"?>
<Relationships xmlns="http://schemas.openxmlformats.org/package/2006/relationships"><Relationship Id="rId8" Type="http://schemas.openxmlformats.org/officeDocument/2006/relationships/hyperlink" Target="#'Funda&#231;&#227;o CSN - Projetos sociais'!A1"/><Relationship Id="rId3" Type="http://schemas.openxmlformats.org/officeDocument/2006/relationships/hyperlink" Target="#'&#205;ndice SASB'!A1"/><Relationship Id="rId7" Type="http://schemas.openxmlformats.org/officeDocument/2006/relationships/hyperlink" Target="#Ratings!A1"/><Relationship Id="rId2" Type="http://schemas.openxmlformats.org/officeDocument/2006/relationships/hyperlink" Target="#Minera&#231;&#227;o!A1"/><Relationship Id="rId1" Type="http://schemas.openxmlformats.org/officeDocument/2006/relationships/hyperlink" Target="#In&#237;cio!A1"/><Relationship Id="rId6" Type="http://schemas.openxmlformats.org/officeDocument/2006/relationships/hyperlink" Target="#Materialidade!A1"/><Relationship Id="rId5" Type="http://schemas.openxmlformats.org/officeDocument/2006/relationships/hyperlink" Target="#TCFD_TNFD!A1"/><Relationship Id="rId4" Type="http://schemas.openxmlformats.org/officeDocument/2006/relationships/hyperlink" Target="#'&#205;ndice GRI'!A1"/></Relationships>
</file>

<file path=xl/drawings/_rels/drawing3.xml.rels><?xml version="1.0" encoding="UTF-8" standalone="yes"?>
<Relationships xmlns="http://schemas.openxmlformats.org/package/2006/relationships"><Relationship Id="rId8" Type="http://schemas.openxmlformats.org/officeDocument/2006/relationships/hyperlink" Target="#'Funda&#231;&#227;o CSN - Projetos sociais'!A1"/><Relationship Id="rId3" Type="http://schemas.openxmlformats.org/officeDocument/2006/relationships/hyperlink" Target="#'&#205;ndice SASB'!A1"/><Relationship Id="rId7" Type="http://schemas.openxmlformats.org/officeDocument/2006/relationships/hyperlink" Target="#Ratings!A1"/><Relationship Id="rId2" Type="http://schemas.openxmlformats.org/officeDocument/2006/relationships/hyperlink" Target="#Minera&#231;&#227;o!A1"/><Relationship Id="rId1" Type="http://schemas.openxmlformats.org/officeDocument/2006/relationships/hyperlink" Target="#In&#237;cio!A1"/><Relationship Id="rId6" Type="http://schemas.openxmlformats.org/officeDocument/2006/relationships/hyperlink" Target="#Materialidade!A1"/><Relationship Id="rId5" Type="http://schemas.openxmlformats.org/officeDocument/2006/relationships/hyperlink" Target="#TCFD_TNFD!A1"/><Relationship Id="rId4" Type="http://schemas.openxmlformats.org/officeDocument/2006/relationships/hyperlink" Target="#'&#205;ndice GRI'!A1"/></Relationships>
</file>

<file path=xl/drawings/_rels/drawing4.xml.rels><?xml version="1.0" encoding="UTF-8" standalone="yes"?>
<Relationships xmlns="http://schemas.openxmlformats.org/package/2006/relationships"><Relationship Id="rId8" Type="http://schemas.openxmlformats.org/officeDocument/2006/relationships/hyperlink" Target="#'Funda&#231;&#227;o CSN - Projetos sociais'!A1"/><Relationship Id="rId3" Type="http://schemas.openxmlformats.org/officeDocument/2006/relationships/hyperlink" Target="#'&#205;ndice SASB'!A1"/><Relationship Id="rId7" Type="http://schemas.openxmlformats.org/officeDocument/2006/relationships/hyperlink" Target="#Ratings!A1"/><Relationship Id="rId2" Type="http://schemas.openxmlformats.org/officeDocument/2006/relationships/hyperlink" Target="#Minera&#231;&#227;o!A1"/><Relationship Id="rId1" Type="http://schemas.openxmlformats.org/officeDocument/2006/relationships/hyperlink" Target="#In&#237;cio!A1"/><Relationship Id="rId6" Type="http://schemas.openxmlformats.org/officeDocument/2006/relationships/hyperlink" Target="#Materialidade!A1"/><Relationship Id="rId5" Type="http://schemas.openxmlformats.org/officeDocument/2006/relationships/hyperlink" Target="#TCFD_TNFD!A1"/><Relationship Id="rId4" Type="http://schemas.openxmlformats.org/officeDocument/2006/relationships/hyperlink" Target="#'&#205;ndice GRI'!A1"/></Relationships>
</file>

<file path=xl/drawings/_rels/drawing5.xml.rels><?xml version="1.0" encoding="UTF-8" standalone="yes"?>
<Relationships xmlns="http://schemas.openxmlformats.org/package/2006/relationships"><Relationship Id="rId8" Type="http://schemas.openxmlformats.org/officeDocument/2006/relationships/hyperlink" Target="#'Funda&#231;&#227;o CSN - Projetos sociais'!A1"/><Relationship Id="rId3" Type="http://schemas.openxmlformats.org/officeDocument/2006/relationships/hyperlink" Target="#'&#205;ndice SASB'!A1"/><Relationship Id="rId7" Type="http://schemas.openxmlformats.org/officeDocument/2006/relationships/hyperlink" Target="#Ratings!A1"/><Relationship Id="rId2" Type="http://schemas.openxmlformats.org/officeDocument/2006/relationships/hyperlink" Target="#Minera&#231;&#227;o!A1"/><Relationship Id="rId1" Type="http://schemas.openxmlformats.org/officeDocument/2006/relationships/hyperlink" Target="#In&#237;cio!A1"/><Relationship Id="rId6" Type="http://schemas.openxmlformats.org/officeDocument/2006/relationships/hyperlink" Target="#Materialidade!A1"/><Relationship Id="rId5" Type="http://schemas.openxmlformats.org/officeDocument/2006/relationships/hyperlink" Target="#TCFD_TNFD!A1"/><Relationship Id="rId4" Type="http://schemas.openxmlformats.org/officeDocument/2006/relationships/hyperlink" Target="#'&#205;ndice GRI'!A1"/></Relationships>
</file>

<file path=xl/drawings/_rels/drawing6.xml.rels><?xml version="1.0" encoding="UTF-8" standalone="yes"?>
<Relationships xmlns="http://schemas.openxmlformats.org/package/2006/relationships"><Relationship Id="rId8" Type="http://schemas.openxmlformats.org/officeDocument/2006/relationships/hyperlink" Target="#'Funda&#231;&#227;o CSN - Projetos sociais'!A1"/><Relationship Id="rId3" Type="http://schemas.openxmlformats.org/officeDocument/2006/relationships/hyperlink" Target="#'&#205;ndice SASB'!A1"/><Relationship Id="rId7" Type="http://schemas.openxmlformats.org/officeDocument/2006/relationships/hyperlink" Target="#Ratings!A1"/><Relationship Id="rId2" Type="http://schemas.openxmlformats.org/officeDocument/2006/relationships/hyperlink" Target="#Minera&#231;&#227;o!A1"/><Relationship Id="rId1" Type="http://schemas.openxmlformats.org/officeDocument/2006/relationships/hyperlink" Target="#In&#237;cio!A1"/><Relationship Id="rId6" Type="http://schemas.openxmlformats.org/officeDocument/2006/relationships/hyperlink" Target="#Materialidade!A1"/><Relationship Id="rId5" Type="http://schemas.openxmlformats.org/officeDocument/2006/relationships/hyperlink" Target="#TCFD_TNFD!A1"/><Relationship Id="rId4" Type="http://schemas.openxmlformats.org/officeDocument/2006/relationships/hyperlink" Target="#'&#205;ndice GRI'!A1"/></Relationships>
</file>

<file path=xl/drawings/_rels/drawing7.xml.rels><?xml version="1.0" encoding="UTF-8" standalone="yes"?>
<Relationships xmlns="http://schemas.openxmlformats.org/package/2006/relationships"><Relationship Id="rId8" Type="http://schemas.openxmlformats.org/officeDocument/2006/relationships/hyperlink" Target="#'Funda&#231;&#227;o CSN - Projetos sociais'!A1"/><Relationship Id="rId3" Type="http://schemas.openxmlformats.org/officeDocument/2006/relationships/hyperlink" Target="#'&#205;ndice SASB'!A1"/><Relationship Id="rId7" Type="http://schemas.openxmlformats.org/officeDocument/2006/relationships/hyperlink" Target="#Ratings!A1"/><Relationship Id="rId2" Type="http://schemas.openxmlformats.org/officeDocument/2006/relationships/hyperlink" Target="#Minera&#231;&#227;o!A1"/><Relationship Id="rId1" Type="http://schemas.openxmlformats.org/officeDocument/2006/relationships/hyperlink" Target="#In&#237;cio!A1"/><Relationship Id="rId6" Type="http://schemas.openxmlformats.org/officeDocument/2006/relationships/hyperlink" Target="#Materialidade!A1"/><Relationship Id="rId5" Type="http://schemas.openxmlformats.org/officeDocument/2006/relationships/hyperlink" Target="#TCFD_TNFD!A1"/><Relationship Id="rId4" Type="http://schemas.openxmlformats.org/officeDocument/2006/relationships/hyperlink" Target="#'&#205;ndice GRI'!A1"/></Relationships>
</file>

<file path=xl/drawings/_rels/drawing8.xml.rels><?xml version="1.0" encoding="UTF-8" standalone="yes"?>
<Relationships xmlns="http://schemas.openxmlformats.org/package/2006/relationships"><Relationship Id="rId8" Type="http://schemas.openxmlformats.org/officeDocument/2006/relationships/hyperlink" Target="#'Funda&#231;&#227;o CSN - Projetos sociais'!A1"/><Relationship Id="rId3" Type="http://schemas.openxmlformats.org/officeDocument/2006/relationships/hyperlink" Target="#'&#205;ndice SASB'!A1"/><Relationship Id="rId7" Type="http://schemas.openxmlformats.org/officeDocument/2006/relationships/hyperlink" Target="#Ratings!A1"/><Relationship Id="rId2" Type="http://schemas.openxmlformats.org/officeDocument/2006/relationships/hyperlink" Target="#Minera&#231;&#227;o!A1"/><Relationship Id="rId1" Type="http://schemas.openxmlformats.org/officeDocument/2006/relationships/hyperlink" Target="#In&#237;cio!A1"/><Relationship Id="rId6" Type="http://schemas.openxmlformats.org/officeDocument/2006/relationships/hyperlink" Target="#Materialidade!A1"/><Relationship Id="rId5" Type="http://schemas.openxmlformats.org/officeDocument/2006/relationships/hyperlink" Target="#TCFD_TNFD!A1"/><Relationship Id="rId4" Type="http://schemas.openxmlformats.org/officeDocument/2006/relationships/hyperlink" Target="#'&#205;ndice GRI'!A1"/></Relationships>
</file>

<file path=xl/drawings/drawing1.xml><?xml version="1.0" encoding="utf-8"?>
<xdr:wsDr xmlns:xdr="http://schemas.openxmlformats.org/drawingml/2006/spreadsheetDrawing" xmlns:a="http://schemas.openxmlformats.org/drawingml/2006/main">
  <xdr:oneCellAnchor>
    <xdr:from>
      <xdr:col>7</xdr:col>
      <xdr:colOff>381000</xdr:colOff>
      <xdr:row>4</xdr:row>
      <xdr:rowOff>200025</xdr:rowOff>
    </xdr:from>
    <xdr:ext cx="4133850" cy="2733675"/>
    <xdr:pic>
      <xdr:nvPicPr>
        <xdr:cNvPr id="2" name="image1.png" title="Imagem">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6734175" y="847725"/>
          <a:ext cx="4133850" cy="2733675"/>
        </a:xfrm>
        <a:prstGeom prst="rect">
          <a:avLst/>
        </a:prstGeom>
        <a:noFill/>
      </xdr:spPr>
    </xdr:pic>
    <xdr:clientData fLocksWithSheet="0"/>
  </xdr:oneCellAnchor>
  <xdr:oneCellAnchor>
    <xdr:from>
      <xdr:col>1</xdr:col>
      <xdr:colOff>0</xdr:colOff>
      <xdr:row>0</xdr:row>
      <xdr:rowOff>66675</xdr:rowOff>
    </xdr:from>
    <xdr:ext cx="561975" cy="304800"/>
    <xdr:sp macro="" textlink="">
      <xdr:nvSpPr>
        <xdr:cNvPr id="21" name="Shape 3">
          <a:hlinkClick xmlns:r="http://schemas.openxmlformats.org/officeDocument/2006/relationships" r:id="rId2"/>
          <a:extLst>
            <a:ext uri="{FF2B5EF4-FFF2-40B4-BE49-F238E27FC236}">
              <a16:creationId xmlns:a16="http://schemas.microsoft.com/office/drawing/2014/main" id="{000C73DD-8867-489D-907E-D02B8A55E74C}"/>
            </a:ext>
          </a:extLst>
        </xdr:cNvPr>
        <xdr:cNvSpPr txBox="1"/>
      </xdr:nvSpPr>
      <xdr:spPr>
        <a:xfrm>
          <a:off x="781050" y="66675"/>
          <a:ext cx="5619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Início</a:t>
          </a:r>
          <a:endParaRPr sz="1400"/>
        </a:p>
      </xdr:txBody>
    </xdr:sp>
    <xdr:clientData fLocksWithSheet="0"/>
  </xdr:oneCellAnchor>
  <xdr:oneCellAnchor>
    <xdr:from>
      <xdr:col>2</xdr:col>
      <xdr:colOff>38100</xdr:colOff>
      <xdr:row>0</xdr:row>
      <xdr:rowOff>66675</xdr:rowOff>
    </xdr:from>
    <xdr:ext cx="962025" cy="304800"/>
    <xdr:sp macro="" textlink="">
      <xdr:nvSpPr>
        <xdr:cNvPr id="22" name="Shape 4">
          <a:hlinkClick xmlns:r="http://schemas.openxmlformats.org/officeDocument/2006/relationships" r:id="rId3"/>
          <a:extLst>
            <a:ext uri="{FF2B5EF4-FFF2-40B4-BE49-F238E27FC236}">
              <a16:creationId xmlns:a16="http://schemas.microsoft.com/office/drawing/2014/main" id="{638A8BDC-4F94-4DC7-8ACE-D8B3FA097BA5}"/>
            </a:ext>
            <a:ext uri="{147F2762-F138-4A5C-976F-8EAC2B608ADB}">
              <a16:predDERef xmlns:a16="http://schemas.microsoft.com/office/drawing/2014/main" pred="{00000000-0008-0000-0000-000003000000}"/>
            </a:ext>
          </a:extLst>
        </xdr:cNvPr>
        <xdr:cNvSpPr txBox="1"/>
      </xdr:nvSpPr>
      <xdr:spPr>
        <a:xfrm>
          <a:off x="1485900" y="66675"/>
          <a:ext cx="9620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accent4"/>
            </a:buClr>
            <a:buSzPts val="900"/>
            <a:buFont typeface="Verdana"/>
            <a:buNone/>
          </a:pPr>
          <a:r>
            <a:rPr lang="en-US" sz="900" b="1">
              <a:solidFill>
                <a:schemeClr val="accent4"/>
              </a:solidFill>
              <a:latin typeface="Verdana"/>
              <a:ea typeface="Verdana"/>
              <a:cs typeface="Verdana"/>
              <a:sym typeface="Verdana"/>
            </a:rPr>
            <a:t>Mineração</a:t>
          </a:r>
          <a:endParaRPr sz="1400"/>
        </a:p>
      </xdr:txBody>
    </xdr:sp>
    <xdr:clientData fLocksWithSheet="0"/>
  </xdr:oneCellAnchor>
  <xdr:oneCellAnchor>
    <xdr:from>
      <xdr:col>4</xdr:col>
      <xdr:colOff>38100</xdr:colOff>
      <xdr:row>0</xdr:row>
      <xdr:rowOff>66675</xdr:rowOff>
    </xdr:from>
    <xdr:ext cx="1076325" cy="304800"/>
    <xdr:sp macro="" textlink="">
      <xdr:nvSpPr>
        <xdr:cNvPr id="24" name="Shape 5">
          <a:hlinkClick xmlns:r="http://schemas.openxmlformats.org/officeDocument/2006/relationships" r:id="rId4"/>
          <a:extLst>
            <a:ext uri="{FF2B5EF4-FFF2-40B4-BE49-F238E27FC236}">
              <a16:creationId xmlns:a16="http://schemas.microsoft.com/office/drawing/2014/main" id="{1EDEC61A-97D3-42BF-8569-D84669282A76}"/>
            </a:ext>
            <a:ext uri="{147F2762-F138-4A5C-976F-8EAC2B608ADB}">
              <a16:predDERef xmlns:a16="http://schemas.microsoft.com/office/drawing/2014/main" pred="{00000000-0008-0000-0000-000004000000}"/>
            </a:ext>
          </a:extLst>
        </xdr:cNvPr>
        <xdr:cNvSpPr txBox="1"/>
      </xdr:nvSpPr>
      <xdr:spPr>
        <a:xfrm>
          <a:off x="3448050" y="66675"/>
          <a:ext cx="10763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Índice SASB</a:t>
          </a:r>
          <a:endParaRPr sz="1400"/>
        </a:p>
      </xdr:txBody>
    </xdr:sp>
    <xdr:clientData fLocksWithSheet="0"/>
  </xdr:oneCellAnchor>
  <xdr:oneCellAnchor>
    <xdr:from>
      <xdr:col>2</xdr:col>
      <xdr:colOff>971550</xdr:colOff>
      <xdr:row>0</xdr:row>
      <xdr:rowOff>66675</xdr:rowOff>
    </xdr:from>
    <xdr:ext cx="1028700" cy="304800"/>
    <xdr:sp macro="" textlink="">
      <xdr:nvSpPr>
        <xdr:cNvPr id="23" name="Shape 6">
          <a:hlinkClick xmlns:r="http://schemas.openxmlformats.org/officeDocument/2006/relationships" r:id="rId5"/>
          <a:extLst>
            <a:ext uri="{FF2B5EF4-FFF2-40B4-BE49-F238E27FC236}">
              <a16:creationId xmlns:a16="http://schemas.microsoft.com/office/drawing/2014/main" id="{B1B452A6-AD6B-4703-BB27-302AE97BE16E}"/>
            </a:ext>
            <a:ext uri="{147F2762-F138-4A5C-976F-8EAC2B608ADB}">
              <a16:predDERef xmlns:a16="http://schemas.microsoft.com/office/drawing/2014/main" pred="{00000000-0008-0000-0000-000005000000}"/>
            </a:ext>
          </a:extLst>
        </xdr:cNvPr>
        <xdr:cNvSpPr txBox="1"/>
      </xdr:nvSpPr>
      <xdr:spPr>
        <a:xfrm>
          <a:off x="2419350" y="66675"/>
          <a:ext cx="102870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Índice GRI</a:t>
          </a:r>
          <a:endParaRPr sz="1400"/>
        </a:p>
      </xdr:txBody>
    </xdr:sp>
    <xdr:clientData fLocksWithSheet="0"/>
  </xdr:oneCellAnchor>
  <xdr:oneCellAnchor>
    <xdr:from>
      <xdr:col>5</xdr:col>
      <xdr:colOff>123825</xdr:colOff>
      <xdr:row>0</xdr:row>
      <xdr:rowOff>66675</xdr:rowOff>
    </xdr:from>
    <xdr:ext cx="1019175" cy="304800"/>
    <xdr:sp macro="" textlink="">
      <xdr:nvSpPr>
        <xdr:cNvPr id="25" name="Shape 7">
          <a:hlinkClick xmlns:r="http://schemas.openxmlformats.org/officeDocument/2006/relationships" r:id="rId6"/>
          <a:extLst>
            <a:ext uri="{FF2B5EF4-FFF2-40B4-BE49-F238E27FC236}">
              <a16:creationId xmlns:a16="http://schemas.microsoft.com/office/drawing/2014/main" id="{AD09C656-1586-4A85-AC53-4E20E0739837}"/>
            </a:ext>
            <a:ext uri="{147F2762-F138-4A5C-976F-8EAC2B608ADB}">
              <a16:predDERef xmlns:a16="http://schemas.microsoft.com/office/drawing/2014/main" pred="{00000000-0008-0000-0000-000006000000}"/>
            </a:ext>
          </a:extLst>
        </xdr:cNvPr>
        <xdr:cNvSpPr txBox="1"/>
      </xdr:nvSpPr>
      <xdr:spPr>
        <a:xfrm>
          <a:off x="4514850" y="66675"/>
          <a:ext cx="10191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TCFD e TNFD</a:t>
          </a:r>
          <a:endParaRPr sz="1400"/>
        </a:p>
      </xdr:txBody>
    </xdr:sp>
    <xdr:clientData fLocksWithSheet="0"/>
  </xdr:oneCellAnchor>
  <xdr:oneCellAnchor>
    <xdr:from>
      <xdr:col>6</xdr:col>
      <xdr:colOff>238125</xdr:colOff>
      <xdr:row>0</xdr:row>
      <xdr:rowOff>66675</xdr:rowOff>
    </xdr:from>
    <xdr:ext cx="1152525" cy="304800"/>
    <xdr:sp macro="" textlink="">
      <xdr:nvSpPr>
        <xdr:cNvPr id="26" name="Shape 8">
          <a:hlinkClick xmlns:r="http://schemas.openxmlformats.org/officeDocument/2006/relationships" r:id="rId7"/>
          <a:extLst>
            <a:ext uri="{FF2B5EF4-FFF2-40B4-BE49-F238E27FC236}">
              <a16:creationId xmlns:a16="http://schemas.microsoft.com/office/drawing/2014/main" id="{383F207F-BEB6-4BB1-89B5-B8A0B4B3714E}"/>
            </a:ext>
            <a:ext uri="{147F2762-F138-4A5C-976F-8EAC2B608ADB}">
              <a16:predDERef xmlns:a16="http://schemas.microsoft.com/office/drawing/2014/main" pred="{00000000-0008-0000-0000-000007000000}"/>
            </a:ext>
          </a:extLst>
        </xdr:cNvPr>
        <xdr:cNvSpPr txBox="1"/>
      </xdr:nvSpPr>
      <xdr:spPr>
        <a:xfrm>
          <a:off x="5610225" y="66675"/>
          <a:ext cx="11525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Materialidade</a:t>
          </a:r>
          <a:endParaRPr sz="1400"/>
        </a:p>
      </xdr:txBody>
    </xdr:sp>
    <xdr:clientData fLocksWithSheet="0"/>
  </xdr:oneCellAnchor>
  <xdr:oneCellAnchor>
    <xdr:from>
      <xdr:col>7</xdr:col>
      <xdr:colOff>514350</xdr:colOff>
      <xdr:row>0</xdr:row>
      <xdr:rowOff>66675</xdr:rowOff>
    </xdr:from>
    <xdr:ext cx="733425" cy="304800"/>
    <xdr:sp macro="" textlink="">
      <xdr:nvSpPr>
        <xdr:cNvPr id="27" name="Shape 9">
          <a:hlinkClick xmlns:r="http://schemas.openxmlformats.org/officeDocument/2006/relationships" r:id="rId8"/>
          <a:extLst>
            <a:ext uri="{FF2B5EF4-FFF2-40B4-BE49-F238E27FC236}">
              <a16:creationId xmlns:a16="http://schemas.microsoft.com/office/drawing/2014/main" id="{0E0B9560-72E5-488E-B1D6-F0EEE1176DCC}"/>
            </a:ext>
            <a:ext uri="{147F2762-F138-4A5C-976F-8EAC2B608ADB}">
              <a16:predDERef xmlns:a16="http://schemas.microsoft.com/office/drawing/2014/main" pred="{00000000-0008-0000-0000-000008000000}"/>
            </a:ext>
          </a:extLst>
        </xdr:cNvPr>
        <xdr:cNvSpPr txBox="1"/>
      </xdr:nvSpPr>
      <xdr:spPr>
        <a:xfrm>
          <a:off x="6867525" y="66675"/>
          <a:ext cx="7334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i="1">
              <a:solidFill>
                <a:srgbClr val="002A7E"/>
              </a:solidFill>
              <a:latin typeface="Verdana"/>
              <a:ea typeface="Verdana"/>
              <a:cs typeface="Verdana"/>
              <a:sym typeface="Verdana"/>
            </a:rPr>
            <a:t>Ratings</a:t>
          </a:r>
          <a:endParaRPr sz="1400"/>
        </a:p>
      </xdr:txBody>
    </xdr:sp>
    <xdr:clientData fLocksWithSheet="0"/>
  </xdr:oneCellAnchor>
  <xdr:oneCellAnchor>
    <xdr:from>
      <xdr:col>8</xdr:col>
      <xdr:colOff>419100</xdr:colOff>
      <xdr:row>0</xdr:row>
      <xdr:rowOff>66675</xdr:rowOff>
    </xdr:from>
    <xdr:ext cx="2152650" cy="304800"/>
    <xdr:sp macro="" textlink="">
      <xdr:nvSpPr>
        <xdr:cNvPr id="28" name="Shape 10">
          <a:hlinkClick xmlns:r="http://schemas.openxmlformats.org/officeDocument/2006/relationships" r:id="rId9"/>
          <a:extLst>
            <a:ext uri="{FF2B5EF4-FFF2-40B4-BE49-F238E27FC236}">
              <a16:creationId xmlns:a16="http://schemas.microsoft.com/office/drawing/2014/main" id="{20227AA1-BF82-4103-822E-F2FA38A765FC}"/>
            </a:ext>
            <a:ext uri="{147F2762-F138-4A5C-976F-8EAC2B608ADB}">
              <a16:predDERef xmlns:a16="http://schemas.microsoft.com/office/drawing/2014/main" pred="{00000000-0008-0000-0000-000009000000}"/>
            </a:ext>
          </a:extLst>
        </xdr:cNvPr>
        <xdr:cNvSpPr txBox="1"/>
      </xdr:nvSpPr>
      <xdr:spPr>
        <a:xfrm>
          <a:off x="7753350" y="66675"/>
          <a:ext cx="215265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Projetos sociais Fundação</a:t>
          </a:r>
          <a:r>
            <a:rPr lang="en-US" sz="900" b="1" i="0" u="none" strike="noStrike">
              <a:solidFill>
                <a:srgbClr val="002A7E"/>
              </a:solidFill>
              <a:latin typeface="Verdana"/>
              <a:ea typeface="Verdana"/>
              <a:cs typeface="Verdana"/>
              <a:sym typeface="Verdana"/>
            </a:rPr>
            <a:t> CSN</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47625</xdr:rowOff>
    </xdr:from>
    <xdr:ext cx="561975" cy="304800"/>
    <xdr:sp macro="" textlink="">
      <xdr:nvSpPr>
        <xdr:cNvPr id="26" name="Shape 3">
          <a:hlinkClick xmlns:r="http://schemas.openxmlformats.org/officeDocument/2006/relationships" r:id="rId1"/>
          <a:extLst>
            <a:ext uri="{FF2B5EF4-FFF2-40B4-BE49-F238E27FC236}">
              <a16:creationId xmlns:a16="http://schemas.microsoft.com/office/drawing/2014/main" id="{BCCB1E11-342D-45DC-BCC9-7192FE61B13F}"/>
            </a:ext>
          </a:extLst>
        </xdr:cNvPr>
        <xdr:cNvSpPr txBox="1"/>
      </xdr:nvSpPr>
      <xdr:spPr>
        <a:xfrm>
          <a:off x="666750" y="47625"/>
          <a:ext cx="5619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Início</a:t>
          </a:r>
          <a:endParaRPr sz="1400"/>
        </a:p>
      </xdr:txBody>
    </xdr:sp>
    <xdr:clientData fLocksWithSheet="0"/>
  </xdr:oneCellAnchor>
  <xdr:oneCellAnchor>
    <xdr:from>
      <xdr:col>1</xdr:col>
      <xdr:colOff>755196</xdr:colOff>
      <xdr:row>0</xdr:row>
      <xdr:rowOff>47625</xdr:rowOff>
    </xdr:from>
    <xdr:ext cx="962025" cy="304800"/>
    <xdr:sp macro="" textlink="">
      <xdr:nvSpPr>
        <xdr:cNvPr id="27" name="Shape 4">
          <a:hlinkClick xmlns:r="http://schemas.openxmlformats.org/officeDocument/2006/relationships" r:id="rId2"/>
          <a:extLst>
            <a:ext uri="{FF2B5EF4-FFF2-40B4-BE49-F238E27FC236}">
              <a16:creationId xmlns:a16="http://schemas.microsoft.com/office/drawing/2014/main" id="{669623E2-D49A-4721-9CA6-7363BC39263D}"/>
            </a:ext>
            <a:ext uri="{147F2762-F138-4A5C-976F-8EAC2B608ADB}">
              <a16:predDERef xmlns:a16="http://schemas.microsoft.com/office/drawing/2014/main" pred="{00000000-0008-0000-0000-000003000000}"/>
            </a:ext>
          </a:extLst>
        </xdr:cNvPr>
        <xdr:cNvSpPr txBox="1"/>
      </xdr:nvSpPr>
      <xdr:spPr>
        <a:xfrm>
          <a:off x="1421946" y="47625"/>
          <a:ext cx="9620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accent4"/>
            </a:buClr>
            <a:buSzPts val="900"/>
            <a:buFont typeface="Verdana"/>
            <a:buNone/>
          </a:pPr>
          <a:r>
            <a:rPr lang="en-US" sz="900" b="1">
              <a:solidFill>
                <a:schemeClr val="accent4"/>
              </a:solidFill>
              <a:latin typeface="Verdana"/>
              <a:ea typeface="Verdana"/>
              <a:cs typeface="Verdana"/>
              <a:sym typeface="Verdana"/>
            </a:rPr>
            <a:t>Mineração</a:t>
          </a:r>
          <a:endParaRPr sz="1400"/>
        </a:p>
      </xdr:txBody>
    </xdr:sp>
    <xdr:clientData fLocksWithSheet="0"/>
  </xdr:oneCellAnchor>
  <xdr:oneCellAnchor>
    <xdr:from>
      <xdr:col>3</xdr:col>
      <xdr:colOff>998763</xdr:colOff>
      <xdr:row>0</xdr:row>
      <xdr:rowOff>47625</xdr:rowOff>
    </xdr:from>
    <xdr:ext cx="1076325" cy="304800"/>
    <xdr:sp macro="" textlink="">
      <xdr:nvSpPr>
        <xdr:cNvPr id="29" name="Shape 5">
          <a:hlinkClick xmlns:r="http://schemas.openxmlformats.org/officeDocument/2006/relationships" r:id="rId3"/>
          <a:extLst>
            <a:ext uri="{FF2B5EF4-FFF2-40B4-BE49-F238E27FC236}">
              <a16:creationId xmlns:a16="http://schemas.microsoft.com/office/drawing/2014/main" id="{D9304441-E1B8-41FC-B00D-68CD30E10182}"/>
            </a:ext>
            <a:ext uri="{147F2762-F138-4A5C-976F-8EAC2B608ADB}">
              <a16:predDERef xmlns:a16="http://schemas.microsoft.com/office/drawing/2014/main" pred="{00000000-0008-0000-0000-000004000000}"/>
            </a:ext>
          </a:extLst>
        </xdr:cNvPr>
        <xdr:cNvSpPr txBox="1"/>
      </xdr:nvSpPr>
      <xdr:spPr>
        <a:xfrm>
          <a:off x="3799113" y="47625"/>
          <a:ext cx="10763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Índice SASB</a:t>
          </a:r>
          <a:endParaRPr sz="1400"/>
        </a:p>
      </xdr:txBody>
    </xdr:sp>
    <xdr:clientData fLocksWithSheet="0"/>
  </xdr:oneCellAnchor>
  <xdr:oneCellAnchor>
    <xdr:from>
      <xdr:col>2</xdr:col>
      <xdr:colOff>843642</xdr:colOff>
      <xdr:row>0</xdr:row>
      <xdr:rowOff>47625</xdr:rowOff>
    </xdr:from>
    <xdr:ext cx="1028700" cy="304800"/>
    <xdr:sp macro="" textlink="">
      <xdr:nvSpPr>
        <xdr:cNvPr id="28" name="Shape 6">
          <a:hlinkClick xmlns:r="http://schemas.openxmlformats.org/officeDocument/2006/relationships" r:id="rId4"/>
          <a:extLst>
            <a:ext uri="{FF2B5EF4-FFF2-40B4-BE49-F238E27FC236}">
              <a16:creationId xmlns:a16="http://schemas.microsoft.com/office/drawing/2014/main" id="{2DB08BD3-A278-40A2-AB4D-5AE4D98E36C6}"/>
            </a:ext>
            <a:ext uri="{147F2762-F138-4A5C-976F-8EAC2B608ADB}">
              <a16:predDERef xmlns:a16="http://schemas.microsoft.com/office/drawing/2014/main" pred="{00000000-0008-0000-0000-000005000000}"/>
            </a:ext>
          </a:extLst>
        </xdr:cNvPr>
        <xdr:cNvSpPr txBox="1"/>
      </xdr:nvSpPr>
      <xdr:spPr>
        <a:xfrm>
          <a:off x="2577192" y="47625"/>
          <a:ext cx="102870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Índice GRI</a:t>
          </a:r>
          <a:endParaRPr sz="1400"/>
        </a:p>
      </xdr:txBody>
    </xdr:sp>
    <xdr:clientData fLocksWithSheet="0"/>
  </xdr:oneCellAnchor>
  <xdr:oneCellAnchor>
    <xdr:from>
      <xdr:col>5</xdr:col>
      <xdr:colOff>134709</xdr:colOff>
      <xdr:row>0</xdr:row>
      <xdr:rowOff>47625</xdr:rowOff>
    </xdr:from>
    <xdr:ext cx="1019175" cy="304800"/>
    <xdr:sp macro="" textlink="">
      <xdr:nvSpPr>
        <xdr:cNvPr id="30" name="Shape 7">
          <a:hlinkClick xmlns:r="http://schemas.openxmlformats.org/officeDocument/2006/relationships" r:id="rId5"/>
          <a:extLst>
            <a:ext uri="{FF2B5EF4-FFF2-40B4-BE49-F238E27FC236}">
              <a16:creationId xmlns:a16="http://schemas.microsoft.com/office/drawing/2014/main" id="{18BA0E0C-D72C-4B18-80B7-19D18EAC4414}"/>
            </a:ext>
            <a:ext uri="{147F2762-F138-4A5C-976F-8EAC2B608ADB}">
              <a16:predDERef xmlns:a16="http://schemas.microsoft.com/office/drawing/2014/main" pred="{00000000-0008-0000-0000-000006000000}"/>
            </a:ext>
          </a:extLst>
        </xdr:cNvPr>
        <xdr:cNvSpPr txBox="1"/>
      </xdr:nvSpPr>
      <xdr:spPr>
        <a:xfrm>
          <a:off x="5068659" y="47625"/>
          <a:ext cx="10191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TCFD e TNFD</a:t>
          </a:r>
          <a:endParaRPr sz="1400"/>
        </a:p>
      </xdr:txBody>
    </xdr:sp>
    <xdr:clientData fLocksWithSheet="0"/>
  </xdr:oneCellAnchor>
  <xdr:oneCellAnchor>
    <xdr:from>
      <xdr:col>6</xdr:col>
      <xdr:colOff>280305</xdr:colOff>
      <xdr:row>0</xdr:row>
      <xdr:rowOff>47625</xdr:rowOff>
    </xdr:from>
    <xdr:ext cx="1152525" cy="304800"/>
    <xdr:sp macro="" textlink="">
      <xdr:nvSpPr>
        <xdr:cNvPr id="31" name="Shape 8">
          <a:hlinkClick xmlns:r="http://schemas.openxmlformats.org/officeDocument/2006/relationships" r:id="rId6"/>
          <a:extLst>
            <a:ext uri="{FF2B5EF4-FFF2-40B4-BE49-F238E27FC236}">
              <a16:creationId xmlns:a16="http://schemas.microsoft.com/office/drawing/2014/main" id="{520ED118-4D42-4AA6-ACBC-17968AD7B684}"/>
            </a:ext>
            <a:ext uri="{147F2762-F138-4A5C-976F-8EAC2B608ADB}">
              <a16:predDERef xmlns:a16="http://schemas.microsoft.com/office/drawing/2014/main" pred="{00000000-0008-0000-0000-000007000000}"/>
            </a:ext>
          </a:extLst>
        </xdr:cNvPr>
        <xdr:cNvSpPr txBox="1"/>
      </xdr:nvSpPr>
      <xdr:spPr>
        <a:xfrm>
          <a:off x="6281055" y="47625"/>
          <a:ext cx="11525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Materialidade</a:t>
          </a:r>
          <a:endParaRPr sz="1400"/>
        </a:p>
      </xdr:txBody>
    </xdr:sp>
    <xdr:clientData fLocksWithSheet="0"/>
  </xdr:oneCellAnchor>
  <xdr:oneCellAnchor>
    <xdr:from>
      <xdr:col>7</xdr:col>
      <xdr:colOff>559251</xdr:colOff>
      <xdr:row>0</xdr:row>
      <xdr:rowOff>47625</xdr:rowOff>
    </xdr:from>
    <xdr:ext cx="733425" cy="304800"/>
    <xdr:sp macro="" textlink="">
      <xdr:nvSpPr>
        <xdr:cNvPr id="32" name="Shape 9">
          <a:hlinkClick xmlns:r="http://schemas.openxmlformats.org/officeDocument/2006/relationships" r:id="rId7"/>
          <a:extLst>
            <a:ext uri="{FF2B5EF4-FFF2-40B4-BE49-F238E27FC236}">
              <a16:creationId xmlns:a16="http://schemas.microsoft.com/office/drawing/2014/main" id="{0A4CFCA0-2CF3-4697-B3BF-ADCD60D0385E}"/>
            </a:ext>
            <a:ext uri="{147F2762-F138-4A5C-976F-8EAC2B608ADB}">
              <a16:predDERef xmlns:a16="http://schemas.microsoft.com/office/drawing/2014/main" pred="{00000000-0008-0000-0000-000008000000}"/>
            </a:ext>
          </a:extLst>
        </xdr:cNvPr>
        <xdr:cNvSpPr txBox="1"/>
      </xdr:nvSpPr>
      <xdr:spPr>
        <a:xfrm>
          <a:off x="7626801" y="47625"/>
          <a:ext cx="7334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i="1">
              <a:solidFill>
                <a:srgbClr val="002A7E"/>
              </a:solidFill>
              <a:latin typeface="Verdana"/>
              <a:ea typeface="Verdana"/>
              <a:cs typeface="Verdana"/>
              <a:sym typeface="Verdana"/>
            </a:rPr>
            <a:t>Ratings</a:t>
          </a:r>
          <a:endParaRPr sz="1400"/>
        </a:p>
      </xdr:txBody>
    </xdr:sp>
    <xdr:clientData fLocksWithSheet="0"/>
  </xdr:oneCellAnchor>
  <xdr:oneCellAnchor>
    <xdr:from>
      <xdr:col>8</xdr:col>
      <xdr:colOff>419100</xdr:colOff>
      <xdr:row>0</xdr:row>
      <xdr:rowOff>47625</xdr:rowOff>
    </xdr:from>
    <xdr:ext cx="2152650" cy="304800"/>
    <xdr:sp macro="" textlink="">
      <xdr:nvSpPr>
        <xdr:cNvPr id="33" name="Shape 10">
          <a:hlinkClick xmlns:r="http://schemas.openxmlformats.org/officeDocument/2006/relationships" r:id="rId8"/>
          <a:extLst>
            <a:ext uri="{FF2B5EF4-FFF2-40B4-BE49-F238E27FC236}">
              <a16:creationId xmlns:a16="http://schemas.microsoft.com/office/drawing/2014/main" id="{06D420FB-529D-4CE3-B9FE-97170EF07435}"/>
            </a:ext>
            <a:ext uri="{147F2762-F138-4A5C-976F-8EAC2B608ADB}">
              <a16:predDERef xmlns:a16="http://schemas.microsoft.com/office/drawing/2014/main" pred="{00000000-0008-0000-0000-000009000000}"/>
            </a:ext>
          </a:extLst>
        </xdr:cNvPr>
        <xdr:cNvSpPr txBox="1"/>
      </xdr:nvSpPr>
      <xdr:spPr>
        <a:xfrm>
          <a:off x="8553450" y="47625"/>
          <a:ext cx="215265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Projetos sociais Fundação</a:t>
          </a:r>
          <a:r>
            <a:rPr lang="en-US" sz="900" b="1" i="0" u="none" strike="noStrike">
              <a:solidFill>
                <a:srgbClr val="002A7E"/>
              </a:solidFill>
              <a:latin typeface="Verdana"/>
              <a:ea typeface="Verdana"/>
              <a:cs typeface="Verdana"/>
              <a:sym typeface="Verdana"/>
            </a:rPr>
            <a:t> CSN</a:t>
          </a: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66675</xdr:rowOff>
    </xdr:from>
    <xdr:ext cx="561975" cy="304800"/>
    <xdr:sp macro="" textlink="">
      <xdr:nvSpPr>
        <xdr:cNvPr id="10" name="Shape 3">
          <a:hlinkClick xmlns:r="http://schemas.openxmlformats.org/officeDocument/2006/relationships" r:id="rId1"/>
          <a:extLst>
            <a:ext uri="{FF2B5EF4-FFF2-40B4-BE49-F238E27FC236}">
              <a16:creationId xmlns:a16="http://schemas.microsoft.com/office/drawing/2014/main" id="{2BFD613E-C7C4-4CA0-9B44-DE23495890A1}"/>
            </a:ext>
          </a:extLst>
        </xdr:cNvPr>
        <xdr:cNvSpPr txBox="1"/>
      </xdr:nvSpPr>
      <xdr:spPr>
        <a:xfrm>
          <a:off x="552450" y="66675"/>
          <a:ext cx="5619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Início</a:t>
          </a:r>
          <a:endParaRPr sz="1400"/>
        </a:p>
      </xdr:txBody>
    </xdr:sp>
    <xdr:clientData fLocksWithSheet="0"/>
  </xdr:oneCellAnchor>
  <xdr:oneCellAnchor>
    <xdr:from>
      <xdr:col>1</xdr:col>
      <xdr:colOff>755196</xdr:colOff>
      <xdr:row>0</xdr:row>
      <xdr:rowOff>66675</xdr:rowOff>
    </xdr:from>
    <xdr:ext cx="962025" cy="304800"/>
    <xdr:sp macro="" textlink="">
      <xdr:nvSpPr>
        <xdr:cNvPr id="11" name="Shape 4">
          <a:hlinkClick xmlns:r="http://schemas.openxmlformats.org/officeDocument/2006/relationships" r:id="rId2"/>
          <a:extLst>
            <a:ext uri="{FF2B5EF4-FFF2-40B4-BE49-F238E27FC236}">
              <a16:creationId xmlns:a16="http://schemas.microsoft.com/office/drawing/2014/main" id="{94868F66-790D-49DD-B006-346F52AFC1F1}"/>
            </a:ext>
            <a:ext uri="{147F2762-F138-4A5C-976F-8EAC2B608ADB}">
              <a16:predDERef xmlns:a16="http://schemas.microsoft.com/office/drawing/2014/main" pred="{00000000-0008-0000-0000-000003000000}"/>
            </a:ext>
          </a:extLst>
        </xdr:cNvPr>
        <xdr:cNvSpPr txBox="1"/>
      </xdr:nvSpPr>
      <xdr:spPr>
        <a:xfrm>
          <a:off x="1307646" y="66675"/>
          <a:ext cx="9620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accent4"/>
            </a:buClr>
            <a:buSzPts val="900"/>
            <a:buFont typeface="Verdana"/>
            <a:buNone/>
          </a:pPr>
          <a:r>
            <a:rPr lang="en-US" sz="900" b="1">
              <a:solidFill>
                <a:schemeClr val="accent4"/>
              </a:solidFill>
              <a:latin typeface="Verdana"/>
              <a:ea typeface="Verdana"/>
              <a:cs typeface="Verdana"/>
              <a:sym typeface="Verdana"/>
            </a:rPr>
            <a:t>Mineração</a:t>
          </a:r>
          <a:endParaRPr sz="1400"/>
        </a:p>
      </xdr:txBody>
    </xdr:sp>
    <xdr:clientData fLocksWithSheet="0"/>
  </xdr:oneCellAnchor>
  <xdr:oneCellAnchor>
    <xdr:from>
      <xdr:col>3</xdr:col>
      <xdr:colOff>998763</xdr:colOff>
      <xdr:row>0</xdr:row>
      <xdr:rowOff>66675</xdr:rowOff>
    </xdr:from>
    <xdr:ext cx="1076325" cy="304800"/>
    <xdr:sp macro="" textlink="">
      <xdr:nvSpPr>
        <xdr:cNvPr id="12" name="Shape 5">
          <a:hlinkClick xmlns:r="http://schemas.openxmlformats.org/officeDocument/2006/relationships" r:id="rId3"/>
          <a:extLst>
            <a:ext uri="{FF2B5EF4-FFF2-40B4-BE49-F238E27FC236}">
              <a16:creationId xmlns:a16="http://schemas.microsoft.com/office/drawing/2014/main" id="{2D7DC1BF-ACBF-485F-9258-C843146C7278}"/>
            </a:ext>
            <a:ext uri="{147F2762-F138-4A5C-976F-8EAC2B608ADB}">
              <a16:predDERef xmlns:a16="http://schemas.microsoft.com/office/drawing/2014/main" pred="{00000000-0008-0000-0000-000004000000}"/>
            </a:ext>
          </a:extLst>
        </xdr:cNvPr>
        <xdr:cNvSpPr txBox="1"/>
      </xdr:nvSpPr>
      <xdr:spPr>
        <a:xfrm>
          <a:off x="3684813" y="66675"/>
          <a:ext cx="10763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Índice SASB</a:t>
          </a:r>
          <a:endParaRPr sz="1400"/>
        </a:p>
      </xdr:txBody>
    </xdr:sp>
    <xdr:clientData fLocksWithSheet="0"/>
  </xdr:oneCellAnchor>
  <xdr:oneCellAnchor>
    <xdr:from>
      <xdr:col>2</xdr:col>
      <xdr:colOff>843642</xdr:colOff>
      <xdr:row>0</xdr:row>
      <xdr:rowOff>66675</xdr:rowOff>
    </xdr:from>
    <xdr:ext cx="1028700" cy="304800"/>
    <xdr:sp macro="" textlink="">
      <xdr:nvSpPr>
        <xdr:cNvPr id="13" name="Shape 6">
          <a:hlinkClick xmlns:r="http://schemas.openxmlformats.org/officeDocument/2006/relationships" r:id="rId4"/>
          <a:extLst>
            <a:ext uri="{FF2B5EF4-FFF2-40B4-BE49-F238E27FC236}">
              <a16:creationId xmlns:a16="http://schemas.microsoft.com/office/drawing/2014/main" id="{5663936D-99B3-44E6-8052-37A2EE1BD152}"/>
            </a:ext>
            <a:ext uri="{147F2762-F138-4A5C-976F-8EAC2B608ADB}">
              <a16:predDERef xmlns:a16="http://schemas.microsoft.com/office/drawing/2014/main" pred="{00000000-0008-0000-0000-000005000000}"/>
            </a:ext>
          </a:extLst>
        </xdr:cNvPr>
        <xdr:cNvSpPr txBox="1"/>
      </xdr:nvSpPr>
      <xdr:spPr>
        <a:xfrm>
          <a:off x="2462892" y="66675"/>
          <a:ext cx="102870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Índice GRI</a:t>
          </a:r>
          <a:endParaRPr sz="1400"/>
        </a:p>
      </xdr:txBody>
    </xdr:sp>
    <xdr:clientData fLocksWithSheet="0"/>
  </xdr:oneCellAnchor>
  <xdr:oneCellAnchor>
    <xdr:from>
      <xdr:col>5</xdr:col>
      <xdr:colOff>134709</xdr:colOff>
      <xdr:row>0</xdr:row>
      <xdr:rowOff>66675</xdr:rowOff>
    </xdr:from>
    <xdr:ext cx="1019175" cy="304800"/>
    <xdr:sp macro="" textlink="">
      <xdr:nvSpPr>
        <xdr:cNvPr id="14" name="Shape 7">
          <a:hlinkClick xmlns:r="http://schemas.openxmlformats.org/officeDocument/2006/relationships" r:id="rId5"/>
          <a:extLst>
            <a:ext uri="{FF2B5EF4-FFF2-40B4-BE49-F238E27FC236}">
              <a16:creationId xmlns:a16="http://schemas.microsoft.com/office/drawing/2014/main" id="{0DA9E73C-E49A-448A-B394-F8AF01A43222}"/>
            </a:ext>
            <a:ext uri="{147F2762-F138-4A5C-976F-8EAC2B608ADB}">
              <a16:predDERef xmlns:a16="http://schemas.microsoft.com/office/drawing/2014/main" pred="{00000000-0008-0000-0000-000006000000}"/>
            </a:ext>
          </a:extLst>
        </xdr:cNvPr>
        <xdr:cNvSpPr txBox="1"/>
      </xdr:nvSpPr>
      <xdr:spPr>
        <a:xfrm>
          <a:off x="4954359" y="66675"/>
          <a:ext cx="10191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TCFD e TNFD</a:t>
          </a:r>
          <a:endParaRPr sz="1400"/>
        </a:p>
      </xdr:txBody>
    </xdr:sp>
    <xdr:clientData fLocksWithSheet="0"/>
  </xdr:oneCellAnchor>
  <xdr:oneCellAnchor>
    <xdr:from>
      <xdr:col>6</xdr:col>
      <xdr:colOff>280305</xdr:colOff>
      <xdr:row>0</xdr:row>
      <xdr:rowOff>66675</xdr:rowOff>
    </xdr:from>
    <xdr:ext cx="1152525" cy="304800"/>
    <xdr:sp macro="" textlink="">
      <xdr:nvSpPr>
        <xdr:cNvPr id="15" name="Shape 8">
          <a:hlinkClick xmlns:r="http://schemas.openxmlformats.org/officeDocument/2006/relationships" r:id="rId6"/>
          <a:extLst>
            <a:ext uri="{FF2B5EF4-FFF2-40B4-BE49-F238E27FC236}">
              <a16:creationId xmlns:a16="http://schemas.microsoft.com/office/drawing/2014/main" id="{625A480B-D981-42FF-B2D0-5A2AF7D44994}"/>
            </a:ext>
            <a:ext uri="{147F2762-F138-4A5C-976F-8EAC2B608ADB}">
              <a16:predDERef xmlns:a16="http://schemas.microsoft.com/office/drawing/2014/main" pred="{00000000-0008-0000-0000-000007000000}"/>
            </a:ext>
          </a:extLst>
        </xdr:cNvPr>
        <xdr:cNvSpPr txBox="1"/>
      </xdr:nvSpPr>
      <xdr:spPr>
        <a:xfrm>
          <a:off x="6166755" y="66675"/>
          <a:ext cx="11525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Materialidade</a:t>
          </a:r>
          <a:endParaRPr sz="1400"/>
        </a:p>
      </xdr:txBody>
    </xdr:sp>
    <xdr:clientData fLocksWithSheet="0"/>
  </xdr:oneCellAnchor>
  <xdr:oneCellAnchor>
    <xdr:from>
      <xdr:col>7</xdr:col>
      <xdr:colOff>559251</xdr:colOff>
      <xdr:row>0</xdr:row>
      <xdr:rowOff>66675</xdr:rowOff>
    </xdr:from>
    <xdr:ext cx="733425" cy="304800"/>
    <xdr:sp macro="" textlink="">
      <xdr:nvSpPr>
        <xdr:cNvPr id="16" name="Shape 9">
          <a:hlinkClick xmlns:r="http://schemas.openxmlformats.org/officeDocument/2006/relationships" r:id="rId7"/>
          <a:extLst>
            <a:ext uri="{FF2B5EF4-FFF2-40B4-BE49-F238E27FC236}">
              <a16:creationId xmlns:a16="http://schemas.microsoft.com/office/drawing/2014/main" id="{0218097A-8D0D-4119-88BD-0695143EE846}"/>
            </a:ext>
            <a:ext uri="{147F2762-F138-4A5C-976F-8EAC2B608ADB}">
              <a16:predDERef xmlns:a16="http://schemas.microsoft.com/office/drawing/2014/main" pred="{00000000-0008-0000-0000-000008000000}"/>
            </a:ext>
          </a:extLst>
        </xdr:cNvPr>
        <xdr:cNvSpPr txBox="1"/>
      </xdr:nvSpPr>
      <xdr:spPr>
        <a:xfrm>
          <a:off x="7512501" y="66675"/>
          <a:ext cx="7334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i="1">
              <a:solidFill>
                <a:srgbClr val="002A7E"/>
              </a:solidFill>
              <a:latin typeface="Verdana"/>
              <a:ea typeface="Verdana"/>
              <a:cs typeface="Verdana"/>
              <a:sym typeface="Verdana"/>
            </a:rPr>
            <a:t>Ratings</a:t>
          </a:r>
          <a:endParaRPr sz="1400"/>
        </a:p>
      </xdr:txBody>
    </xdr:sp>
    <xdr:clientData fLocksWithSheet="0"/>
  </xdr:oneCellAnchor>
  <xdr:oneCellAnchor>
    <xdr:from>
      <xdr:col>8</xdr:col>
      <xdr:colOff>419100</xdr:colOff>
      <xdr:row>0</xdr:row>
      <xdr:rowOff>66675</xdr:rowOff>
    </xdr:from>
    <xdr:ext cx="2152650" cy="304800"/>
    <xdr:sp macro="" textlink="">
      <xdr:nvSpPr>
        <xdr:cNvPr id="17" name="Shape 10">
          <a:hlinkClick xmlns:r="http://schemas.openxmlformats.org/officeDocument/2006/relationships" r:id="rId8"/>
          <a:extLst>
            <a:ext uri="{FF2B5EF4-FFF2-40B4-BE49-F238E27FC236}">
              <a16:creationId xmlns:a16="http://schemas.microsoft.com/office/drawing/2014/main" id="{C0C66745-AE36-466A-A9E7-CD52576EE452}"/>
            </a:ext>
            <a:ext uri="{147F2762-F138-4A5C-976F-8EAC2B608ADB}">
              <a16:predDERef xmlns:a16="http://schemas.microsoft.com/office/drawing/2014/main" pred="{00000000-0008-0000-0000-000009000000}"/>
            </a:ext>
          </a:extLst>
        </xdr:cNvPr>
        <xdr:cNvSpPr txBox="1"/>
      </xdr:nvSpPr>
      <xdr:spPr>
        <a:xfrm>
          <a:off x="8439150" y="66675"/>
          <a:ext cx="215265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Projetos sociais Fundação</a:t>
          </a:r>
          <a:r>
            <a:rPr lang="en-US" sz="900" b="1" i="0" u="none" strike="noStrike">
              <a:solidFill>
                <a:srgbClr val="002A7E"/>
              </a:solidFill>
              <a:latin typeface="Verdana"/>
              <a:ea typeface="Verdana"/>
              <a:cs typeface="Verdana"/>
              <a:sym typeface="Verdana"/>
            </a:rPr>
            <a:t> CSN</a:t>
          </a: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76200</xdr:colOff>
      <xdr:row>0</xdr:row>
      <xdr:rowOff>47625</xdr:rowOff>
    </xdr:from>
    <xdr:ext cx="561975" cy="304800"/>
    <xdr:sp macro="" textlink="">
      <xdr:nvSpPr>
        <xdr:cNvPr id="12" name="Shape 3">
          <a:hlinkClick xmlns:r="http://schemas.openxmlformats.org/officeDocument/2006/relationships" r:id="rId1"/>
          <a:extLst>
            <a:ext uri="{FF2B5EF4-FFF2-40B4-BE49-F238E27FC236}">
              <a16:creationId xmlns:a16="http://schemas.microsoft.com/office/drawing/2014/main" id="{7674169A-4742-4F0A-AAFE-75A55FC8FEBF}"/>
            </a:ext>
          </a:extLst>
        </xdr:cNvPr>
        <xdr:cNvSpPr txBox="1"/>
      </xdr:nvSpPr>
      <xdr:spPr>
        <a:xfrm>
          <a:off x="628650" y="47625"/>
          <a:ext cx="5619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Início</a:t>
          </a:r>
          <a:endParaRPr sz="1400"/>
        </a:p>
      </xdr:txBody>
    </xdr:sp>
    <xdr:clientData fLocksWithSheet="0"/>
  </xdr:oneCellAnchor>
  <xdr:oneCellAnchor>
    <xdr:from>
      <xdr:col>1</xdr:col>
      <xdr:colOff>831396</xdr:colOff>
      <xdr:row>0</xdr:row>
      <xdr:rowOff>47625</xdr:rowOff>
    </xdr:from>
    <xdr:ext cx="962025" cy="304800"/>
    <xdr:sp macro="" textlink="">
      <xdr:nvSpPr>
        <xdr:cNvPr id="13" name="Shape 4">
          <a:hlinkClick xmlns:r="http://schemas.openxmlformats.org/officeDocument/2006/relationships" r:id="rId2"/>
          <a:extLst>
            <a:ext uri="{FF2B5EF4-FFF2-40B4-BE49-F238E27FC236}">
              <a16:creationId xmlns:a16="http://schemas.microsoft.com/office/drawing/2014/main" id="{543CEBFC-6054-412B-82A6-08B79CAA34AC}"/>
            </a:ext>
            <a:ext uri="{147F2762-F138-4A5C-976F-8EAC2B608ADB}">
              <a16:predDERef xmlns:a16="http://schemas.microsoft.com/office/drawing/2014/main" pred="{00000000-0008-0000-0000-000003000000}"/>
            </a:ext>
          </a:extLst>
        </xdr:cNvPr>
        <xdr:cNvSpPr txBox="1"/>
      </xdr:nvSpPr>
      <xdr:spPr>
        <a:xfrm>
          <a:off x="1383846" y="47625"/>
          <a:ext cx="9620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accent4"/>
            </a:buClr>
            <a:buSzPts val="900"/>
            <a:buFont typeface="Verdana"/>
            <a:buNone/>
          </a:pPr>
          <a:r>
            <a:rPr lang="en-US" sz="900" b="1">
              <a:solidFill>
                <a:schemeClr val="accent4"/>
              </a:solidFill>
              <a:latin typeface="Verdana"/>
              <a:ea typeface="Verdana"/>
              <a:cs typeface="Verdana"/>
              <a:sym typeface="Verdana"/>
            </a:rPr>
            <a:t>Mineração</a:t>
          </a:r>
          <a:endParaRPr sz="1400"/>
        </a:p>
      </xdr:txBody>
    </xdr:sp>
    <xdr:clientData fLocksWithSheet="0"/>
  </xdr:oneCellAnchor>
  <xdr:oneCellAnchor>
    <xdr:from>
      <xdr:col>4</xdr:col>
      <xdr:colOff>8163</xdr:colOff>
      <xdr:row>0</xdr:row>
      <xdr:rowOff>47625</xdr:rowOff>
    </xdr:from>
    <xdr:ext cx="1076325" cy="304800"/>
    <xdr:sp macro="" textlink="">
      <xdr:nvSpPr>
        <xdr:cNvPr id="14" name="Shape 5">
          <a:hlinkClick xmlns:r="http://schemas.openxmlformats.org/officeDocument/2006/relationships" r:id="rId3"/>
          <a:extLst>
            <a:ext uri="{FF2B5EF4-FFF2-40B4-BE49-F238E27FC236}">
              <a16:creationId xmlns:a16="http://schemas.microsoft.com/office/drawing/2014/main" id="{7994D670-6225-4901-B710-FCD3BBF146A8}"/>
            </a:ext>
            <a:ext uri="{147F2762-F138-4A5C-976F-8EAC2B608ADB}">
              <a16:predDERef xmlns:a16="http://schemas.microsoft.com/office/drawing/2014/main" pred="{00000000-0008-0000-0000-000004000000}"/>
            </a:ext>
          </a:extLst>
        </xdr:cNvPr>
        <xdr:cNvSpPr txBox="1"/>
      </xdr:nvSpPr>
      <xdr:spPr>
        <a:xfrm>
          <a:off x="3761013" y="47625"/>
          <a:ext cx="10763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Índice SASB</a:t>
          </a:r>
          <a:endParaRPr sz="1400"/>
        </a:p>
      </xdr:txBody>
    </xdr:sp>
    <xdr:clientData fLocksWithSheet="0"/>
  </xdr:oneCellAnchor>
  <xdr:oneCellAnchor>
    <xdr:from>
      <xdr:col>2</xdr:col>
      <xdr:colOff>919842</xdr:colOff>
      <xdr:row>0</xdr:row>
      <xdr:rowOff>47625</xdr:rowOff>
    </xdr:from>
    <xdr:ext cx="1028700" cy="304800"/>
    <xdr:sp macro="" textlink="">
      <xdr:nvSpPr>
        <xdr:cNvPr id="15" name="Shape 6">
          <a:hlinkClick xmlns:r="http://schemas.openxmlformats.org/officeDocument/2006/relationships" r:id="rId4"/>
          <a:extLst>
            <a:ext uri="{FF2B5EF4-FFF2-40B4-BE49-F238E27FC236}">
              <a16:creationId xmlns:a16="http://schemas.microsoft.com/office/drawing/2014/main" id="{F3A60017-9D87-43A9-AD60-216EF2E1ADE2}"/>
            </a:ext>
            <a:ext uri="{147F2762-F138-4A5C-976F-8EAC2B608ADB}">
              <a16:predDERef xmlns:a16="http://schemas.microsoft.com/office/drawing/2014/main" pred="{00000000-0008-0000-0000-000005000000}"/>
            </a:ext>
          </a:extLst>
        </xdr:cNvPr>
        <xdr:cNvSpPr txBox="1"/>
      </xdr:nvSpPr>
      <xdr:spPr>
        <a:xfrm>
          <a:off x="2539092" y="47625"/>
          <a:ext cx="102870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Índice GRI</a:t>
          </a:r>
          <a:endParaRPr sz="1400"/>
        </a:p>
      </xdr:txBody>
    </xdr:sp>
    <xdr:clientData fLocksWithSheet="0"/>
  </xdr:oneCellAnchor>
  <xdr:oneCellAnchor>
    <xdr:from>
      <xdr:col>5</xdr:col>
      <xdr:colOff>210909</xdr:colOff>
      <xdr:row>0</xdr:row>
      <xdr:rowOff>47625</xdr:rowOff>
    </xdr:from>
    <xdr:ext cx="1019175" cy="304800"/>
    <xdr:sp macro="" textlink="">
      <xdr:nvSpPr>
        <xdr:cNvPr id="16" name="Shape 7">
          <a:hlinkClick xmlns:r="http://schemas.openxmlformats.org/officeDocument/2006/relationships" r:id="rId5"/>
          <a:extLst>
            <a:ext uri="{FF2B5EF4-FFF2-40B4-BE49-F238E27FC236}">
              <a16:creationId xmlns:a16="http://schemas.microsoft.com/office/drawing/2014/main" id="{46E87793-BE23-46E7-ACC7-8333E9D9CF72}"/>
            </a:ext>
            <a:ext uri="{147F2762-F138-4A5C-976F-8EAC2B608ADB}">
              <a16:predDERef xmlns:a16="http://schemas.microsoft.com/office/drawing/2014/main" pred="{00000000-0008-0000-0000-000006000000}"/>
            </a:ext>
          </a:extLst>
        </xdr:cNvPr>
        <xdr:cNvSpPr txBox="1"/>
      </xdr:nvSpPr>
      <xdr:spPr>
        <a:xfrm>
          <a:off x="5030559" y="47625"/>
          <a:ext cx="10191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TCFD e TNFD</a:t>
          </a:r>
          <a:endParaRPr sz="1400"/>
        </a:p>
      </xdr:txBody>
    </xdr:sp>
    <xdr:clientData fLocksWithSheet="0"/>
  </xdr:oneCellAnchor>
  <xdr:oneCellAnchor>
    <xdr:from>
      <xdr:col>6</xdr:col>
      <xdr:colOff>356505</xdr:colOff>
      <xdr:row>0</xdr:row>
      <xdr:rowOff>47625</xdr:rowOff>
    </xdr:from>
    <xdr:ext cx="1152525" cy="304800"/>
    <xdr:sp macro="" textlink="">
      <xdr:nvSpPr>
        <xdr:cNvPr id="17" name="Shape 8">
          <a:hlinkClick xmlns:r="http://schemas.openxmlformats.org/officeDocument/2006/relationships" r:id="rId6"/>
          <a:extLst>
            <a:ext uri="{FF2B5EF4-FFF2-40B4-BE49-F238E27FC236}">
              <a16:creationId xmlns:a16="http://schemas.microsoft.com/office/drawing/2014/main" id="{7AEE7F12-8EC1-468A-A75D-D005BF34DBF0}"/>
            </a:ext>
            <a:ext uri="{147F2762-F138-4A5C-976F-8EAC2B608ADB}">
              <a16:predDERef xmlns:a16="http://schemas.microsoft.com/office/drawing/2014/main" pred="{00000000-0008-0000-0000-000007000000}"/>
            </a:ext>
          </a:extLst>
        </xdr:cNvPr>
        <xdr:cNvSpPr txBox="1"/>
      </xdr:nvSpPr>
      <xdr:spPr>
        <a:xfrm>
          <a:off x="6242955" y="47625"/>
          <a:ext cx="11525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Materialidade</a:t>
          </a:r>
          <a:endParaRPr sz="1400"/>
        </a:p>
      </xdr:txBody>
    </xdr:sp>
    <xdr:clientData fLocksWithSheet="0"/>
  </xdr:oneCellAnchor>
  <xdr:oneCellAnchor>
    <xdr:from>
      <xdr:col>7</xdr:col>
      <xdr:colOff>635451</xdr:colOff>
      <xdr:row>0</xdr:row>
      <xdr:rowOff>47625</xdr:rowOff>
    </xdr:from>
    <xdr:ext cx="733425" cy="304800"/>
    <xdr:sp macro="" textlink="">
      <xdr:nvSpPr>
        <xdr:cNvPr id="18" name="Shape 9">
          <a:hlinkClick xmlns:r="http://schemas.openxmlformats.org/officeDocument/2006/relationships" r:id="rId7"/>
          <a:extLst>
            <a:ext uri="{FF2B5EF4-FFF2-40B4-BE49-F238E27FC236}">
              <a16:creationId xmlns:a16="http://schemas.microsoft.com/office/drawing/2014/main" id="{5BAD9F40-8A95-4DB7-BD31-9D6E813DD920}"/>
            </a:ext>
            <a:ext uri="{147F2762-F138-4A5C-976F-8EAC2B608ADB}">
              <a16:predDERef xmlns:a16="http://schemas.microsoft.com/office/drawing/2014/main" pred="{00000000-0008-0000-0000-000008000000}"/>
            </a:ext>
          </a:extLst>
        </xdr:cNvPr>
        <xdr:cNvSpPr txBox="1"/>
      </xdr:nvSpPr>
      <xdr:spPr>
        <a:xfrm>
          <a:off x="7588701" y="47625"/>
          <a:ext cx="7334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i="1">
              <a:solidFill>
                <a:srgbClr val="002A7E"/>
              </a:solidFill>
              <a:latin typeface="Verdana"/>
              <a:ea typeface="Verdana"/>
              <a:cs typeface="Verdana"/>
              <a:sym typeface="Verdana"/>
            </a:rPr>
            <a:t>Ratings</a:t>
          </a:r>
          <a:endParaRPr sz="1400"/>
        </a:p>
      </xdr:txBody>
    </xdr:sp>
    <xdr:clientData fLocksWithSheet="0"/>
  </xdr:oneCellAnchor>
  <xdr:oneCellAnchor>
    <xdr:from>
      <xdr:col>8</xdr:col>
      <xdr:colOff>495300</xdr:colOff>
      <xdr:row>0</xdr:row>
      <xdr:rowOff>47625</xdr:rowOff>
    </xdr:from>
    <xdr:ext cx="2152650" cy="304800"/>
    <xdr:sp macro="" textlink="">
      <xdr:nvSpPr>
        <xdr:cNvPr id="19" name="Shape 10">
          <a:hlinkClick xmlns:r="http://schemas.openxmlformats.org/officeDocument/2006/relationships" r:id="rId8"/>
          <a:extLst>
            <a:ext uri="{FF2B5EF4-FFF2-40B4-BE49-F238E27FC236}">
              <a16:creationId xmlns:a16="http://schemas.microsoft.com/office/drawing/2014/main" id="{336910BA-93D7-4CC3-B0CB-A399C1D5EF56}"/>
            </a:ext>
            <a:ext uri="{147F2762-F138-4A5C-976F-8EAC2B608ADB}">
              <a16:predDERef xmlns:a16="http://schemas.microsoft.com/office/drawing/2014/main" pred="{00000000-0008-0000-0000-000009000000}"/>
            </a:ext>
          </a:extLst>
        </xdr:cNvPr>
        <xdr:cNvSpPr txBox="1"/>
      </xdr:nvSpPr>
      <xdr:spPr>
        <a:xfrm>
          <a:off x="8515350" y="47625"/>
          <a:ext cx="215265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Projetos sociais Fundação</a:t>
          </a:r>
          <a:r>
            <a:rPr lang="en-US" sz="900" b="1" i="0" u="none" strike="noStrike">
              <a:solidFill>
                <a:srgbClr val="002A7E"/>
              </a:solidFill>
              <a:latin typeface="Verdana"/>
              <a:ea typeface="Verdana"/>
              <a:cs typeface="Verdana"/>
              <a:sym typeface="Verdana"/>
            </a:rPr>
            <a:t> CSN</a:t>
          </a:r>
          <a:endParaRPr sz="1400"/>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657225</xdr:colOff>
      <xdr:row>0</xdr:row>
      <xdr:rowOff>19050</xdr:rowOff>
    </xdr:from>
    <xdr:ext cx="561975" cy="304800"/>
    <xdr:sp macro="" textlink="">
      <xdr:nvSpPr>
        <xdr:cNvPr id="26" name="Shape 3">
          <a:hlinkClick xmlns:r="http://schemas.openxmlformats.org/officeDocument/2006/relationships" r:id="rId1"/>
          <a:extLst>
            <a:ext uri="{FF2B5EF4-FFF2-40B4-BE49-F238E27FC236}">
              <a16:creationId xmlns:a16="http://schemas.microsoft.com/office/drawing/2014/main" id="{964CD8C4-5185-4153-99EF-D8925B4AB6C5}"/>
            </a:ext>
          </a:extLst>
        </xdr:cNvPr>
        <xdr:cNvSpPr txBox="1"/>
      </xdr:nvSpPr>
      <xdr:spPr>
        <a:xfrm>
          <a:off x="657225" y="19050"/>
          <a:ext cx="5619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Início</a:t>
          </a:r>
          <a:endParaRPr sz="1400"/>
        </a:p>
      </xdr:txBody>
    </xdr:sp>
    <xdr:clientData fLocksWithSheet="0"/>
  </xdr:oneCellAnchor>
  <xdr:oneCellAnchor>
    <xdr:from>
      <xdr:col>2</xdr:col>
      <xdr:colOff>78921</xdr:colOff>
      <xdr:row>0</xdr:row>
      <xdr:rowOff>19050</xdr:rowOff>
    </xdr:from>
    <xdr:ext cx="962025" cy="304800"/>
    <xdr:sp macro="" textlink="">
      <xdr:nvSpPr>
        <xdr:cNvPr id="27" name="Shape 4">
          <a:hlinkClick xmlns:r="http://schemas.openxmlformats.org/officeDocument/2006/relationships" r:id="rId2"/>
          <a:extLst>
            <a:ext uri="{FF2B5EF4-FFF2-40B4-BE49-F238E27FC236}">
              <a16:creationId xmlns:a16="http://schemas.microsoft.com/office/drawing/2014/main" id="{A059A18B-BCDB-4533-BA0B-4195230030B3}"/>
            </a:ext>
            <a:ext uri="{147F2762-F138-4A5C-976F-8EAC2B608ADB}">
              <a16:predDERef xmlns:a16="http://schemas.microsoft.com/office/drawing/2014/main" pred="{00000000-0008-0000-0000-000003000000}"/>
            </a:ext>
          </a:extLst>
        </xdr:cNvPr>
        <xdr:cNvSpPr txBox="1"/>
      </xdr:nvSpPr>
      <xdr:spPr>
        <a:xfrm>
          <a:off x="1412421" y="19050"/>
          <a:ext cx="9620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accent4"/>
            </a:buClr>
            <a:buSzPts val="900"/>
            <a:buFont typeface="Verdana"/>
            <a:buNone/>
          </a:pPr>
          <a:r>
            <a:rPr lang="en-US" sz="900" b="1">
              <a:solidFill>
                <a:schemeClr val="accent4"/>
              </a:solidFill>
              <a:latin typeface="Verdana"/>
              <a:ea typeface="Verdana"/>
              <a:cs typeface="Verdana"/>
              <a:sym typeface="Verdana"/>
            </a:rPr>
            <a:t>Mineração</a:t>
          </a:r>
          <a:endParaRPr sz="1400"/>
        </a:p>
      </xdr:txBody>
    </xdr:sp>
    <xdr:clientData fLocksWithSheet="0"/>
  </xdr:oneCellAnchor>
  <xdr:oneCellAnchor>
    <xdr:from>
      <xdr:col>4</xdr:col>
      <xdr:colOff>436788</xdr:colOff>
      <xdr:row>0</xdr:row>
      <xdr:rowOff>19050</xdr:rowOff>
    </xdr:from>
    <xdr:ext cx="1076325" cy="304800"/>
    <xdr:sp macro="" textlink="">
      <xdr:nvSpPr>
        <xdr:cNvPr id="28" name="Shape 5">
          <a:hlinkClick xmlns:r="http://schemas.openxmlformats.org/officeDocument/2006/relationships" r:id="rId3"/>
          <a:extLst>
            <a:ext uri="{FF2B5EF4-FFF2-40B4-BE49-F238E27FC236}">
              <a16:creationId xmlns:a16="http://schemas.microsoft.com/office/drawing/2014/main" id="{A4E5CB7E-94E5-4979-BB9A-B72D0F0F06D1}"/>
            </a:ext>
            <a:ext uri="{147F2762-F138-4A5C-976F-8EAC2B608ADB}">
              <a16:predDERef xmlns:a16="http://schemas.microsoft.com/office/drawing/2014/main" pred="{00000000-0008-0000-0000-000004000000}"/>
            </a:ext>
          </a:extLst>
        </xdr:cNvPr>
        <xdr:cNvSpPr txBox="1"/>
      </xdr:nvSpPr>
      <xdr:spPr>
        <a:xfrm>
          <a:off x="3789588" y="19050"/>
          <a:ext cx="10763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Índice SASB</a:t>
          </a:r>
          <a:endParaRPr sz="1400"/>
        </a:p>
      </xdr:txBody>
    </xdr:sp>
    <xdr:clientData fLocksWithSheet="0"/>
  </xdr:oneCellAnchor>
  <xdr:oneCellAnchor>
    <xdr:from>
      <xdr:col>3</xdr:col>
      <xdr:colOff>253092</xdr:colOff>
      <xdr:row>0</xdr:row>
      <xdr:rowOff>19050</xdr:rowOff>
    </xdr:from>
    <xdr:ext cx="1028700" cy="304800"/>
    <xdr:sp macro="" textlink="">
      <xdr:nvSpPr>
        <xdr:cNvPr id="29" name="Shape 6">
          <a:hlinkClick xmlns:r="http://schemas.openxmlformats.org/officeDocument/2006/relationships" r:id="rId4"/>
          <a:extLst>
            <a:ext uri="{FF2B5EF4-FFF2-40B4-BE49-F238E27FC236}">
              <a16:creationId xmlns:a16="http://schemas.microsoft.com/office/drawing/2014/main" id="{FFF68D7F-E6CF-4ECF-8C01-A7BD360AE1E3}"/>
            </a:ext>
            <a:ext uri="{147F2762-F138-4A5C-976F-8EAC2B608ADB}">
              <a16:predDERef xmlns:a16="http://schemas.microsoft.com/office/drawing/2014/main" pred="{00000000-0008-0000-0000-000005000000}"/>
            </a:ext>
          </a:extLst>
        </xdr:cNvPr>
        <xdr:cNvSpPr txBox="1"/>
      </xdr:nvSpPr>
      <xdr:spPr>
        <a:xfrm>
          <a:off x="2567667" y="19050"/>
          <a:ext cx="102870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Índice GRI</a:t>
          </a:r>
          <a:endParaRPr sz="1400"/>
        </a:p>
      </xdr:txBody>
    </xdr:sp>
    <xdr:clientData fLocksWithSheet="0"/>
  </xdr:oneCellAnchor>
  <xdr:oneCellAnchor>
    <xdr:from>
      <xdr:col>5</xdr:col>
      <xdr:colOff>725259</xdr:colOff>
      <xdr:row>0</xdr:row>
      <xdr:rowOff>19050</xdr:rowOff>
    </xdr:from>
    <xdr:ext cx="1019175" cy="304800"/>
    <xdr:sp macro="" textlink="">
      <xdr:nvSpPr>
        <xdr:cNvPr id="30" name="Shape 7">
          <a:hlinkClick xmlns:r="http://schemas.openxmlformats.org/officeDocument/2006/relationships" r:id="rId5"/>
          <a:extLst>
            <a:ext uri="{FF2B5EF4-FFF2-40B4-BE49-F238E27FC236}">
              <a16:creationId xmlns:a16="http://schemas.microsoft.com/office/drawing/2014/main" id="{8167D30C-6127-43E7-98F5-5DFDA8C4A974}"/>
            </a:ext>
            <a:ext uri="{147F2762-F138-4A5C-976F-8EAC2B608ADB}">
              <a16:predDERef xmlns:a16="http://schemas.microsoft.com/office/drawing/2014/main" pred="{00000000-0008-0000-0000-000006000000}"/>
            </a:ext>
          </a:extLst>
        </xdr:cNvPr>
        <xdr:cNvSpPr txBox="1"/>
      </xdr:nvSpPr>
      <xdr:spPr>
        <a:xfrm>
          <a:off x="5059134" y="19050"/>
          <a:ext cx="10191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TCFD e TNFD</a:t>
          </a:r>
          <a:endParaRPr sz="1400"/>
        </a:p>
      </xdr:txBody>
    </xdr:sp>
    <xdr:clientData fLocksWithSheet="0"/>
  </xdr:oneCellAnchor>
  <xdr:oneCellAnchor>
    <xdr:from>
      <xdr:col>6</xdr:col>
      <xdr:colOff>623205</xdr:colOff>
      <xdr:row>0</xdr:row>
      <xdr:rowOff>19050</xdr:rowOff>
    </xdr:from>
    <xdr:ext cx="1152525" cy="304800"/>
    <xdr:sp macro="" textlink="">
      <xdr:nvSpPr>
        <xdr:cNvPr id="31" name="Shape 8">
          <a:hlinkClick xmlns:r="http://schemas.openxmlformats.org/officeDocument/2006/relationships" r:id="rId6"/>
          <a:extLst>
            <a:ext uri="{FF2B5EF4-FFF2-40B4-BE49-F238E27FC236}">
              <a16:creationId xmlns:a16="http://schemas.microsoft.com/office/drawing/2014/main" id="{C86ABD18-31EC-490A-ABFF-FB241F50BE27}"/>
            </a:ext>
            <a:ext uri="{147F2762-F138-4A5C-976F-8EAC2B608ADB}">
              <a16:predDERef xmlns:a16="http://schemas.microsoft.com/office/drawing/2014/main" pred="{00000000-0008-0000-0000-000007000000}"/>
            </a:ext>
          </a:extLst>
        </xdr:cNvPr>
        <xdr:cNvSpPr txBox="1"/>
      </xdr:nvSpPr>
      <xdr:spPr>
        <a:xfrm>
          <a:off x="6271530" y="19050"/>
          <a:ext cx="11525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Materialidade</a:t>
          </a:r>
          <a:endParaRPr sz="1400"/>
        </a:p>
      </xdr:txBody>
    </xdr:sp>
    <xdr:clientData fLocksWithSheet="0"/>
  </xdr:oneCellAnchor>
  <xdr:oneCellAnchor>
    <xdr:from>
      <xdr:col>8</xdr:col>
      <xdr:colOff>6801</xdr:colOff>
      <xdr:row>0</xdr:row>
      <xdr:rowOff>19050</xdr:rowOff>
    </xdr:from>
    <xdr:ext cx="733425" cy="304800"/>
    <xdr:sp macro="" textlink="">
      <xdr:nvSpPr>
        <xdr:cNvPr id="32" name="Shape 9">
          <a:hlinkClick xmlns:r="http://schemas.openxmlformats.org/officeDocument/2006/relationships" r:id="rId7"/>
          <a:extLst>
            <a:ext uri="{FF2B5EF4-FFF2-40B4-BE49-F238E27FC236}">
              <a16:creationId xmlns:a16="http://schemas.microsoft.com/office/drawing/2014/main" id="{02D97FDA-3453-4D02-8245-ADE0E594F482}"/>
            </a:ext>
            <a:ext uri="{147F2762-F138-4A5C-976F-8EAC2B608ADB}">
              <a16:predDERef xmlns:a16="http://schemas.microsoft.com/office/drawing/2014/main" pred="{00000000-0008-0000-0000-000008000000}"/>
            </a:ext>
          </a:extLst>
        </xdr:cNvPr>
        <xdr:cNvSpPr txBox="1"/>
      </xdr:nvSpPr>
      <xdr:spPr>
        <a:xfrm>
          <a:off x="7617276" y="19050"/>
          <a:ext cx="7334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i="1">
              <a:solidFill>
                <a:srgbClr val="002A7E"/>
              </a:solidFill>
              <a:latin typeface="Verdana"/>
              <a:ea typeface="Verdana"/>
              <a:cs typeface="Verdana"/>
              <a:sym typeface="Verdana"/>
            </a:rPr>
            <a:t>Ratings</a:t>
          </a:r>
          <a:endParaRPr sz="1400"/>
        </a:p>
      </xdr:txBody>
    </xdr:sp>
    <xdr:clientData fLocksWithSheet="0"/>
  </xdr:oneCellAnchor>
  <xdr:oneCellAnchor>
    <xdr:from>
      <xdr:col>8</xdr:col>
      <xdr:colOff>933450</xdr:colOff>
      <xdr:row>0</xdr:row>
      <xdr:rowOff>19050</xdr:rowOff>
    </xdr:from>
    <xdr:ext cx="2152650" cy="304800"/>
    <xdr:sp macro="" textlink="">
      <xdr:nvSpPr>
        <xdr:cNvPr id="33" name="Shape 10">
          <a:hlinkClick xmlns:r="http://schemas.openxmlformats.org/officeDocument/2006/relationships" r:id="rId8"/>
          <a:extLst>
            <a:ext uri="{FF2B5EF4-FFF2-40B4-BE49-F238E27FC236}">
              <a16:creationId xmlns:a16="http://schemas.microsoft.com/office/drawing/2014/main" id="{34D1C886-A9AC-45F7-BE12-8F0240333195}"/>
            </a:ext>
            <a:ext uri="{147F2762-F138-4A5C-976F-8EAC2B608ADB}">
              <a16:predDERef xmlns:a16="http://schemas.microsoft.com/office/drawing/2014/main" pred="{00000000-0008-0000-0000-000009000000}"/>
            </a:ext>
          </a:extLst>
        </xdr:cNvPr>
        <xdr:cNvSpPr txBox="1"/>
      </xdr:nvSpPr>
      <xdr:spPr>
        <a:xfrm>
          <a:off x="8543925" y="19050"/>
          <a:ext cx="215265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Projetos sociais Fundação</a:t>
          </a:r>
          <a:r>
            <a:rPr lang="en-US" sz="900" b="1" i="0" u="none" strike="noStrike">
              <a:solidFill>
                <a:srgbClr val="002A7E"/>
              </a:solidFill>
              <a:latin typeface="Verdana"/>
              <a:ea typeface="Verdana"/>
              <a:cs typeface="Verdana"/>
              <a:sym typeface="Verdana"/>
            </a:rPr>
            <a:t> CSN</a:t>
          </a:r>
          <a:endParaRPr sz="1400"/>
        </a:p>
      </xdr:txBody>
    </xdr: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66675</xdr:colOff>
      <xdr:row>0</xdr:row>
      <xdr:rowOff>38100</xdr:rowOff>
    </xdr:from>
    <xdr:ext cx="561975" cy="304800"/>
    <xdr:sp macro="" textlink="">
      <xdr:nvSpPr>
        <xdr:cNvPr id="10" name="Shape 3">
          <a:hlinkClick xmlns:r="http://schemas.openxmlformats.org/officeDocument/2006/relationships" r:id="rId1"/>
          <a:extLst>
            <a:ext uri="{FF2B5EF4-FFF2-40B4-BE49-F238E27FC236}">
              <a16:creationId xmlns:a16="http://schemas.microsoft.com/office/drawing/2014/main" id="{3B9F997F-CA1A-408B-BB07-258CE793B24C}"/>
            </a:ext>
          </a:extLst>
        </xdr:cNvPr>
        <xdr:cNvSpPr txBox="1"/>
      </xdr:nvSpPr>
      <xdr:spPr>
        <a:xfrm>
          <a:off x="733425" y="38100"/>
          <a:ext cx="5619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Início</a:t>
          </a:r>
          <a:endParaRPr sz="1400"/>
        </a:p>
      </xdr:txBody>
    </xdr:sp>
    <xdr:clientData fLocksWithSheet="0"/>
  </xdr:oneCellAnchor>
  <xdr:oneCellAnchor>
    <xdr:from>
      <xdr:col>1</xdr:col>
      <xdr:colOff>821871</xdr:colOff>
      <xdr:row>0</xdr:row>
      <xdr:rowOff>38100</xdr:rowOff>
    </xdr:from>
    <xdr:ext cx="962025" cy="304800"/>
    <xdr:sp macro="" textlink="">
      <xdr:nvSpPr>
        <xdr:cNvPr id="11" name="Shape 4">
          <a:hlinkClick xmlns:r="http://schemas.openxmlformats.org/officeDocument/2006/relationships" r:id="rId2"/>
          <a:extLst>
            <a:ext uri="{FF2B5EF4-FFF2-40B4-BE49-F238E27FC236}">
              <a16:creationId xmlns:a16="http://schemas.microsoft.com/office/drawing/2014/main" id="{4146D6D5-AECE-4E98-BAB7-4FD6D3AB1C4A}"/>
            </a:ext>
            <a:ext uri="{147F2762-F138-4A5C-976F-8EAC2B608ADB}">
              <a16:predDERef xmlns:a16="http://schemas.microsoft.com/office/drawing/2014/main" pred="{00000000-0008-0000-0000-000003000000}"/>
            </a:ext>
          </a:extLst>
        </xdr:cNvPr>
        <xdr:cNvSpPr txBox="1"/>
      </xdr:nvSpPr>
      <xdr:spPr>
        <a:xfrm>
          <a:off x="1488621" y="38100"/>
          <a:ext cx="9620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accent4"/>
            </a:buClr>
            <a:buSzPts val="900"/>
            <a:buFont typeface="Verdana"/>
            <a:buNone/>
          </a:pPr>
          <a:r>
            <a:rPr lang="en-US" sz="900" b="1">
              <a:solidFill>
                <a:schemeClr val="accent4"/>
              </a:solidFill>
              <a:latin typeface="Verdana"/>
              <a:ea typeface="Verdana"/>
              <a:cs typeface="Verdana"/>
              <a:sym typeface="Verdana"/>
            </a:rPr>
            <a:t>Mineração</a:t>
          </a:r>
          <a:endParaRPr sz="1400"/>
        </a:p>
      </xdr:txBody>
    </xdr:sp>
    <xdr:clientData fLocksWithSheet="0"/>
  </xdr:oneCellAnchor>
  <xdr:oneCellAnchor>
    <xdr:from>
      <xdr:col>3</xdr:col>
      <xdr:colOff>1065438</xdr:colOff>
      <xdr:row>0</xdr:row>
      <xdr:rowOff>38100</xdr:rowOff>
    </xdr:from>
    <xdr:ext cx="1076325" cy="304800"/>
    <xdr:sp macro="" textlink="">
      <xdr:nvSpPr>
        <xdr:cNvPr id="12" name="Shape 5">
          <a:hlinkClick xmlns:r="http://schemas.openxmlformats.org/officeDocument/2006/relationships" r:id="rId3"/>
          <a:extLst>
            <a:ext uri="{FF2B5EF4-FFF2-40B4-BE49-F238E27FC236}">
              <a16:creationId xmlns:a16="http://schemas.microsoft.com/office/drawing/2014/main" id="{7DF32120-1DC2-4495-8AE8-88962DE6D469}"/>
            </a:ext>
            <a:ext uri="{147F2762-F138-4A5C-976F-8EAC2B608ADB}">
              <a16:predDERef xmlns:a16="http://schemas.microsoft.com/office/drawing/2014/main" pred="{00000000-0008-0000-0000-000004000000}"/>
            </a:ext>
          </a:extLst>
        </xdr:cNvPr>
        <xdr:cNvSpPr txBox="1"/>
      </xdr:nvSpPr>
      <xdr:spPr>
        <a:xfrm>
          <a:off x="3865788" y="38100"/>
          <a:ext cx="10763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Índice SASB</a:t>
          </a:r>
          <a:endParaRPr sz="1400"/>
        </a:p>
      </xdr:txBody>
    </xdr:sp>
    <xdr:clientData fLocksWithSheet="0"/>
  </xdr:oneCellAnchor>
  <xdr:oneCellAnchor>
    <xdr:from>
      <xdr:col>2</xdr:col>
      <xdr:colOff>910317</xdr:colOff>
      <xdr:row>0</xdr:row>
      <xdr:rowOff>38100</xdr:rowOff>
    </xdr:from>
    <xdr:ext cx="1028700" cy="304800"/>
    <xdr:sp macro="" textlink="">
      <xdr:nvSpPr>
        <xdr:cNvPr id="13" name="Shape 6">
          <a:hlinkClick xmlns:r="http://schemas.openxmlformats.org/officeDocument/2006/relationships" r:id="rId4"/>
          <a:extLst>
            <a:ext uri="{FF2B5EF4-FFF2-40B4-BE49-F238E27FC236}">
              <a16:creationId xmlns:a16="http://schemas.microsoft.com/office/drawing/2014/main" id="{77A4289F-3340-45EC-9862-EC0175A02EB0}"/>
            </a:ext>
            <a:ext uri="{147F2762-F138-4A5C-976F-8EAC2B608ADB}">
              <a16:predDERef xmlns:a16="http://schemas.microsoft.com/office/drawing/2014/main" pred="{00000000-0008-0000-0000-000005000000}"/>
            </a:ext>
          </a:extLst>
        </xdr:cNvPr>
        <xdr:cNvSpPr txBox="1"/>
      </xdr:nvSpPr>
      <xdr:spPr>
        <a:xfrm>
          <a:off x="2643867" y="38100"/>
          <a:ext cx="102870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Índice GRI</a:t>
          </a:r>
          <a:endParaRPr sz="1400"/>
        </a:p>
      </xdr:txBody>
    </xdr:sp>
    <xdr:clientData fLocksWithSheet="0"/>
  </xdr:oneCellAnchor>
  <xdr:oneCellAnchor>
    <xdr:from>
      <xdr:col>5</xdr:col>
      <xdr:colOff>201384</xdr:colOff>
      <xdr:row>0</xdr:row>
      <xdr:rowOff>38100</xdr:rowOff>
    </xdr:from>
    <xdr:ext cx="1019175" cy="304800"/>
    <xdr:sp macro="" textlink="">
      <xdr:nvSpPr>
        <xdr:cNvPr id="14" name="Shape 7">
          <a:hlinkClick xmlns:r="http://schemas.openxmlformats.org/officeDocument/2006/relationships" r:id="rId5"/>
          <a:extLst>
            <a:ext uri="{FF2B5EF4-FFF2-40B4-BE49-F238E27FC236}">
              <a16:creationId xmlns:a16="http://schemas.microsoft.com/office/drawing/2014/main" id="{D6CA01DF-2222-4633-B31E-2099FE6295BC}"/>
            </a:ext>
            <a:ext uri="{147F2762-F138-4A5C-976F-8EAC2B608ADB}">
              <a16:predDERef xmlns:a16="http://schemas.microsoft.com/office/drawing/2014/main" pred="{00000000-0008-0000-0000-000006000000}"/>
            </a:ext>
          </a:extLst>
        </xdr:cNvPr>
        <xdr:cNvSpPr txBox="1"/>
      </xdr:nvSpPr>
      <xdr:spPr>
        <a:xfrm>
          <a:off x="5135334" y="38100"/>
          <a:ext cx="10191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TCFD e TNFD</a:t>
          </a:r>
          <a:endParaRPr sz="1400"/>
        </a:p>
      </xdr:txBody>
    </xdr:sp>
    <xdr:clientData fLocksWithSheet="0"/>
  </xdr:oneCellAnchor>
  <xdr:oneCellAnchor>
    <xdr:from>
      <xdr:col>6</xdr:col>
      <xdr:colOff>346980</xdr:colOff>
      <xdr:row>0</xdr:row>
      <xdr:rowOff>38100</xdr:rowOff>
    </xdr:from>
    <xdr:ext cx="1152525" cy="304800"/>
    <xdr:sp macro="" textlink="">
      <xdr:nvSpPr>
        <xdr:cNvPr id="15" name="Shape 8">
          <a:hlinkClick xmlns:r="http://schemas.openxmlformats.org/officeDocument/2006/relationships" r:id="rId6"/>
          <a:extLst>
            <a:ext uri="{FF2B5EF4-FFF2-40B4-BE49-F238E27FC236}">
              <a16:creationId xmlns:a16="http://schemas.microsoft.com/office/drawing/2014/main" id="{64DE2DBB-9565-464E-967F-703949DFF343}"/>
            </a:ext>
            <a:ext uri="{147F2762-F138-4A5C-976F-8EAC2B608ADB}">
              <a16:predDERef xmlns:a16="http://schemas.microsoft.com/office/drawing/2014/main" pred="{00000000-0008-0000-0000-000007000000}"/>
            </a:ext>
          </a:extLst>
        </xdr:cNvPr>
        <xdr:cNvSpPr txBox="1"/>
      </xdr:nvSpPr>
      <xdr:spPr>
        <a:xfrm>
          <a:off x="6347730" y="38100"/>
          <a:ext cx="11525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Materialidade</a:t>
          </a:r>
          <a:endParaRPr sz="1400"/>
        </a:p>
      </xdr:txBody>
    </xdr:sp>
    <xdr:clientData fLocksWithSheet="0"/>
  </xdr:oneCellAnchor>
  <xdr:oneCellAnchor>
    <xdr:from>
      <xdr:col>7</xdr:col>
      <xdr:colOff>625926</xdr:colOff>
      <xdr:row>0</xdr:row>
      <xdr:rowOff>38100</xdr:rowOff>
    </xdr:from>
    <xdr:ext cx="733425" cy="304800"/>
    <xdr:sp macro="" textlink="">
      <xdr:nvSpPr>
        <xdr:cNvPr id="16" name="Shape 9">
          <a:hlinkClick xmlns:r="http://schemas.openxmlformats.org/officeDocument/2006/relationships" r:id="rId7"/>
          <a:extLst>
            <a:ext uri="{FF2B5EF4-FFF2-40B4-BE49-F238E27FC236}">
              <a16:creationId xmlns:a16="http://schemas.microsoft.com/office/drawing/2014/main" id="{CA4908D8-72AE-4A7E-BD83-E084D31D2759}"/>
            </a:ext>
            <a:ext uri="{147F2762-F138-4A5C-976F-8EAC2B608ADB}">
              <a16:predDERef xmlns:a16="http://schemas.microsoft.com/office/drawing/2014/main" pred="{00000000-0008-0000-0000-000008000000}"/>
            </a:ext>
          </a:extLst>
        </xdr:cNvPr>
        <xdr:cNvSpPr txBox="1"/>
      </xdr:nvSpPr>
      <xdr:spPr>
        <a:xfrm>
          <a:off x="7693476" y="38100"/>
          <a:ext cx="7334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i="1">
              <a:solidFill>
                <a:srgbClr val="002A7E"/>
              </a:solidFill>
              <a:latin typeface="Verdana"/>
              <a:ea typeface="Verdana"/>
              <a:cs typeface="Verdana"/>
              <a:sym typeface="Verdana"/>
            </a:rPr>
            <a:t>Ratings</a:t>
          </a:r>
          <a:endParaRPr sz="1400"/>
        </a:p>
      </xdr:txBody>
    </xdr:sp>
    <xdr:clientData fLocksWithSheet="0"/>
  </xdr:oneCellAnchor>
  <xdr:oneCellAnchor>
    <xdr:from>
      <xdr:col>8</xdr:col>
      <xdr:colOff>485775</xdr:colOff>
      <xdr:row>0</xdr:row>
      <xdr:rowOff>38100</xdr:rowOff>
    </xdr:from>
    <xdr:ext cx="2152650" cy="304800"/>
    <xdr:sp macro="" textlink="">
      <xdr:nvSpPr>
        <xdr:cNvPr id="17" name="Shape 10">
          <a:hlinkClick xmlns:r="http://schemas.openxmlformats.org/officeDocument/2006/relationships" r:id="rId8"/>
          <a:extLst>
            <a:ext uri="{FF2B5EF4-FFF2-40B4-BE49-F238E27FC236}">
              <a16:creationId xmlns:a16="http://schemas.microsoft.com/office/drawing/2014/main" id="{47A1BD07-A51C-4573-AD23-7E81431DBF6B}"/>
            </a:ext>
            <a:ext uri="{147F2762-F138-4A5C-976F-8EAC2B608ADB}">
              <a16:predDERef xmlns:a16="http://schemas.microsoft.com/office/drawing/2014/main" pred="{00000000-0008-0000-0000-000009000000}"/>
            </a:ext>
          </a:extLst>
        </xdr:cNvPr>
        <xdr:cNvSpPr txBox="1"/>
      </xdr:nvSpPr>
      <xdr:spPr>
        <a:xfrm>
          <a:off x="8620125" y="38100"/>
          <a:ext cx="215265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Projetos sociais Fundação</a:t>
          </a:r>
          <a:r>
            <a:rPr lang="en-US" sz="900" b="1" i="0" u="none" strike="noStrike">
              <a:solidFill>
                <a:srgbClr val="002A7E"/>
              </a:solidFill>
              <a:latin typeface="Verdana"/>
              <a:ea typeface="Verdana"/>
              <a:cs typeface="Verdana"/>
              <a:sym typeface="Verdana"/>
            </a:rPr>
            <a:t> CSN</a:t>
          </a:r>
          <a:endParaRPr sz="1400"/>
        </a:p>
      </xdr:txBody>
    </xdr:sp>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28575</xdr:colOff>
      <xdr:row>0</xdr:row>
      <xdr:rowOff>76200</xdr:rowOff>
    </xdr:from>
    <xdr:ext cx="561975" cy="304800"/>
    <xdr:sp macro="" textlink="">
      <xdr:nvSpPr>
        <xdr:cNvPr id="10" name="Shape 3">
          <a:hlinkClick xmlns:r="http://schemas.openxmlformats.org/officeDocument/2006/relationships" r:id="rId1"/>
          <a:extLst>
            <a:ext uri="{FF2B5EF4-FFF2-40B4-BE49-F238E27FC236}">
              <a16:creationId xmlns:a16="http://schemas.microsoft.com/office/drawing/2014/main" id="{C000A0B8-79F7-4BD6-B707-A5CE8B0428A9}"/>
            </a:ext>
          </a:extLst>
        </xdr:cNvPr>
        <xdr:cNvSpPr txBox="1"/>
      </xdr:nvSpPr>
      <xdr:spPr>
        <a:xfrm>
          <a:off x="695325" y="76200"/>
          <a:ext cx="5619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Início</a:t>
          </a:r>
          <a:endParaRPr sz="1400"/>
        </a:p>
      </xdr:txBody>
    </xdr:sp>
    <xdr:clientData fLocksWithSheet="0"/>
  </xdr:oneCellAnchor>
  <xdr:oneCellAnchor>
    <xdr:from>
      <xdr:col>1</xdr:col>
      <xdr:colOff>783771</xdr:colOff>
      <xdr:row>0</xdr:row>
      <xdr:rowOff>76200</xdr:rowOff>
    </xdr:from>
    <xdr:ext cx="962025" cy="304800"/>
    <xdr:sp macro="" textlink="">
      <xdr:nvSpPr>
        <xdr:cNvPr id="11" name="Shape 4">
          <a:hlinkClick xmlns:r="http://schemas.openxmlformats.org/officeDocument/2006/relationships" r:id="rId2"/>
          <a:extLst>
            <a:ext uri="{FF2B5EF4-FFF2-40B4-BE49-F238E27FC236}">
              <a16:creationId xmlns:a16="http://schemas.microsoft.com/office/drawing/2014/main" id="{97BB9CE5-8E03-4696-9B5F-0E6AC234B490}"/>
            </a:ext>
            <a:ext uri="{147F2762-F138-4A5C-976F-8EAC2B608ADB}">
              <a16:predDERef xmlns:a16="http://schemas.microsoft.com/office/drawing/2014/main" pred="{00000000-0008-0000-0000-000003000000}"/>
            </a:ext>
          </a:extLst>
        </xdr:cNvPr>
        <xdr:cNvSpPr txBox="1"/>
      </xdr:nvSpPr>
      <xdr:spPr>
        <a:xfrm>
          <a:off x="1450521" y="76200"/>
          <a:ext cx="9620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accent4"/>
            </a:buClr>
            <a:buSzPts val="900"/>
            <a:buFont typeface="Verdana"/>
            <a:buNone/>
          </a:pPr>
          <a:r>
            <a:rPr lang="en-US" sz="900" b="1">
              <a:solidFill>
                <a:schemeClr val="accent4"/>
              </a:solidFill>
              <a:latin typeface="Verdana"/>
              <a:ea typeface="Verdana"/>
              <a:cs typeface="Verdana"/>
              <a:sym typeface="Verdana"/>
            </a:rPr>
            <a:t>Mineração</a:t>
          </a:r>
          <a:endParaRPr sz="1400"/>
        </a:p>
      </xdr:txBody>
    </xdr:sp>
    <xdr:clientData fLocksWithSheet="0"/>
  </xdr:oneCellAnchor>
  <xdr:oneCellAnchor>
    <xdr:from>
      <xdr:col>3</xdr:col>
      <xdr:colOff>732063</xdr:colOff>
      <xdr:row>0</xdr:row>
      <xdr:rowOff>76200</xdr:rowOff>
    </xdr:from>
    <xdr:ext cx="1076325" cy="304800"/>
    <xdr:sp macro="" textlink="">
      <xdr:nvSpPr>
        <xdr:cNvPr id="12" name="Shape 5">
          <a:hlinkClick xmlns:r="http://schemas.openxmlformats.org/officeDocument/2006/relationships" r:id="rId3"/>
          <a:extLst>
            <a:ext uri="{FF2B5EF4-FFF2-40B4-BE49-F238E27FC236}">
              <a16:creationId xmlns:a16="http://schemas.microsoft.com/office/drawing/2014/main" id="{2ADD5350-A72F-4BD3-8544-905138AEF08F}"/>
            </a:ext>
            <a:ext uri="{147F2762-F138-4A5C-976F-8EAC2B608ADB}">
              <a16:predDERef xmlns:a16="http://schemas.microsoft.com/office/drawing/2014/main" pred="{00000000-0008-0000-0000-000004000000}"/>
            </a:ext>
          </a:extLst>
        </xdr:cNvPr>
        <xdr:cNvSpPr txBox="1"/>
      </xdr:nvSpPr>
      <xdr:spPr>
        <a:xfrm>
          <a:off x="3827688" y="76200"/>
          <a:ext cx="10763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Índice SASB</a:t>
          </a:r>
          <a:endParaRPr sz="1400"/>
        </a:p>
      </xdr:txBody>
    </xdr:sp>
    <xdr:clientData fLocksWithSheet="0"/>
  </xdr:oneCellAnchor>
  <xdr:oneCellAnchor>
    <xdr:from>
      <xdr:col>2</xdr:col>
      <xdr:colOff>757917</xdr:colOff>
      <xdr:row>0</xdr:row>
      <xdr:rowOff>76200</xdr:rowOff>
    </xdr:from>
    <xdr:ext cx="1028700" cy="304800"/>
    <xdr:sp macro="" textlink="">
      <xdr:nvSpPr>
        <xdr:cNvPr id="13" name="Shape 6">
          <a:hlinkClick xmlns:r="http://schemas.openxmlformats.org/officeDocument/2006/relationships" r:id="rId4"/>
          <a:extLst>
            <a:ext uri="{FF2B5EF4-FFF2-40B4-BE49-F238E27FC236}">
              <a16:creationId xmlns:a16="http://schemas.microsoft.com/office/drawing/2014/main" id="{E25BE0D0-15F0-42FE-A774-DBC7492D7C8D}"/>
            </a:ext>
            <a:ext uri="{147F2762-F138-4A5C-976F-8EAC2B608ADB}">
              <a16:predDERef xmlns:a16="http://schemas.microsoft.com/office/drawing/2014/main" pred="{00000000-0008-0000-0000-000005000000}"/>
            </a:ext>
          </a:extLst>
        </xdr:cNvPr>
        <xdr:cNvSpPr txBox="1"/>
      </xdr:nvSpPr>
      <xdr:spPr>
        <a:xfrm>
          <a:off x="2605767" y="76200"/>
          <a:ext cx="102870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Índice GRI</a:t>
          </a:r>
          <a:endParaRPr sz="1400"/>
        </a:p>
      </xdr:txBody>
    </xdr:sp>
    <xdr:clientData fLocksWithSheet="0"/>
  </xdr:oneCellAnchor>
  <xdr:oneCellAnchor>
    <xdr:from>
      <xdr:col>5</xdr:col>
      <xdr:colOff>39459</xdr:colOff>
      <xdr:row>0</xdr:row>
      <xdr:rowOff>76200</xdr:rowOff>
    </xdr:from>
    <xdr:ext cx="1019175" cy="304800"/>
    <xdr:sp macro="" textlink="">
      <xdr:nvSpPr>
        <xdr:cNvPr id="14" name="Shape 7">
          <a:hlinkClick xmlns:r="http://schemas.openxmlformats.org/officeDocument/2006/relationships" r:id="rId5"/>
          <a:extLst>
            <a:ext uri="{FF2B5EF4-FFF2-40B4-BE49-F238E27FC236}">
              <a16:creationId xmlns:a16="http://schemas.microsoft.com/office/drawing/2014/main" id="{793ABEBD-86DE-4836-9C21-AB429C0B4CC5}"/>
            </a:ext>
            <a:ext uri="{147F2762-F138-4A5C-976F-8EAC2B608ADB}">
              <a16:predDERef xmlns:a16="http://schemas.microsoft.com/office/drawing/2014/main" pred="{00000000-0008-0000-0000-000006000000}"/>
            </a:ext>
          </a:extLst>
        </xdr:cNvPr>
        <xdr:cNvSpPr txBox="1"/>
      </xdr:nvSpPr>
      <xdr:spPr>
        <a:xfrm>
          <a:off x="5097234" y="76200"/>
          <a:ext cx="10191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TCFD e TNFD</a:t>
          </a:r>
          <a:endParaRPr sz="1400"/>
        </a:p>
      </xdr:txBody>
    </xdr:sp>
    <xdr:clientData fLocksWithSheet="0"/>
  </xdr:oneCellAnchor>
  <xdr:oneCellAnchor>
    <xdr:from>
      <xdr:col>6</xdr:col>
      <xdr:colOff>270780</xdr:colOff>
      <xdr:row>0</xdr:row>
      <xdr:rowOff>76200</xdr:rowOff>
    </xdr:from>
    <xdr:ext cx="1152525" cy="304800"/>
    <xdr:sp macro="" textlink="">
      <xdr:nvSpPr>
        <xdr:cNvPr id="15" name="Shape 8">
          <a:hlinkClick xmlns:r="http://schemas.openxmlformats.org/officeDocument/2006/relationships" r:id="rId6"/>
          <a:extLst>
            <a:ext uri="{FF2B5EF4-FFF2-40B4-BE49-F238E27FC236}">
              <a16:creationId xmlns:a16="http://schemas.microsoft.com/office/drawing/2014/main" id="{A33A1E67-C959-4E2F-AC1A-00296C4B3D0C}"/>
            </a:ext>
            <a:ext uri="{147F2762-F138-4A5C-976F-8EAC2B608ADB}">
              <a16:predDERef xmlns:a16="http://schemas.microsoft.com/office/drawing/2014/main" pred="{00000000-0008-0000-0000-000007000000}"/>
            </a:ext>
          </a:extLst>
        </xdr:cNvPr>
        <xdr:cNvSpPr txBox="1"/>
      </xdr:nvSpPr>
      <xdr:spPr>
        <a:xfrm>
          <a:off x="6309630" y="76200"/>
          <a:ext cx="11525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Materialidade</a:t>
          </a:r>
          <a:endParaRPr sz="1400"/>
        </a:p>
      </xdr:txBody>
    </xdr:sp>
    <xdr:clientData fLocksWithSheet="0"/>
  </xdr:oneCellAnchor>
  <xdr:oneCellAnchor>
    <xdr:from>
      <xdr:col>7</xdr:col>
      <xdr:colOff>635451</xdr:colOff>
      <xdr:row>0</xdr:row>
      <xdr:rowOff>76200</xdr:rowOff>
    </xdr:from>
    <xdr:ext cx="733425" cy="304800"/>
    <xdr:sp macro="" textlink="">
      <xdr:nvSpPr>
        <xdr:cNvPr id="16" name="Shape 9">
          <a:hlinkClick xmlns:r="http://schemas.openxmlformats.org/officeDocument/2006/relationships" r:id="rId7"/>
          <a:extLst>
            <a:ext uri="{FF2B5EF4-FFF2-40B4-BE49-F238E27FC236}">
              <a16:creationId xmlns:a16="http://schemas.microsoft.com/office/drawing/2014/main" id="{B105F275-4741-4124-9F34-98F0F15ADF4C}"/>
            </a:ext>
            <a:ext uri="{147F2762-F138-4A5C-976F-8EAC2B608ADB}">
              <a16:predDERef xmlns:a16="http://schemas.microsoft.com/office/drawing/2014/main" pred="{00000000-0008-0000-0000-000008000000}"/>
            </a:ext>
          </a:extLst>
        </xdr:cNvPr>
        <xdr:cNvSpPr txBox="1"/>
      </xdr:nvSpPr>
      <xdr:spPr>
        <a:xfrm>
          <a:off x="7655376" y="76200"/>
          <a:ext cx="7334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i="1">
              <a:solidFill>
                <a:srgbClr val="002A7E"/>
              </a:solidFill>
              <a:latin typeface="Verdana"/>
              <a:ea typeface="Verdana"/>
              <a:cs typeface="Verdana"/>
              <a:sym typeface="Verdana"/>
            </a:rPr>
            <a:t>Ratings</a:t>
          </a:r>
          <a:endParaRPr sz="1400"/>
        </a:p>
      </xdr:txBody>
    </xdr:sp>
    <xdr:clientData fLocksWithSheet="0"/>
  </xdr:oneCellAnchor>
  <xdr:oneCellAnchor>
    <xdr:from>
      <xdr:col>8</xdr:col>
      <xdr:colOff>581025</xdr:colOff>
      <xdr:row>0</xdr:row>
      <xdr:rowOff>76200</xdr:rowOff>
    </xdr:from>
    <xdr:ext cx="2152650" cy="304800"/>
    <xdr:sp macro="" textlink="">
      <xdr:nvSpPr>
        <xdr:cNvPr id="17" name="Shape 10">
          <a:hlinkClick xmlns:r="http://schemas.openxmlformats.org/officeDocument/2006/relationships" r:id="rId8"/>
          <a:extLst>
            <a:ext uri="{FF2B5EF4-FFF2-40B4-BE49-F238E27FC236}">
              <a16:creationId xmlns:a16="http://schemas.microsoft.com/office/drawing/2014/main" id="{B20E884B-D119-4BEE-B105-588C7B25B434}"/>
            </a:ext>
            <a:ext uri="{147F2762-F138-4A5C-976F-8EAC2B608ADB}">
              <a16:predDERef xmlns:a16="http://schemas.microsoft.com/office/drawing/2014/main" pred="{00000000-0008-0000-0000-000009000000}"/>
            </a:ext>
          </a:extLst>
        </xdr:cNvPr>
        <xdr:cNvSpPr txBox="1"/>
      </xdr:nvSpPr>
      <xdr:spPr>
        <a:xfrm>
          <a:off x="8582025" y="76200"/>
          <a:ext cx="215265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Projetos sociais Fundação</a:t>
          </a:r>
          <a:r>
            <a:rPr lang="en-US" sz="900" b="1" i="0" u="none" strike="noStrike">
              <a:solidFill>
                <a:srgbClr val="002A7E"/>
              </a:solidFill>
              <a:latin typeface="Verdana"/>
              <a:ea typeface="Verdana"/>
              <a:cs typeface="Verdana"/>
              <a:sym typeface="Verdana"/>
            </a:rPr>
            <a:t> CSN</a:t>
          </a:r>
          <a:endParaRPr sz="1400"/>
        </a:p>
      </xdr:txBody>
    </xdr:sp>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28</xdr:row>
      <xdr:rowOff>0</xdr:rowOff>
    </xdr:from>
    <xdr:ext cx="171450" cy="190500"/>
    <xdr:sp macro="" textlink="">
      <xdr:nvSpPr>
        <xdr:cNvPr id="59" name="Shape 59">
          <a:extLst>
            <a:ext uri="{FF2B5EF4-FFF2-40B4-BE49-F238E27FC236}">
              <a16:creationId xmlns:a16="http://schemas.microsoft.com/office/drawing/2014/main" id="{00000000-0008-0000-0A00-00003B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 name="Shape 59">
          <a:extLst>
            <a:ext uri="{FF2B5EF4-FFF2-40B4-BE49-F238E27FC236}">
              <a16:creationId xmlns:a16="http://schemas.microsoft.com/office/drawing/2014/main" id="{00000000-0008-0000-0A00-000002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3" name="Shape 59">
          <a:extLst>
            <a:ext uri="{FF2B5EF4-FFF2-40B4-BE49-F238E27FC236}">
              <a16:creationId xmlns:a16="http://schemas.microsoft.com/office/drawing/2014/main" id="{00000000-0008-0000-0A00-000003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4" name="Shape 59">
          <a:extLst>
            <a:ext uri="{FF2B5EF4-FFF2-40B4-BE49-F238E27FC236}">
              <a16:creationId xmlns:a16="http://schemas.microsoft.com/office/drawing/2014/main" id="{00000000-0008-0000-0A00-000004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5" name="Shape 59">
          <a:extLst>
            <a:ext uri="{FF2B5EF4-FFF2-40B4-BE49-F238E27FC236}">
              <a16:creationId xmlns:a16="http://schemas.microsoft.com/office/drawing/2014/main" id="{00000000-0008-0000-0A00-000005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6" name="Shape 59">
          <a:extLst>
            <a:ext uri="{FF2B5EF4-FFF2-40B4-BE49-F238E27FC236}">
              <a16:creationId xmlns:a16="http://schemas.microsoft.com/office/drawing/2014/main" id="{00000000-0008-0000-0A00-000006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7" name="Shape 59">
          <a:extLst>
            <a:ext uri="{FF2B5EF4-FFF2-40B4-BE49-F238E27FC236}">
              <a16:creationId xmlns:a16="http://schemas.microsoft.com/office/drawing/2014/main" id="{00000000-0008-0000-0A00-000007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8" name="Shape 59">
          <a:extLst>
            <a:ext uri="{FF2B5EF4-FFF2-40B4-BE49-F238E27FC236}">
              <a16:creationId xmlns:a16="http://schemas.microsoft.com/office/drawing/2014/main" id="{00000000-0008-0000-0A00-000008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9" name="Shape 59">
          <a:extLst>
            <a:ext uri="{FF2B5EF4-FFF2-40B4-BE49-F238E27FC236}">
              <a16:creationId xmlns:a16="http://schemas.microsoft.com/office/drawing/2014/main" id="{00000000-0008-0000-0A00-000009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0" name="Shape 59">
          <a:extLst>
            <a:ext uri="{FF2B5EF4-FFF2-40B4-BE49-F238E27FC236}">
              <a16:creationId xmlns:a16="http://schemas.microsoft.com/office/drawing/2014/main" id="{00000000-0008-0000-0A00-00000A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1" name="Shape 59">
          <a:extLst>
            <a:ext uri="{FF2B5EF4-FFF2-40B4-BE49-F238E27FC236}">
              <a16:creationId xmlns:a16="http://schemas.microsoft.com/office/drawing/2014/main" id="{00000000-0008-0000-0A00-00000B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2" name="Shape 59">
          <a:extLst>
            <a:ext uri="{FF2B5EF4-FFF2-40B4-BE49-F238E27FC236}">
              <a16:creationId xmlns:a16="http://schemas.microsoft.com/office/drawing/2014/main" id="{00000000-0008-0000-0A00-00000C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3" name="Shape 59">
          <a:extLst>
            <a:ext uri="{FF2B5EF4-FFF2-40B4-BE49-F238E27FC236}">
              <a16:creationId xmlns:a16="http://schemas.microsoft.com/office/drawing/2014/main" id="{00000000-0008-0000-0A00-00000D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4" name="Shape 59">
          <a:extLst>
            <a:ext uri="{FF2B5EF4-FFF2-40B4-BE49-F238E27FC236}">
              <a16:creationId xmlns:a16="http://schemas.microsoft.com/office/drawing/2014/main" id="{00000000-0008-0000-0A00-00000E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5" name="Shape 59">
          <a:extLst>
            <a:ext uri="{FF2B5EF4-FFF2-40B4-BE49-F238E27FC236}">
              <a16:creationId xmlns:a16="http://schemas.microsoft.com/office/drawing/2014/main" id="{00000000-0008-0000-0A00-00000F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6" name="Shape 59">
          <a:extLst>
            <a:ext uri="{FF2B5EF4-FFF2-40B4-BE49-F238E27FC236}">
              <a16:creationId xmlns:a16="http://schemas.microsoft.com/office/drawing/2014/main" id="{00000000-0008-0000-0A00-000010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7" name="Shape 59">
          <a:extLst>
            <a:ext uri="{FF2B5EF4-FFF2-40B4-BE49-F238E27FC236}">
              <a16:creationId xmlns:a16="http://schemas.microsoft.com/office/drawing/2014/main" id="{00000000-0008-0000-0A00-000011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8" name="Shape 59">
          <a:extLst>
            <a:ext uri="{FF2B5EF4-FFF2-40B4-BE49-F238E27FC236}">
              <a16:creationId xmlns:a16="http://schemas.microsoft.com/office/drawing/2014/main" id="{00000000-0008-0000-0A00-000012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9" name="Shape 59">
          <a:extLst>
            <a:ext uri="{FF2B5EF4-FFF2-40B4-BE49-F238E27FC236}">
              <a16:creationId xmlns:a16="http://schemas.microsoft.com/office/drawing/2014/main" id="{00000000-0008-0000-0A00-000013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0" name="Shape 59">
          <a:extLst>
            <a:ext uri="{FF2B5EF4-FFF2-40B4-BE49-F238E27FC236}">
              <a16:creationId xmlns:a16="http://schemas.microsoft.com/office/drawing/2014/main" id="{00000000-0008-0000-0A00-000014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1" name="Shape 59">
          <a:extLst>
            <a:ext uri="{FF2B5EF4-FFF2-40B4-BE49-F238E27FC236}">
              <a16:creationId xmlns:a16="http://schemas.microsoft.com/office/drawing/2014/main" id="{00000000-0008-0000-0A00-000015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2" name="Shape 59">
          <a:extLst>
            <a:ext uri="{FF2B5EF4-FFF2-40B4-BE49-F238E27FC236}">
              <a16:creationId xmlns:a16="http://schemas.microsoft.com/office/drawing/2014/main" id="{00000000-0008-0000-0A00-000016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3" name="Shape 59">
          <a:extLst>
            <a:ext uri="{FF2B5EF4-FFF2-40B4-BE49-F238E27FC236}">
              <a16:creationId xmlns:a16="http://schemas.microsoft.com/office/drawing/2014/main" id="{00000000-0008-0000-0A00-000017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4" name="Shape 59">
          <a:extLst>
            <a:ext uri="{FF2B5EF4-FFF2-40B4-BE49-F238E27FC236}">
              <a16:creationId xmlns:a16="http://schemas.microsoft.com/office/drawing/2014/main" id="{00000000-0008-0000-0A00-000018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5" name="Shape 59">
          <a:extLst>
            <a:ext uri="{FF2B5EF4-FFF2-40B4-BE49-F238E27FC236}">
              <a16:creationId xmlns:a16="http://schemas.microsoft.com/office/drawing/2014/main" id="{00000000-0008-0000-0A00-000019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6" name="Shape 59">
          <a:extLst>
            <a:ext uri="{FF2B5EF4-FFF2-40B4-BE49-F238E27FC236}">
              <a16:creationId xmlns:a16="http://schemas.microsoft.com/office/drawing/2014/main" id="{00000000-0008-0000-0A00-00001A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7" name="Shape 59">
          <a:extLst>
            <a:ext uri="{FF2B5EF4-FFF2-40B4-BE49-F238E27FC236}">
              <a16:creationId xmlns:a16="http://schemas.microsoft.com/office/drawing/2014/main" id="{00000000-0008-0000-0A00-00001B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8" name="Shape 59">
          <a:extLst>
            <a:ext uri="{FF2B5EF4-FFF2-40B4-BE49-F238E27FC236}">
              <a16:creationId xmlns:a16="http://schemas.microsoft.com/office/drawing/2014/main" id="{00000000-0008-0000-0A00-00001C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9" name="Shape 59">
          <a:extLst>
            <a:ext uri="{FF2B5EF4-FFF2-40B4-BE49-F238E27FC236}">
              <a16:creationId xmlns:a16="http://schemas.microsoft.com/office/drawing/2014/main" id="{00000000-0008-0000-0A00-00001D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30" name="Shape 59">
          <a:extLst>
            <a:ext uri="{FF2B5EF4-FFF2-40B4-BE49-F238E27FC236}">
              <a16:creationId xmlns:a16="http://schemas.microsoft.com/office/drawing/2014/main" id="{00000000-0008-0000-0A00-00001E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31" name="Shape 59">
          <a:extLst>
            <a:ext uri="{FF2B5EF4-FFF2-40B4-BE49-F238E27FC236}">
              <a16:creationId xmlns:a16="http://schemas.microsoft.com/office/drawing/2014/main" id="{00000000-0008-0000-0A00-00001F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32" name="Shape 59">
          <a:extLst>
            <a:ext uri="{FF2B5EF4-FFF2-40B4-BE49-F238E27FC236}">
              <a16:creationId xmlns:a16="http://schemas.microsoft.com/office/drawing/2014/main" id="{00000000-0008-0000-0A00-000020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33" name="Shape 59">
          <a:extLst>
            <a:ext uri="{FF2B5EF4-FFF2-40B4-BE49-F238E27FC236}">
              <a16:creationId xmlns:a16="http://schemas.microsoft.com/office/drawing/2014/main" id="{00000000-0008-0000-0A00-000021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34" name="Shape 59">
          <a:extLst>
            <a:ext uri="{FF2B5EF4-FFF2-40B4-BE49-F238E27FC236}">
              <a16:creationId xmlns:a16="http://schemas.microsoft.com/office/drawing/2014/main" id="{00000000-0008-0000-0A00-000022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35" name="Shape 59">
          <a:extLst>
            <a:ext uri="{FF2B5EF4-FFF2-40B4-BE49-F238E27FC236}">
              <a16:creationId xmlns:a16="http://schemas.microsoft.com/office/drawing/2014/main" id="{00000000-0008-0000-0A00-000023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36" name="Shape 59">
          <a:extLst>
            <a:ext uri="{FF2B5EF4-FFF2-40B4-BE49-F238E27FC236}">
              <a16:creationId xmlns:a16="http://schemas.microsoft.com/office/drawing/2014/main" id="{00000000-0008-0000-0A00-000024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37" name="Shape 59">
          <a:extLst>
            <a:ext uri="{FF2B5EF4-FFF2-40B4-BE49-F238E27FC236}">
              <a16:creationId xmlns:a16="http://schemas.microsoft.com/office/drawing/2014/main" id="{00000000-0008-0000-0A00-000025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38" name="Shape 59">
          <a:extLst>
            <a:ext uri="{FF2B5EF4-FFF2-40B4-BE49-F238E27FC236}">
              <a16:creationId xmlns:a16="http://schemas.microsoft.com/office/drawing/2014/main" id="{00000000-0008-0000-0A00-000026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39" name="Shape 59">
          <a:extLst>
            <a:ext uri="{FF2B5EF4-FFF2-40B4-BE49-F238E27FC236}">
              <a16:creationId xmlns:a16="http://schemas.microsoft.com/office/drawing/2014/main" id="{00000000-0008-0000-0A00-000027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40" name="Shape 59">
          <a:extLst>
            <a:ext uri="{FF2B5EF4-FFF2-40B4-BE49-F238E27FC236}">
              <a16:creationId xmlns:a16="http://schemas.microsoft.com/office/drawing/2014/main" id="{00000000-0008-0000-0A00-000028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41" name="Shape 59">
          <a:extLst>
            <a:ext uri="{FF2B5EF4-FFF2-40B4-BE49-F238E27FC236}">
              <a16:creationId xmlns:a16="http://schemas.microsoft.com/office/drawing/2014/main" id="{00000000-0008-0000-0A00-000029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42" name="Shape 59">
          <a:extLst>
            <a:ext uri="{FF2B5EF4-FFF2-40B4-BE49-F238E27FC236}">
              <a16:creationId xmlns:a16="http://schemas.microsoft.com/office/drawing/2014/main" id="{00000000-0008-0000-0A00-00002A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43" name="Shape 59">
          <a:extLst>
            <a:ext uri="{FF2B5EF4-FFF2-40B4-BE49-F238E27FC236}">
              <a16:creationId xmlns:a16="http://schemas.microsoft.com/office/drawing/2014/main" id="{00000000-0008-0000-0A00-00002B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44" name="Shape 59">
          <a:extLst>
            <a:ext uri="{FF2B5EF4-FFF2-40B4-BE49-F238E27FC236}">
              <a16:creationId xmlns:a16="http://schemas.microsoft.com/office/drawing/2014/main" id="{00000000-0008-0000-0A00-00002C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45" name="Shape 59">
          <a:extLst>
            <a:ext uri="{FF2B5EF4-FFF2-40B4-BE49-F238E27FC236}">
              <a16:creationId xmlns:a16="http://schemas.microsoft.com/office/drawing/2014/main" id="{00000000-0008-0000-0A00-00002D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46" name="Shape 59">
          <a:extLst>
            <a:ext uri="{FF2B5EF4-FFF2-40B4-BE49-F238E27FC236}">
              <a16:creationId xmlns:a16="http://schemas.microsoft.com/office/drawing/2014/main" id="{00000000-0008-0000-0A00-00002E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47" name="Shape 59">
          <a:extLst>
            <a:ext uri="{FF2B5EF4-FFF2-40B4-BE49-F238E27FC236}">
              <a16:creationId xmlns:a16="http://schemas.microsoft.com/office/drawing/2014/main" id="{00000000-0008-0000-0A00-00002F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48" name="Shape 59">
          <a:extLst>
            <a:ext uri="{FF2B5EF4-FFF2-40B4-BE49-F238E27FC236}">
              <a16:creationId xmlns:a16="http://schemas.microsoft.com/office/drawing/2014/main" id="{00000000-0008-0000-0A00-000030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49" name="Shape 59">
          <a:extLst>
            <a:ext uri="{FF2B5EF4-FFF2-40B4-BE49-F238E27FC236}">
              <a16:creationId xmlns:a16="http://schemas.microsoft.com/office/drawing/2014/main" id="{00000000-0008-0000-0A00-000031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50" name="Shape 59">
          <a:extLst>
            <a:ext uri="{FF2B5EF4-FFF2-40B4-BE49-F238E27FC236}">
              <a16:creationId xmlns:a16="http://schemas.microsoft.com/office/drawing/2014/main" id="{00000000-0008-0000-0A00-000032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51" name="Shape 59">
          <a:extLst>
            <a:ext uri="{FF2B5EF4-FFF2-40B4-BE49-F238E27FC236}">
              <a16:creationId xmlns:a16="http://schemas.microsoft.com/office/drawing/2014/main" id="{00000000-0008-0000-0A00-000033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52" name="Shape 59">
          <a:extLst>
            <a:ext uri="{FF2B5EF4-FFF2-40B4-BE49-F238E27FC236}">
              <a16:creationId xmlns:a16="http://schemas.microsoft.com/office/drawing/2014/main" id="{00000000-0008-0000-0A00-000034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53" name="Shape 59">
          <a:extLst>
            <a:ext uri="{FF2B5EF4-FFF2-40B4-BE49-F238E27FC236}">
              <a16:creationId xmlns:a16="http://schemas.microsoft.com/office/drawing/2014/main" id="{00000000-0008-0000-0A00-000035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54" name="Shape 59">
          <a:extLst>
            <a:ext uri="{FF2B5EF4-FFF2-40B4-BE49-F238E27FC236}">
              <a16:creationId xmlns:a16="http://schemas.microsoft.com/office/drawing/2014/main" id="{00000000-0008-0000-0A00-000036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55" name="Shape 59">
          <a:extLst>
            <a:ext uri="{FF2B5EF4-FFF2-40B4-BE49-F238E27FC236}">
              <a16:creationId xmlns:a16="http://schemas.microsoft.com/office/drawing/2014/main" id="{00000000-0008-0000-0A00-000037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56" name="Shape 59">
          <a:extLst>
            <a:ext uri="{FF2B5EF4-FFF2-40B4-BE49-F238E27FC236}">
              <a16:creationId xmlns:a16="http://schemas.microsoft.com/office/drawing/2014/main" id="{00000000-0008-0000-0A00-000038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57" name="Shape 59">
          <a:extLst>
            <a:ext uri="{FF2B5EF4-FFF2-40B4-BE49-F238E27FC236}">
              <a16:creationId xmlns:a16="http://schemas.microsoft.com/office/drawing/2014/main" id="{00000000-0008-0000-0A00-000039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58" name="Shape 59">
          <a:extLst>
            <a:ext uri="{FF2B5EF4-FFF2-40B4-BE49-F238E27FC236}">
              <a16:creationId xmlns:a16="http://schemas.microsoft.com/office/drawing/2014/main" id="{00000000-0008-0000-0A00-00003A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60" name="Shape 59">
          <a:extLst>
            <a:ext uri="{FF2B5EF4-FFF2-40B4-BE49-F238E27FC236}">
              <a16:creationId xmlns:a16="http://schemas.microsoft.com/office/drawing/2014/main" id="{00000000-0008-0000-0A00-00003C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61" name="Shape 59">
          <a:extLst>
            <a:ext uri="{FF2B5EF4-FFF2-40B4-BE49-F238E27FC236}">
              <a16:creationId xmlns:a16="http://schemas.microsoft.com/office/drawing/2014/main" id="{00000000-0008-0000-0A00-00003D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62" name="Shape 59">
          <a:extLst>
            <a:ext uri="{FF2B5EF4-FFF2-40B4-BE49-F238E27FC236}">
              <a16:creationId xmlns:a16="http://schemas.microsoft.com/office/drawing/2014/main" id="{00000000-0008-0000-0A00-00003E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63" name="Shape 59">
          <a:extLst>
            <a:ext uri="{FF2B5EF4-FFF2-40B4-BE49-F238E27FC236}">
              <a16:creationId xmlns:a16="http://schemas.microsoft.com/office/drawing/2014/main" id="{00000000-0008-0000-0A00-00003F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64" name="Shape 59">
          <a:extLst>
            <a:ext uri="{FF2B5EF4-FFF2-40B4-BE49-F238E27FC236}">
              <a16:creationId xmlns:a16="http://schemas.microsoft.com/office/drawing/2014/main" id="{00000000-0008-0000-0A00-000040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65" name="Shape 59">
          <a:extLst>
            <a:ext uri="{FF2B5EF4-FFF2-40B4-BE49-F238E27FC236}">
              <a16:creationId xmlns:a16="http://schemas.microsoft.com/office/drawing/2014/main" id="{00000000-0008-0000-0A00-000041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66" name="Shape 59">
          <a:extLst>
            <a:ext uri="{FF2B5EF4-FFF2-40B4-BE49-F238E27FC236}">
              <a16:creationId xmlns:a16="http://schemas.microsoft.com/office/drawing/2014/main" id="{00000000-0008-0000-0A00-000042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67" name="Shape 59">
          <a:extLst>
            <a:ext uri="{FF2B5EF4-FFF2-40B4-BE49-F238E27FC236}">
              <a16:creationId xmlns:a16="http://schemas.microsoft.com/office/drawing/2014/main" id="{00000000-0008-0000-0A00-000043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68" name="Shape 59">
          <a:extLst>
            <a:ext uri="{FF2B5EF4-FFF2-40B4-BE49-F238E27FC236}">
              <a16:creationId xmlns:a16="http://schemas.microsoft.com/office/drawing/2014/main" id="{00000000-0008-0000-0A00-000044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69" name="Shape 59">
          <a:extLst>
            <a:ext uri="{FF2B5EF4-FFF2-40B4-BE49-F238E27FC236}">
              <a16:creationId xmlns:a16="http://schemas.microsoft.com/office/drawing/2014/main" id="{00000000-0008-0000-0A00-000045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70" name="Shape 59">
          <a:extLst>
            <a:ext uri="{FF2B5EF4-FFF2-40B4-BE49-F238E27FC236}">
              <a16:creationId xmlns:a16="http://schemas.microsoft.com/office/drawing/2014/main" id="{00000000-0008-0000-0A00-000046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71" name="Shape 59">
          <a:extLst>
            <a:ext uri="{FF2B5EF4-FFF2-40B4-BE49-F238E27FC236}">
              <a16:creationId xmlns:a16="http://schemas.microsoft.com/office/drawing/2014/main" id="{00000000-0008-0000-0A00-000047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72" name="Shape 59">
          <a:extLst>
            <a:ext uri="{FF2B5EF4-FFF2-40B4-BE49-F238E27FC236}">
              <a16:creationId xmlns:a16="http://schemas.microsoft.com/office/drawing/2014/main" id="{00000000-0008-0000-0A00-000048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73" name="Shape 59">
          <a:extLst>
            <a:ext uri="{FF2B5EF4-FFF2-40B4-BE49-F238E27FC236}">
              <a16:creationId xmlns:a16="http://schemas.microsoft.com/office/drawing/2014/main" id="{00000000-0008-0000-0A00-000049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74" name="Shape 59">
          <a:extLst>
            <a:ext uri="{FF2B5EF4-FFF2-40B4-BE49-F238E27FC236}">
              <a16:creationId xmlns:a16="http://schemas.microsoft.com/office/drawing/2014/main" id="{00000000-0008-0000-0A00-00004A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75" name="Shape 59">
          <a:extLst>
            <a:ext uri="{FF2B5EF4-FFF2-40B4-BE49-F238E27FC236}">
              <a16:creationId xmlns:a16="http://schemas.microsoft.com/office/drawing/2014/main" id="{00000000-0008-0000-0A00-00004B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76" name="Shape 59">
          <a:extLst>
            <a:ext uri="{FF2B5EF4-FFF2-40B4-BE49-F238E27FC236}">
              <a16:creationId xmlns:a16="http://schemas.microsoft.com/office/drawing/2014/main" id="{00000000-0008-0000-0A00-00004C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77" name="Shape 59">
          <a:extLst>
            <a:ext uri="{FF2B5EF4-FFF2-40B4-BE49-F238E27FC236}">
              <a16:creationId xmlns:a16="http://schemas.microsoft.com/office/drawing/2014/main" id="{00000000-0008-0000-0A00-00004D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78" name="Shape 59">
          <a:extLst>
            <a:ext uri="{FF2B5EF4-FFF2-40B4-BE49-F238E27FC236}">
              <a16:creationId xmlns:a16="http://schemas.microsoft.com/office/drawing/2014/main" id="{00000000-0008-0000-0A00-00004E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79" name="Shape 59">
          <a:extLst>
            <a:ext uri="{FF2B5EF4-FFF2-40B4-BE49-F238E27FC236}">
              <a16:creationId xmlns:a16="http://schemas.microsoft.com/office/drawing/2014/main" id="{00000000-0008-0000-0A00-00004F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80" name="Shape 59">
          <a:extLst>
            <a:ext uri="{FF2B5EF4-FFF2-40B4-BE49-F238E27FC236}">
              <a16:creationId xmlns:a16="http://schemas.microsoft.com/office/drawing/2014/main" id="{00000000-0008-0000-0A00-000050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81" name="Shape 59">
          <a:extLst>
            <a:ext uri="{FF2B5EF4-FFF2-40B4-BE49-F238E27FC236}">
              <a16:creationId xmlns:a16="http://schemas.microsoft.com/office/drawing/2014/main" id="{00000000-0008-0000-0A00-000051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82" name="Shape 59">
          <a:extLst>
            <a:ext uri="{FF2B5EF4-FFF2-40B4-BE49-F238E27FC236}">
              <a16:creationId xmlns:a16="http://schemas.microsoft.com/office/drawing/2014/main" id="{00000000-0008-0000-0A00-000052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83" name="Shape 59">
          <a:extLst>
            <a:ext uri="{FF2B5EF4-FFF2-40B4-BE49-F238E27FC236}">
              <a16:creationId xmlns:a16="http://schemas.microsoft.com/office/drawing/2014/main" id="{00000000-0008-0000-0A00-000053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84" name="Shape 59">
          <a:extLst>
            <a:ext uri="{FF2B5EF4-FFF2-40B4-BE49-F238E27FC236}">
              <a16:creationId xmlns:a16="http://schemas.microsoft.com/office/drawing/2014/main" id="{00000000-0008-0000-0A00-000054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85" name="Shape 59">
          <a:extLst>
            <a:ext uri="{FF2B5EF4-FFF2-40B4-BE49-F238E27FC236}">
              <a16:creationId xmlns:a16="http://schemas.microsoft.com/office/drawing/2014/main" id="{00000000-0008-0000-0A00-000055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86" name="Shape 59">
          <a:extLst>
            <a:ext uri="{FF2B5EF4-FFF2-40B4-BE49-F238E27FC236}">
              <a16:creationId xmlns:a16="http://schemas.microsoft.com/office/drawing/2014/main" id="{00000000-0008-0000-0A00-000056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87" name="Shape 59">
          <a:extLst>
            <a:ext uri="{FF2B5EF4-FFF2-40B4-BE49-F238E27FC236}">
              <a16:creationId xmlns:a16="http://schemas.microsoft.com/office/drawing/2014/main" id="{00000000-0008-0000-0A00-000057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88" name="Shape 59">
          <a:extLst>
            <a:ext uri="{FF2B5EF4-FFF2-40B4-BE49-F238E27FC236}">
              <a16:creationId xmlns:a16="http://schemas.microsoft.com/office/drawing/2014/main" id="{00000000-0008-0000-0A00-000058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89" name="Shape 59">
          <a:extLst>
            <a:ext uri="{FF2B5EF4-FFF2-40B4-BE49-F238E27FC236}">
              <a16:creationId xmlns:a16="http://schemas.microsoft.com/office/drawing/2014/main" id="{00000000-0008-0000-0A00-000059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90" name="Shape 59">
          <a:extLst>
            <a:ext uri="{FF2B5EF4-FFF2-40B4-BE49-F238E27FC236}">
              <a16:creationId xmlns:a16="http://schemas.microsoft.com/office/drawing/2014/main" id="{00000000-0008-0000-0A00-00005A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91" name="Shape 59">
          <a:extLst>
            <a:ext uri="{FF2B5EF4-FFF2-40B4-BE49-F238E27FC236}">
              <a16:creationId xmlns:a16="http://schemas.microsoft.com/office/drawing/2014/main" id="{00000000-0008-0000-0A00-00005B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92" name="Shape 59">
          <a:extLst>
            <a:ext uri="{FF2B5EF4-FFF2-40B4-BE49-F238E27FC236}">
              <a16:creationId xmlns:a16="http://schemas.microsoft.com/office/drawing/2014/main" id="{00000000-0008-0000-0A00-00005C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93" name="Shape 59">
          <a:extLst>
            <a:ext uri="{FF2B5EF4-FFF2-40B4-BE49-F238E27FC236}">
              <a16:creationId xmlns:a16="http://schemas.microsoft.com/office/drawing/2014/main" id="{00000000-0008-0000-0A00-00005D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94" name="Shape 59">
          <a:extLst>
            <a:ext uri="{FF2B5EF4-FFF2-40B4-BE49-F238E27FC236}">
              <a16:creationId xmlns:a16="http://schemas.microsoft.com/office/drawing/2014/main" id="{00000000-0008-0000-0A00-00005E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95" name="Shape 59">
          <a:extLst>
            <a:ext uri="{FF2B5EF4-FFF2-40B4-BE49-F238E27FC236}">
              <a16:creationId xmlns:a16="http://schemas.microsoft.com/office/drawing/2014/main" id="{00000000-0008-0000-0A00-00005F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96" name="Shape 59">
          <a:extLst>
            <a:ext uri="{FF2B5EF4-FFF2-40B4-BE49-F238E27FC236}">
              <a16:creationId xmlns:a16="http://schemas.microsoft.com/office/drawing/2014/main" id="{00000000-0008-0000-0A00-000060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97" name="Shape 59">
          <a:extLst>
            <a:ext uri="{FF2B5EF4-FFF2-40B4-BE49-F238E27FC236}">
              <a16:creationId xmlns:a16="http://schemas.microsoft.com/office/drawing/2014/main" id="{00000000-0008-0000-0A00-000061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98" name="Shape 59">
          <a:extLst>
            <a:ext uri="{FF2B5EF4-FFF2-40B4-BE49-F238E27FC236}">
              <a16:creationId xmlns:a16="http://schemas.microsoft.com/office/drawing/2014/main" id="{00000000-0008-0000-0A00-000062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99" name="Shape 59">
          <a:extLst>
            <a:ext uri="{FF2B5EF4-FFF2-40B4-BE49-F238E27FC236}">
              <a16:creationId xmlns:a16="http://schemas.microsoft.com/office/drawing/2014/main" id="{00000000-0008-0000-0A00-000063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00" name="Shape 59">
          <a:extLst>
            <a:ext uri="{FF2B5EF4-FFF2-40B4-BE49-F238E27FC236}">
              <a16:creationId xmlns:a16="http://schemas.microsoft.com/office/drawing/2014/main" id="{00000000-0008-0000-0A00-000064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01" name="Shape 59">
          <a:extLst>
            <a:ext uri="{FF2B5EF4-FFF2-40B4-BE49-F238E27FC236}">
              <a16:creationId xmlns:a16="http://schemas.microsoft.com/office/drawing/2014/main" id="{00000000-0008-0000-0A00-000065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02" name="Shape 59">
          <a:extLst>
            <a:ext uri="{FF2B5EF4-FFF2-40B4-BE49-F238E27FC236}">
              <a16:creationId xmlns:a16="http://schemas.microsoft.com/office/drawing/2014/main" id="{00000000-0008-0000-0A00-000066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03" name="Shape 59">
          <a:extLst>
            <a:ext uri="{FF2B5EF4-FFF2-40B4-BE49-F238E27FC236}">
              <a16:creationId xmlns:a16="http://schemas.microsoft.com/office/drawing/2014/main" id="{00000000-0008-0000-0A00-000067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04" name="Shape 59">
          <a:extLst>
            <a:ext uri="{FF2B5EF4-FFF2-40B4-BE49-F238E27FC236}">
              <a16:creationId xmlns:a16="http://schemas.microsoft.com/office/drawing/2014/main" id="{00000000-0008-0000-0A00-000068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05" name="Shape 59">
          <a:extLst>
            <a:ext uri="{FF2B5EF4-FFF2-40B4-BE49-F238E27FC236}">
              <a16:creationId xmlns:a16="http://schemas.microsoft.com/office/drawing/2014/main" id="{00000000-0008-0000-0A00-000069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06" name="Shape 59">
          <a:extLst>
            <a:ext uri="{FF2B5EF4-FFF2-40B4-BE49-F238E27FC236}">
              <a16:creationId xmlns:a16="http://schemas.microsoft.com/office/drawing/2014/main" id="{00000000-0008-0000-0A00-00006A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07" name="Shape 59">
          <a:extLst>
            <a:ext uri="{FF2B5EF4-FFF2-40B4-BE49-F238E27FC236}">
              <a16:creationId xmlns:a16="http://schemas.microsoft.com/office/drawing/2014/main" id="{00000000-0008-0000-0A00-00006B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08" name="Shape 59">
          <a:extLst>
            <a:ext uri="{FF2B5EF4-FFF2-40B4-BE49-F238E27FC236}">
              <a16:creationId xmlns:a16="http://schemas.microsoft.com/office/drawing/2014/main" id="{00000000-0008-0000-0A00-00006C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09" name="Shape 59">
          <a:extLst>
            <a:ext uri="{FF2B5EF4-FFF2-40B4-BE49-F238E27FC236}">
              <a16:creationId xmlns:a16="http://schemas.microsoft.com/office/drawing/2014/main" id="{00000000-0008-0000-0A00-00006D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10" name="Shape 59">
          <a:extLst>
            <a:ext uri="{FF2B5EF4-FFF2-40B4-BE49-F238E27FC236}">
              <a16:creationId xmlns:a16="http://schemas.microsoft.com/office/drawing/2014/main" id="{00000000-0008-0000-0A00-00006E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11" name="Shape 59">
          <a:extLst>
            <a:ext uri="{FF2B5EF4-FFF2-40B4-BE49-F238E27FC236}">
              <a16:creationId xmlns:a16="http://schemas.microsoft.com/office/drawing/2014/main" id="{00000000-0008-0000-0A00-00006F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12" name="Shape 59">
          <a:extLst>
            <a:ext uri="{FF2B5EF4-FFF2-40B4-BE49-F238E27FC236}">
              <a16:creationId xmlns:a16="http://schemas.microsoft.com/office/drawing/2014/main" id="{00000000-0008-0000-0A00-000070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13" name="Shape 59">
          <a:extLst>
            <a:ext uri="{FF2B5EF4-FFF2-40B4-BE49-F238E27FC236}">
              <a16:creationId xmlns:a16="http://schemas.microsoft.com/office/drawing/2014/main" id="{00000000-0008-0000-0A00-000071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14" name="Shape 59">
          <a:extLst>
            <a:ext uri="{FF2B5EF4-FFF2-40B4-BE49-F238E27FC236}">
              <a16:creationId xmlns:a16="http://schemas.microsoft.com/office/drawing/2014/main" id="{00000000-0008-0000-0A00-000072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15" name="Shape 59">
          <a:extLst>
            <a:ext uri="{FF2B5EF4-FFF2-40B4-BE49-F238E27FC236}">
              <a16:creationId xmlns:a16="http://schemas.microsoft.com/office/drawing/2014/main" id="{00000000-0008-0000-0A00-000073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16" name="Shape 59">
          <a:extLst>
            <a:ext uri="{FF2B5EF4-FFF2-40B4-BE49-F238E27FC236}">
              <a16:creationId xmlns:a16="http://schemas.microsoft.com/office/drawing/2014/main" id="{00000000-0008-0000-0A00-000074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17" name="Shape 59">
          <a:extLst>
            <a:ext uri="{FF2B5EF4-FFF2-40B4-BE49-F238E27FC236}">
              <a16:creationId xmlns:a16="http://schemas.microsoft.com/office/drawing/2014/main" id="{00000000-0008-0000-0A00-000075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18" name="Shape 59">
          <a:extLst>
            <a:ext uri="{FF2B5EF4-FFF2-40B4-BE49-F238E27FC236}">
              <a16:creationId xmlns:a16="http://schemas.microsoft.com/office/drawing/2014/main" id="{00000000-0008-0000-0A00-000076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19" name="Shape 59">
          <a:extLst>
            <a:ext uri="{FF2B5EF4-FFF2-40B4-BE49-F238E27FC236}">
              <a16:creationId xmlns:a16="http://schemas.microsoft.com/office/drawing/2014/main" id="{00000000-0008-0000-0A00-000077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20" name="Shape 59">
          <a:extLst>
            <a:ext uri="{FF2B5EF4-FFF2-40B4-BE49-F238E27FC236}">
              <a16:creationId xmlns:a16="http://schemas.microsoft.com/office/drawing/2014/main" id="{00000000-0008-0000-0A00-000078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21" name="Shape 59">
          <a:extLst>
            <a:ext uri="{FF2B5EF4-FFF2-40B4-BE49-F238E27FC236}">
              <a16:creationId xmlns:a16="http://schemas.microsoft.com/office/drawing/2014/main" id="{00000000-0008-0000-0A00-000079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22" name="Shape 59">
          <a:extLst>
            <a:ext uri="{FF2B5EF4-FFF2-40B4-BE49-F238E27FC236}">
              <a16:creationId xmlns:a16="http://schemas.microsoft.com/office/drawing/2014/main" id="{00000000-0008-0000-0A00-00007A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23" name="Shape 59">
          <a:extLst>
            <a:ext uri="{FF2B5EF4-FFF2-40B4-BE49-F238E27FC236}">
              <a16:creationId xmlns:a16="http://schemas.microsoft.com/office/drawing/2014/main" id="{00000000-0008-0000-0A00-00007B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24" name="Shape 59">
          <a:extLst>
            <a:ext uri="{FF2B5EF4-FFF2-40B4-BE49-F238E27FC236}">
              <a16:creationId xmlns:a16="http://schemas.microsoft.com/office/drawing/2014/main" id="{00000000-0008-0000-0A00-00007C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25" name="Shape 59">
          <a:extLst>
            <a:ext uri="{FF2B5EF4-FFF2-40B4-BE49-F238E27FC236}">
              <a16:creationId xmlns:a16="http://schemas.microsoft.com/office/drawing/2014/main" id="{00000000-0008-0000-0A00-00007D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26" name="Shape 59">
          <a:extLst>
            <a:ext uri="{FF2B5EF4-FFF2-40B4-BE49-F238E27FC236}">
              <a16:creationId xmlns:a16="http://schemas.microsoft.com/office/drawing/2014/main" id="{00000000-0008-0000-0A00-00007E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27" name="Shape 59">
          <a:extLst>
            <a:ext uri="{FF2B5EF4-FFF2-40B4-BE49-F238E27FC236}">
              <a16:creationId xmlns:a16="http://schemas.microsoft.com/office/drawing/2014/main" id="{00000000-0008-0000-0A00-00007F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28" name="Shape 59">
          <a:extLst>
            <a:ext uri="{FF2B5EF4-FFF2-40B4-BE49-F238E27FC236}">
              <a16:creationId xmlns:a16="http://schemas.microsoft.com/office/drawing/2014/main" id="{00000000-0008-0000-0A00-000080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29" name="Shape 59">
          <a:extLst>
            <a:ext uri="{FF2B5EF4-FFF2-40B4-BE49-F238E27FC236}">
              <a16:creationId xmlns:a16="http://schemas.microsoft.com/office/drawing/2014/main" id="{00000000-0008-0000-0A00-000081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30" name="Shape 59">
          <a:extLst>
            <a:ext uri="{FF2B5EF4-FFF2-40B4-BE49-F238E27FC236}">
              <a16:creationId xmlns:a16="http://schemas.microsoft.com/office/drawing/2014/main" id="{00000000-0008-0000-0A00-000082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31" name="Shape 59">
          <a:extLst>
            <a:ext uri="{FF2B5EF4-FFF2-40B4-BE49-F238E27FC236}">
              <a16:creationId xmlns:a16="http://schemas.microsoft.com/office/drawing/2014/main" id="{00000000-0008-0000-0A00-000083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32" name="Shape 59">
          <a:extLst>
            <a:ext uri="{FF2B5EF4-FFF2-40B4-BE49-F238E27FC236}">
              <a16:creationId xmlns:a16="http://schemas.microsoft.com/office/drawing/2014/main" id="{00000000-0008-0000-0A00-000084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33" name="Shape 59">
          <a:extLst>
            <a:ext uri="{FF2B5EF4-FFF2-40B4-BE49-F238E27FC236}">
              <a16:creationId xmlns:a16="http://schemas.microsoft.com/office/drawing/2014/main" id="{00000000-0008-0000-0A00-000085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34" name="Shape 59">
          <a:extLst>
            <a:ext uri="{FF2B5EF4-FFF2-40B4-BE49-F238E27FC236}">
              <a16:creationId xmlns:a16="http://schemas.microsoft.com/office/drawing/2014/main" id="{00000000-0008-0000-0A00-000086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35" name="Shape 59">
          <a:extLst>
            <a:ext uri="{FF2B5EF4-FFF2-40B4-BE49-F238E27FC236}">
              <a16:creationId xmlns:a16="http://schemas.microsoft.com/office/drawing/2014/main" id="{00000000-0008-0000-0A00-000087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36" name="Shape 59">
          <a:extLst>
            <a:ext uri="{FF2B5EF4-FFF2-40B4-BE49-F238E27FC236}">
              <a16:creationId xmlns:a16="http://schemas.microsoft.com/office/drawing/2014/main" id="{00000000-0008-0000-0A00-000088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37" name="Shape 59">
          <a:extLst>
            <a:ext uri="{FF2B5EF4-FFF2-40B4-BE49-F238E27FC236}">
              <a16:creationId xmlns:a16="http://schemas.microsoft.com/office/drawing/2014/main" id="{00000000-0008-0000-0A00-000089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38" name="Shape 59">
          <a:extLst>
            <a:ext uri="{FF2B5EF4-FFF2-40B4-BE49-F238E27FC236}">
              <a16:creationId xmlns:a16="http://schemas.microsoft.com/office/drawing/2014/main" id="{00000000-0008-0000-0A00-00008A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39" name="Shape 59">
          <a:extLst>
            <a:ext uri="{FF2B5EF4-FFF2-40B4-BE49-F238E27FC236}">
              <a16:creationId xmlns:a16="http://schemas.microsoft.com/office/drawing/2014/main" id="{00000000-0008-0000-0A00-00008B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40" name="Shape 59">
          <a:extLst>
            <a:ext uri="{FF2B5EF4-FFF2-40B4-BE49-F238E27FC236}">
              <a16:creationId xmlns:a16="http://schemas.microsoft.com/office/drawing/2014/main" id="{00000000-0008-0000-0A00-00008C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41" name="Shape 59">
          <a:extLst>
            <a:ext uri="{FF2B5EF4-FFF2-40B4-BE49-F238E27FC236}">
              <a16:creationId xmlns:a16="http://schemas.microsoft.com/office/drawing/2014/main" id="{00000000-0008-0000-0A00-00008D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42" name="Shape 59">
          <a:extLst>
            <a:ext uri="{FF2B5EF4-FFF2-40B4-BE49-F238E27FC236}">
              <a16:creationId xmlns:a16="http://schemas.microsoft.com/office/drawing/2014/main" id="{00000000-0008-0000-0A00-00008E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43" name="Shape 59">
          <a:extLst>
            <a:ext uri="{FF2B5EF4-FFF2-40B4-BE49-F238E27FC236}">
              <a16:creationId xmlns:a16="http://schemas.microsoft.com/office/drawing/2014/main" id="{00000000-0008-0000-0A00-00008F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44" name="Shape 59">
          <a:extLst>
            <a:ext uri="{FF2B5EF4-FFF2-40B4-BE49-F238E27FC236}">
              <a16:creationId xmlns:a16="http://schemas.microsoft.com/office/drawing/2014/main" id="{00000000-0008-0000-0A00-000090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45" name="Shape 59">
          <a:extLst>
            <a:ext uri="{FF2B5EF4-FFF2-40B4-BE49-F238E27FC236}">
              <a16:creationId xmlns:a16="http://schemas.microsoft.com/office/drawing/2014/main" id="{00000000-0008-0000-0A00-000091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46" name="Shape 59">
          <a:extLst>
            <a:ext uri="{FF2B5EF4-FFF2-40B4-BE49-F238E27FC236}">
              <a16:creationId xmlns:a16="http://schemas.microsoft.com/office/drawing/2014/main" id="{00000000-0008-0000-0A00-000092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47" name="Shape 59">
          <a:extLst>
            <a:ext uri="{FF2B5EF4-FFF2-40B4-BE49-F238E27FC236}">
              <a16:creationId xmlns:a16="http://schemas.microsoft.com/office/drawing/2014/main" id="{00000000-0008-0000-0A00-000093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48" name="Shape 59">
          <a:extLst>
            <a:ext uri="{FF2B5EF4-FFF2-40B4-BE49-F238E27FC236}">
              <a16:creationId xmlns:a16="http://schemas.microsoft.com/office/drawing/2014/main" id="{00000000-0008-0000-0A00-000094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49" name="Shape 59">
          <a:extLst>
            <a:ext uri="{FF2B5EF4-FFF2-40B4-BE49-F238E27FC236}">
              <a16:creationId xmlns:a16="http://schemas.microsoft.com/office/drawing/2014/main" id="{00000000-0008-0000-0A00-000095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50" name="Shape 59">
          <a:extLst>
            <a:ext uri="{FF2B5EF4-FFF2-40B4-BE49-F238E27FC236}">
              <a16:creationId xmlns:a16="http://schemas.microsoft.com/office/drawing/2014/main" id="{00000000-0008-0000-0A00-000096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51" name="Shape 59">
          <a:extLst>
            <a:ext uri="{FF2B5EF4-FFF2-40B4-BE49-F238E27FC236}">
              <a16:creationId xmlns:a16="http://schemas.microsoft.com/office/drawing/2014/main" id="{00000000-0008-0000-0A00-000097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52" name="Shape 59">
          <a:extLst>
            <a:ext uri="{FF2B5EF4-FFF2-40B4-BE49-F238E27FC236}">
              <a16:creationId xmlns:a16="http://schemas.microsoft.com/office/drawing/2014/main" id="{00000000-0008-0000-0A00-000098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53" name="Shape 59">
          <a:extLst>
            <a:ext uri="{FF2B5EF4-FFF2-40B4-BE49-F238E27FC236}">
              <a16:creationId xmlns:a16="http://schemas.microsoft.com/office/drawing/2014/main" id="{00000000-0008-0000-0A00-000099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54" name="Shape 59">
          <a:extLst>
            <a:ext uri="{FF2B5EF4-FFF2-40B4-BE49-F238E27FC236}">
              <a16:creationId xmlns:a16="http://schemas.microsoft.com/office/drawing/2014/main" id="{00000000-0008-0000-0A00-00009A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55" name="Shape 59">
          <a:extLst>
            <a:ext uri="{FF2B5EF4-FFF2-40B4-BE49-F238E27FC236}">
              <a16:creationId xmlns:a16="http://schemas.microsoft.com/office/drawing/2014/main" id="{00000000-0008-0000-0A00-00009B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56" name="Shape 59">
          <a:extLst>
            <a:ext uri="{FF2B5EF4-FFF2-40B4-BE49-F238E27FC236}">
              <a16:creationId xmlns:a16="http://schemas.microsoft.com/office/drawing/2014/main" id="{00000000-0008-0000-0A00-00009C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57" name="Shape 59">
          <a:extLst>
            <a:ext uri="{FF2B5EF4-FFF2-40B4-BE49-F238E27FC236}">
              <a16:creationId xmlns:a16="http://schemas.microsoft.com/office/drawing/2014/main" id="{00000000-0008-0000-0A00-00009D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58" name="Shape 59">
          <a:extLst>
            <a:ext uri="{FF2B5EF4-FFF2-40B4-BE49-F238E27FC236}">
              <a16:creationId xmlns:a16="http://schemas.microsoft.com/office/drawing/2014/main" id="{00000000-0008-0000-0A00-00009E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59" name="Shape 59">
          <a:extLst>
            <a:ext uri="{FF2B5EF4-FFF2-40B4-BE49-F238E27FC236}">
              <a16:creationId xmlns:a16="http://schemas.microsoft.com/office/drawing/2014/main" id="{00000000-0008-0000-0A00-00009F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60" name="Shape 59">
          <a:extLst>
            <a:ext uri="{FF2B5EF4-FFF2-40B4-BE49-F238E27FC236}">
              <a16:creationId xmlns:a16="http://schemas.microsoft.com/office/drawing/2014/main" id="{00000000-0008-0000-0A00-0000A0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61" name="Shape 59">
          <a:extLst>
            <a:ext uri="{FF2B5EF4-FFF2-40B4-BE49-F238E27FC236}">
              <a16:creationId xmlns:a16="http://schemas.microsoft.com/office/drawing/2014/main" id="{00000000-0008-0000-0A00-0000A1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62" name="Shape 59">
          <a:extLst>
            <a:ext uri="{FF2B5EF4-FFF2-40B4-BE49-F238E27FC236}">
              <a16:creationId xmlns:a16="http://schemas.microsoft.com/office/drawing/2014/main" id="{00000000-0008-0000-0A00-0000A2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63" name="Shape 59">
          <a:extLst>
            <a:ext uri="{FF2B5EF4-FFF2-40B4-BE49-F238E27FC236}">
              <a16:creationId xmlns:a16="http://schemas.microsoft.com/office/drawing/2014/main" id="{00000000-0008-0000-0A00-0000A3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64" name="Shape 59">
          <a:extLst>
            <a:ext uri="{FF2B5EF4-FFF2-40B4-BE49-F238E27FC236}">
              <a16:creationId xmlns:a16="http://schemas.microsoft.com/office/drawing/2014/main" id="{00000000-0008-0000-0A00-0000A4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65" name="Shape 59">
          <a:extLst>
            <a:ext uri="{FF2B5EF4-FFF2-40B4-BE49-F238E27FC236}">
              <a16:creationId xmlns:a16="http://schemas.microsoft.com/office/drawing/2014/main" id="{00000000-0008-0000-0A00-0000A5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66" name="Shape 59">
          <a:extLst>
            <a:ext uri="{FF2B5EF4-FFF2-40B4-BE49-F238E27FC236}">
              <a16:creationId xmlns:a16="http://schemas.microsoft.com/office/drawing/2014/main" id="{00000000-0008-0000-0A00-0000A6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67" name="Shape 59">
          <a:extLst>
            <a:ext uri="{FF2B5EF4-FFF2-40B4-BE49-F238E27FC236}">
              <a16:creationId xmlns:a16="http://schemas.microsoft.com/office/drawing/2014/main" id="{00000000-0008-0000-0A00-0000A7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68" name="Shape 59">
          <a:extLst>
            <a:ext uri="{FF2B5EF4-FFF2-40B4-BE49-F238E27FC236}">
              <a16:creationId xmlns:a16="http://schemas.microsoft.com/office/drawing/2014/main" id="{00000000-0008-0000-0A00-0000A8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69" name="Shape 59">
          <a:extLst>
            <a:ext uri="{FF2B5EF4-FFF2-40B4-BE49-F238E27FC236}">
              <a16:creationId xmlns:a16="http://schemas.microsoft.com/office/drawing/2014/main" id="{00000000-0008-0000-0A00-0000A9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70" name="Shape 59">
          <a:extLst>
            <a:ext uri="{FF2B5EF4-FFF2-40B4-BE49-F238E27FC236}">
              <a16:creationId xmlns:a16="http://schemas.microsoft.com/office/drawing/2014/main" id="{00000000-0008-0000-0A00-0000AA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71" name="Shape 59">
          <a:extLst>
            <a:ext uri="{FF2B5EF4-FFF2-40B4-BE49-F238E27FC236}">
              <a16:creationId xmlns:a16="http://schemas.microsoft.com/office/drawing/2014/main" id="{00000000-0008-0000-0A00-0000AB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72" name="Shape 59">
          <a:extLst>
            <a:ext uri="{FF2B5EF4-FFF2-40B4-BE49-F238E27FC236}">
              <a16:creationId xmlns:a16="http://schemas.microsoft.com/office/drawing/2014/main" id="{00000000-0008-0000-0A00-0000AC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73" name="Shape 59">
          <a:extLst>
            <a:ext uri="{FF2B5EF4-FFF2-40B4-BE49-F238E27FC236}">
              <a16:creationId xmlns:a16="http://schemas.microsoft.com/office/drawing/2014/main" id="{00000000-0008-0000-0A00-0000AD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74" name="Shape 59">
          <a:extLst>
            <a:ext uri="{FF2B5EF4-FFF2-40B4-BE49-F238E27FC236}">
              <a16:creationId xmlns:a16="http://schemas.microsoft.com/office/drawing/2014/main" id="{00000000-0008-0000-0A00-0000AE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75" name="Shape 59">
          <a:extLst>
            <a:ext uri="{FF2B5EF4-FFF2-40B4-BE49-F238E27FC236}">
              <a16:creationId xmlns:a16="http://schemas.microsoft.com/office/drawing/2014/main" id="{00000000-0008-0000-0A00-0000AF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76" name="Shape 59">
          <a:extLst>
            <a:ext uri="{FF2B5EF4-FFF2-40B4-BE49-F238E27FC236}">
              <a16:creationId xmlns:a16="http://schemas.microsoft.com/office/drawing/2014/main" id="{00000000-0008-0000-0A00-0000B0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77" name="Shape 59">
          <a:extLst>
            <a:ext uri="{FF2B5EF4-FFF2-40B4-BE49-F238E27FC236}">
              <a16:creationId xmlns:a16="http://schemas.microsoft.com/office/drawing/2014/main" id="{00000000-0008-0000-0A00-0000B1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78" name="Shape 59">
          <a:extLst>
            <a:ext uri="{FF2B5EF4-FFF2-40B4-BE49-F238E27FC236}">
              <a16:creationId xmlns:a16="http://schemas.microsoft.com/office/drawing/2014/main" id="{00000000-0008-0000-0A00-0000B2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79" name="Shape 59">
          <a:extLst>
            <a:ext uri="{FF2B5EF4-FFF2-40B4-BE49-F238E27FC236}">
              <a16:creationId xmlns:a16="http://schemas.microsoft.com/office/drawing/2014/main" id="{00000000-0008-0000-0A00-0000B3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80" name="Shape 59">
          <a:extLst>
            <a:ext uri="{FF2B5EF4-FFF2-40B4-BE49-F238E27FC236}">
              <a16:creationId xmlns:a16="http://schemas.microsoft.com/office/drawing/2014/main" id="{00000000-0008-0000-0A00-0000B4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81" name="Shape 59">
          <a:extLst>
            <a:ext uri="{FF2B5EF4-FFF2-40B4-BE49-F238E27FC236}">
              <a16:creationId xmlns:a16="http://schemas.microsoft.com/office/drawing/2014/main" id="{00000000-0008-0000-0A00-0000B5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82" name="Shape 59">
          <a:extLst>
            <a:ext uri="{FF2B5EF4-FFF2-40B4-BE49-F238E27FC236}">
              <a16:creationId xmlns:a16="http://schemas.microsoft.com/office/drawing/2014/main" id="{00000000-0008-0000-0A00-0000B6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83" name="Shape 59">
          <a:extLst>
            <a:ext uri="{FF2B5EF4-FFF2-40B4-BE49-F238E27FC236}">
              <a16:creationId xmlns:a16="http://schemas.microsoft.com/office/drawing/2014/main" id="{00000000-0008-0000-0A00-0000B7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84" name="Shape 59">
          <a:extLst>
            <a:ext uri="{FF2B5EF4-FFF2-40B4-BE49-F238E27FC236}">
              <a16:creationId xmlns:a16="http://schemas.microsoft.com/office/drawing/2014/main" id="{00000000-0008-0000-0A00-0000B8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85" name="Shape 59">
          <a:extLst>
            <a:ext uri="{FF2B5EF4-FFF2-40B4-BE49-F238E27FC236}">
              <a16:creationId xmlns:a16="http://schemas.microsoft.com/office/drawing/2014/main" id="{00000000-0008-0000-0A00-0000B9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86" name="Shape 59">
          <a:extLst>
            <a:ext uri="{FF2B5EF4-FFF2-40B4-BE49-F238E27FC236}">
              <a16:creationId xmlns:a16="http://schemas.microsoft.com/office/drawing/2014/main" id="{00000000-0008-0000-0A00-0000BA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87" name="Shape 59">
          <a:extLst>
            <a:ext uri="{FF2B5EF4-FFF2-40B4-BE49-F238E27FC236}">
              <a16:creationId xmlns:a16="http://schemas.microsoft.com/office/drawing/2014/main" id="{00000000-0008-0000-0A00-0000BB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88" name="Shape 59">
          <a:extLst>
            <a:ext uri="{FF2B5EF4-FFF2-40B4-BE49-F238E27FC236}">
              <a16:creationId xmlns:a16="http://schemas.microsoft.com/office/drawing/2014/main" id="{00000000-0008-0000-0A00-0000BC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89" name="Shape 59">
          <a:extLst>
            <a:ext uri="{FF2B5EF4-FFF2-40B4-BE49-F238E27FC236}">
              <a16:creationId xmlns:a16="http://schemas.microsoft.com/office/drawing/2014/main" id="{00000000-0008-0000-0A00-0000BD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90" name="Shape 59">
          <a:extLst>
            <a:ext uri="{FF2B5EF4-FFF2-40B4-BE49-F238E27FC236}">
              <a16:creationId xmlns:a16="http://schemas.microsoft.com/office/drawing/2014/main" id="{00000000-0008-0000-0A00-0000BE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91" name="Shape 59">
          <a:extLst>
            <a:ext uri="{FF2B5EF4-FFF2-40B4-BE49-F238E27FC236}">
              <a16:creationId xmlns:a16="http://schemas.microsoft.com/office/drawing/2014/main" id="{00000000-0008-0000-0A00-0000BF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92" name="Shape 59">
          <a:extLst>
            <a:ext uri="{FF2B5EF4-FFF2-40B4-BE49-F238E27FC236}">
              <a16:creationId xmlns:a16="http://schemas.microsoft.com/office/drawing/2014/main" id="{00000000-0008-0000-0A00-0000C0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93" name="Shape 59">
          <a:extLst>
            <a:ext uri="{FF2B5EF4-FFF2-40B4-BE49-F238E27FC236}">
              <a16:creationId xmlns:a16="http://schemas.microsoft.com/office/drawing/2014/main" id="{00000000-0008-0000-0A00-0000C1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94" name="Shape 59">
          <a:extLst>
            <a:ext uri="{FF2B5EF4-FFF2-40B4-BE49-F238E27FC236}">
              <a16:creationId xmlns:a16="http://schemas.microsoft.com/office/drawing/2014/main" id="{00000000-0008-0000-0A00-0000C2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95" name="Shape 59">
          <a:extLst>
            <a:ext uri="{FF2B5EF4-FFF2-40B4-BE49-F238E27FC236}">
              <a16:creationId xmlns:a16="http://schemas.microsoft.com/office/drawing/2014/main" id="{00000000-0008-0000-0A00-0000C3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96" name="Shape 59">
          <a:extLst>
            <a:ext uri="{FF2B5EF4-FFF2-40B4-BE49-F238E27FC236}">
              <a16:creationId xmlns:a16="http://schemas.microsoft.com/office/drawing/2014/main" id="{00000000-0008-0000-0A00-0000C4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97" name="Shape 59">
          <a:extLst>
            <a:ext uri="{FF2B5EF4-FFF2-40B4-BE49-F238E27FC236}">
              <a16:creationId xmlns:a16="http://schemas.microsoft.com/office/drawing/2014/main" id="{00000000-0008-0000-0A00-0000C5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98" name="Shape 59">
          <a:extLst>
            <a:ext uri="{FF2B5EF4-FFF2-40B4-BE49-F238E27FC236}">
              <a16:creationId xmlns:a16="http://schemas.microsoft.com/office/drawing/2014/main" id="{00000000-0008-0000-0A00-0000C6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199" name="Shape 59">
          <a:extLst>
            <a:ext uri="{FF2B5EF4-FFF2-40B4-BE49-F238E27FC236}">
              <a16:creationId xmlns:a16="http://schemas.microsoft.com/office/drawing/2014/main" id="{00000000-0008-0000-0A00-0000C7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00" name="Shape 59">
          <a:extLst>
            <a:ext uri="{FF2B5EF4-FFF2-40B4-BE49-F238E27FC236}">
              <a16:creationId xmlns:a16="http://schemas.microsoft.com/office/drawing/2014/main" id="{00000000-0008-0000-0A00-0000C8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01" name="Shape 59">
          <a:extLst>
            <a:ext uri="{FF2B5EF4-FFF2-40B4-BE49-F238E27FC236}">
              <a16:creationId xmlns:a16="http://schemas.microsoft.com/office/drawing/2014/main" id="{00000000-0008-0000-0A00-0000C9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02" name="Shape 59">
          <a:extLst>
            <a:ext uri="{FF2B5EF4-FFF2-40B4-BE49-F238E27FC236}">
              <a16:creationId xmlns:a16="http://schemas.microsoft.com/office/drawing/2014/main" id="{00000000-0008-0000-0A00-0000CA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03" name="Shape 59">
          <a:extLst>
            <a:ext uri="{FF2B5EF4-FFF2-40B4-BE49-F238E27FC236}">
              <a16:creationId xmlns:a16="http://schemas.microsoft.com/office/drawing/2014/main" id="{00000000-0008-0000-0A00-0000CB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04" name="Shape 59">
          <a:extLst>
            <a:ext uri="{FF2B5EF4-FFF2-40B4-BE49-F238E27FC236}">
              <a16:creationId xmlns:a16="http://schemas.microsoft.com/office/drawing/2014/main" id="{00000000-0008-0000-0A00-0000CC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05" name="Shape 59">
          <a:extLst>
            <a:ext uri="{FF2B5EF4-FFF2-40B4-BE49-F238E27FC236}">
              <a16:creationId xmlns:a16="http://schemas.microsoft.com/office/drawing/2014/main" id="{00000000-0008-0000-0A00-0000CD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06" name="Shape 59">
          <a:extLst>
            <a:ext uri="{FF2B5EF4-FFF2-40B4-BE49-F238E27FC236}">
              <a16:creationId xmlns:a16="http://schemas.microsoft.com/office/drawing/2014/main" id="{00000000-0008-0000-0A00-0000CE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07" name="Shape 59">
          <a:extLst>
            <a:ext uri="{FF2B5EF4-FFF2-40B4-BE49-F238E27FC236}">
              <a16:creationId xmlns:a16="http://schemas.microsoft.com/office/drawing/2014/main" id="{00000000-0008-0000-0A00-0000CF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08" name="Shape 59">
          <a:extLst>
            <a:ext uri="{FF2B5EF4-FFF2-40B4-BE49-F238E27FC236}">
              <a16:creationId xmlns:a16="http://schemas.microsoft.com/office/drawing/2014/main" id="{00000000-0008-0000-0A00-0000D0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09" name="Shape 59">
          <a:extLst>
            <a:ext uri="{FF2B5EF4-FFF2-40B4-BE49-F238E27FC236}">
              <a16:creationId xmlns:a16="http://schemas.microsoft.com/office/drawing/2014/main" id="{00000000-0008-0000-0A00-0000D1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10" name="Shape 59">
          <a:extLst>
            <a:ext uri="{FF2B5EF4-FFF2-40B4-BE49-F238E27FC236}">
              <a16:creationId xmlns:a16="http://schemas.microsoft.com/office/drawing/2014/main" id="{00000000-0008-0000-0A00-0000D2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11" name="Shape 59">
          <a:extLst>
            <a:ext uri="{FF2B5EF4-FFF2-40B4-BE49-F238E27FC236}">
              <a16:creationId xmlns:a16="http://schemas.microsoft.com/office/drawing/2014/main" id="{00000000-0008-0000-0A00-0000D3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12" name="Shape 59">
          <a:extLst>
            <a:ext uri="{FF2B5EF4-FFF2-40B4-BE49-F238E27FC236}">
              <a16:creationId xmlns:a16="http://schemas.microsoft.com/office/drawing/2014/main" id="{00000000-0008-0000-0A00-0000D4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13" name="Shape 59">
          <a:extLst>
            <a:ext uri="{FF2B5EF4-FFF2-40B4-BE49-F238E27FC236}">
              <a16:creationId xmlns:a16="http://schemas.microsoft.com/office/drawing/2014/main" id="{00000000-0008-0000-0A00-0000D5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14" name="Shape 59">
          <a:extLst>
            <a:ext uri="{FF2B5EF4-FFF2-40B4-BE49-F238E27FC236}">
              <a16:creationId xmlns:a16="http://schemas.microsoft.com/office/drawing/2014/main" id="{00000000-0008-0000-0A00-0000D6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15" name="Shape 59">
          <a:extLst>
            <a:ext uri="{FF2B5EF4-FFF2-40B4-BE49-F238E27FC236}">
              <a16:creationId xmlns:a16="http://schemas.microsoft.com/office/drawing/2014/main" id="{00000000-0008-0000-0A00-0000D7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16" name="Shape 59">
          <a:extLst>
            <a:ext uri="{FF2B5EF4-FFF2-40B4-BE49-F238E27FC236}">
              <a16:creationId xmlns:a16="http://schemas.microsoft.com/office/drawing/2014/main" id="{00000000-0008-0000-0A00-0000D8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17" name="Shape 59">
          <a:extLst>
            <a:ext uri="{FF2B5EF4-FFF2-40B4-BE49-F238E27FC236}">
              <a16:creationId xmlns:a16="http://schemas.microsoft.com/office/drawing/2014/main" id="{00000000-0008-0000-0A00-0000D9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18" name="Shape 59">
          <a:extLst>
            <a:ext uri="{FF2B5EF4-FFF2-40B4-BE49-F238E27FC236}">
              <a16:creationId xmlns:a16="http://schemas.microsoft.com/office/drawing/2014/main" id="{00000000-0008-0000-0A00-0000DA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19" name="Shape 59">
          <a:extLst>
            <a:ext uri="{FF2B5EF4-FFF2-40B4-BE49-F238E27FC236}">
              <a16:creationId xmlns:a16="http://schemas.microsoft.com/office/drawing/2014/main" id="{00000000-0008-0000-0A00-0000DB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20" name="Shape 59">
          <a:extLst>
            <a:ext uri="{FF2B5EF4-FFF2-40B4-BE49-F238E27FC236}">
              <a16:creationId xmlns:a16="http://schemas.microsoft.com/office/drawing/2014/main" id="{00000000-0008-0000-0A00-0000DC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21" name="Shape 59">
          <a:extLst>
            <a:ext uri="{FF2B5EF4-FFF2-40B4-BE49-F238E27FC236}">
              <a16:creationId xmlns:a16="http://schemas.microsoft.com/office/drawing/2014/main" id="{00000000-0008-0000-0A00-0000DD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22" name="Shape 59">
          <a:extLst>
            <a:ext uri="{FF2B5EF4-FFF2-40B4-BE49-F238E27FC236}">
              <a16:creationId xmlns:a16="http://schemas.microsoft.com/office/drawing/2014/main" id="{00000000-0008-0000-0A00-0000DE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23" name="Shape 59">
          <a:extLst>
            <a:ext uri="{FF2B5EF4-FFF2-40B4-BE49-F238E27FC236}">
              <a16:creationId xmlns:a16="http://schemas.microsoft.com/office/drawing/2014/main" id="{00000000-0008-0000-0A00-0000DF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24" name="Shape 59">
          <a:extLst>
            <a:ext uri="{FF2B5EF4-FFF2-40B4-BE49-F238E27FC236}">
              <a16:creationId xmlns:a16="http://schemas.microsoft.com/office/drawing/2014/main" id="{00000000-0008-0000-0A00-0000E0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25" name="Shape 59">
          <a:extLst>
            <a:ext uri="{FF2B5EF4-FFF2-40B4-BE49-F238E27FC236}">
              <a16:creationId xmlns:a16="http://schemas.microsoft.com/office/drawing/2014/main" id="{00000000-0008-0000-0A00-0000E1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26" name="Shape 59">
          <a:extLst>
            <a:ext uri="{FF2B5EF4-FFF2-40B4-BE49-F238E27FC236}">
              <a16:creationId xmlns:a16="http://schemas.microsoft.com/office/drawing/2014/main" id="{00000000-0008-0000-0A00-0000E2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27" name="Shape 59">
          <a:extLst>
            <a:ext uri="{FF2B5EF4-FFF2-40B4-BE49-F238E27FC236}">
              <a16:creationId xmlns:a16="http://schemas.microsoft.com/office/drawing/2014/main" id="{00000000-0008-0000-0A00-0000E3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28" name="Shape 59">
          <a:extLst>
            <a:ext uri="{FF2B5EF4-FFF2-40B4-BE49-F238E27FC236}">
              <a16:creationId xmlns:a16="http://schemas.microsoft.com/office/drawing/2014/main" id="{00000000-0008-0000-0A00-0000E4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29" name="Shape 59">
          <a:extLst>
            <a:ext uri="{FF2B5EF4-FFF2-40B4-BE49-F238E27FC236}">
              <a16:creationId xmlns:a16="http://schemas.microsoft.com/office/drawing/2014/main" id="{00000000-0008-0000-0A00-0000E5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30" name="Shape 59">
          <a:extLst>
            <a:ext uri="{FF2B5EF4-FFF2-40B4-BE49-F238E27FC236}">
              <a16:creationId xmlns:a16="http://schemas.microsoft.com/office/drawing/2014/main" id="{00000000-0008-0000-0A00-0000E6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31" name="Shape 59">
          <a:extLst>
            <a:ext uri="{FF2B5EF4-FFF2-40B4-BE49-F238E27FC236}">
              <a16:creationId xmlns:a16="http://schemas.microsoft.com/office/drawing/2014/main" id="{00000000-0008-0000-0A00-0000E7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32" name="Shape 59">
          <a:extLst>
            <a:ext uri="{FF2B5EF4-FFF2-40B4-BE49-F238E27FC236}">
              <a16:creationId xmlns:a16="http://schemas.microsoft.com/office/drawing/2014/main" id="{00000000-0008-0000-0A00-0000E8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33" name="Shape 59">
          <a:extLst>
            <a:ext uri="{FF2B5EF4-FFF2-40B4-BE49-F238E27FC236}">
              <a16:creationId xmlns:a16="http://schemas.microsoft.com/office/drawing/2014/main" id="{00000000-0008-0000-0A00-0000E9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34" name="Shape 59">
          <a:extLst>
            <a:ext uri="{FF2B5EF4-FFF2-40B4-BE49-F238E27FC236}">
              <a16:creationId xmlns:a16="http://schemas.microsoft.com/office/drawing/2014/main" id="{00000000-0008-0000-0A00-0000EA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35" name="Shape 59">
          <a:extLst>
            <a:ext uri="{FF2B5EF4-FFF2-40B4-BE49-F238E27FC236}">
              <a16:creationId xmlns:a16="http://schemas.microsoft.com/office/drawing/2014/main" id="{00000000-0008-0000-0A00-0000EB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36" name="Shape 59">
          <a:extLst>
            <a:ext uri="{FF2B5EF4-FFF2-40B4-BE49-F238E27FC236}">
              <a16:creationId xmlns:a16="http://schemas.microsoft.com/office/drawing/2014/main" id="{00000000-0008-0000-0A00-0000EC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37" name="Shape 59">
          <a:extLst>
            <a:ext uri="{FF2B5EF4-FFF2-40B4-BE49-F238E27FC236}">
              <a16:creationId xmlns:a16="http://schemas.microsoft.com/office/drawing/2014/main" id="{00000000-0008-0000-0A00-0000ED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38" name="Shape 59">
          <a:extLst>
            <a:ext uri="{FF2B5EF4-FFF2-40B4-BE49-F238E27FC236}">
              <a16:creationId xmlns:a16="http://schemas.microsoft.com/office/drawing/2014/main" id="{00000000-0008-0000-0A00-0000EE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39" name="Shape 59">
          <a:extLst>
            <a:ext uri="{FF2B5EF4-FFF2-40B4-BE49-F238E27FC236}">
              <a16:creationId xmlns:a16="http://schemas.microsoft.com/office/drawing/2014/main" id="{00000000-0008-0000-0A00-0000EF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40" name="Shape 59">
          <a:extLst>
            <a:ext uri="{FF2B5EF4-FFF2-40B4-BE49-F238E27FC236}">
              <a16:creationId xmlns:a16="http://schemas.microsoft.com/office/drawing/2014/main" id="{00000000-0008-0000-0A00-0000F0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41" name="Shape 59">
          <a:extLst>
            <a:ext uri="{FF2B5EF4-FFF2-40B4-BE49-F238E27FC236}">
              <a16:creationId xmlns:a16="http://schemas.microsoft.com/office/drawing/2014/main" id="{00000000-0008-0000-0A00-0000F1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42" name="Shape 59">
          <a:extLst>
            <a:ext uri="{FF2B5EF4-FFF2-40B4-BE49-F238E27FC236}">
              <a16:creationId xmlns:a16="http://schemas.microsoft.com/office/drawing/2014/main" id="{00000000-0008-0000-0A00-0000F2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43" name="Shape 59">
          <a:extLst>
            <a:ext uri="{FF2B5EF4-FFF2-40B4-BE49-F238E27FC236}">
              <a16:creationId xmlns:a16="http://schemas.microsoft.com/office/drawing/2014/main" id="{00000000-0008-0000-0A00-0000F3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44" name="Shape 59">
          <a:extLst>
            <a:ext uri="{FF2B5EF4-FFF2-40B4-BE49-F238E27FC236}">
              <a16:creationId xmlns:a16="http://schemas.microsoft.com/office/drawing/2014/main" id="{00000000-0008-0000-0A00-0000F4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45" name="Shape 59">
          <a:extLst>
            <a:ext uri="{FF2B5EF4-FFF2-40B4-BE49-F238E27FC236}">
              <a16:creationId xmlns:a16="http://schemas.microsoft.com/office/drawing/2014/main" id="{00000000-0008-0000-0A00-0000F5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46" name="Shape 59">
          <a:extLst>
            <a:ext uri="{FF2B5EF4-FFF2-40B4-BE49-F238E27FC236}">
              <a16:creationId xmlns:a16="http://schemas.microsoft.com/office/drawing/2014/main" id="{00000000-0008-0000-0A00-0000F6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47" name="Shape 59">
          <a:extLst>
            <a:ext uri="{FF2B5EF4-FFF2-40B4-BE49-F238E27FC236}">
              <a16:creationId xmlns:a16="http://schemas.microsoft.com/office/drawing/2014/main" id="{00000000-0008-0000-0A00-0000F7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48" name="Shape 59">
          <a:extLst>
            <a:ext uri="{FF2B5EF4-FFF2-40B4-BE49-F238E27FC236}">
              <a16:creationId xmlns:a16="http://schemas.microsoft.com/office/drawing/2014/main" id="{00000000-0008-0000-0A00-0000F8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49" name="Shape 59">
          <a:extLst>
            <a:ext uri="{FF2B5EF4-FFF2-40B4-BE49-F238E27FC236}">
              <a16:creationId xmlns:a16="http://schemas.microsoft.com/office/drawing/2014/main" id="{00000000-0008-0000-0A00-0000F9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50" name="Shape 59">
          <a:extLst>
            <a:ext uri="{FF2B5EF4-FFF2-40B4-BE49-F238E27FC236}">
              <a16:creationId xmlns:a16="http://schemas.microsoft.com/office/drawing/2014/main" id="{00000000-0008-0000-0A00-0000FA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51" name="Shape 59">
          <a:extLst>
            <a:ext uri="{FF2B5EF4-FFF2-40B4-BE49-F238E27FC236}">
              <a16:creationId xmlns:a16="http://schemas.microsoft.com/office/drawing/2014/main" id="{00000000-0008-0000-0A00-0000FB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52" name="Shape 59">
          <a:extLst>
            <a:ext uri="{FF2B5EF4-FFF2-40B4-BE49-F238E27FC236}">
              <a16:creationId xmlns:a16="http://schemas.microsoft.com/office/drawing/2014/main" id="{00000000-0008-0000-0A00-0000FC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53" name="Shape 59">
          <a:extLst>
            <a:ext uri="{FF2B5EF4-FFF2-40B4-BE49-F238E27FC236}">
              <a16:creationId xmlns:a16="http://schemas.microsoft.com/office/drawing/2014/main" id="{00000000-0008-0000-0A00-0000FD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54" name="Shape 59">
          <a:extLst>
            <a:ext uri="{FF2B5EF4-FFF2-40B4-BE49-F238E27FC236}">
              <a16:creationId xmlns:a16="http://schemas.microsoft.com/office/drawing/2014/main" id="{00000000-0008-0000-0A00-0000FE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55" name="Shape 59">
          <a:extLst>
            <a:ext uri="{FF2B5EF4-FFF2-40B4-BE49-F238E27FC236}">
              <a16:creationId xmlns:a16="http://schemas.microsoft.com/office/drawing/2014/main" id="{00000000-0008-0000-0A00-0000FF00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56" name="Shape 59">
          <a:extLst>
            <a:ext uri="{FF2B5EF4-FFF2-40B4-BE49-F238E27FC236}">
              <a16:creationId xmlns:a16="http://schemas.microsoft.com/office/drawing/2014/main" id="{00000000-0008-0000-0A00-000000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57" name="Shape 59">
          <a:extLst>
            <a:ext uri="{FF2B5EF4-FFF2-40B4-BE49-F238E27FC236}">
              <a16:creationId xmlns:a16="http://schemas.microsoft.com/office/drawing/2014/main" id="{00000000-0008-0000-0A00-000001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58" name="Shape 59">
          <a:extLst>
            <a:ext uri="{FF2B5EF4-FFF2-40B4-BE49-F238E27FC236}">
              <a16:creationId xmlns:a16="http://schemas.microsoft.com/office/drawing/2014/main" id="{00000000-0008-0000-0A00-000002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59" name="Shape 59">
          <a:extLst>
            <a:ext uri="{FF2B5EF4-FFF2-40B4-BE49-F238E27FC236}">
              <a16:creationId xmlns:a16="http://schemas.microsoft.com/office/drawing/2014/main" id="{00000000-0008-0000-0A00-000003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60" name="Shape 59">
          <a:extLst>
            <a:ext uri="{FF2B5EF4-FFF2-40B4-BE49-F238E27FC236}">
              <a16:creationId xmlns:a16="http://schemas.microsoft.com/office/drawing/2014/main" id="{00000000-0008-0000-0A00-000004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61" name="Shape 59">
          <a:extLst>
            <a:ext uri="{FF2B5EF4-FFF2-40B4-BE49-F238E27FC236}">
              <a16:creationId xmlns:a16="http://schemas.microsoft.com/office/drawing/2014/main" id="{00000000-0008-0000-0A00-000005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62" name="Shape 59">
          <a:extLst>
            <a:ext uri="{FF2B5EF4-FFF2-40B4-BE49-F238E27FC236}">
              <a16:creationId xmlns:a16="http://schemas.microsoft.com/office/drawing/2014/main" id="{00000000-0008-0000-0A00-000006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63" name="Shape 59">
          <a:extLst>
            <a:ext uri="{FF2B5EF4-FFF2-40B4-BE49-F238E27FC236}">
              <a16:creationId xmlns:a16="http://schemas.microsoft.com/office/drawing/2014/main" id="{00000000-0008-0000-0A00-000007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64" name="Shape 59">
          <a:extLst>
            <a:ext uri="{FF2B5EF4-FFF2-40B4-BE49-F238E27FC236}">
              <a16:creationId xmlns:a16="http://schemas.microsoft.com/office/drawing/2014/main" id="{00000000-0008-0000-0A00-000008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65" name="Shape 59">
          <a:extLst>
            <a:ext uri="{FF2B5EF4-FFF2-40B4-BE49-F238E27FC236}">
              <a16:creationId xmlns:a16="http://schemas.microsoft.com/office/drawing/2014/main" id="{00000000-0008-0000-0A00-000009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66" name="Shape 59">
          <a:extLst>
            <a:ext uri="{FF2B5EF4-FFF2-40B4-BE49-F238E27FC236}">
              <a16:creationId xmlns:a16="http://schemas.microsoft.com/office/drawing/2014/main" id="{00000000-0008-0000-0A00-00000A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67" name="Shape 59">
          <a:extLst>
            <a:ext uri="{FF2B5EF4-FFF2-40B4-BE49-F238E27FC236}">
              <a16:creationId xmlns:a16="http://schemas.microsoft.com/office/drawing/2014/main" id="{00000000-0008-0000-0A00-00000B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68" name="Shape 59">
          <a:extLst>
            <a:ext uri="{FF2B5EF4-FFF2-40B4-BE49-F238E27FC236}">
              <a16:creationId xmlns:a16="http://schemas.microsoft.com/office/drawing/2014/main" id="{00000000-0008-0000-0A00-00000C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69" name="Shape 59">
          <a:extLst>
            <a:ext uri="{FF2B5EF4-FFF2-40B4-BE49-F238E27FC236}">
              <a16:creationId xmlns:a16="http://schemas.microsoft.com/office/drawing/2014/main" id="{00000000-0008-0000-0A00-00000D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70" name="Shape 59">
          <a:extLst>
            <a:ext uri="{FF2B5EF4-FFF2-40B4-BE49-F238E27FC236}">
              <a16:creationId xmlns:a16="http://schemas.microsoft.com/office/drawing/2014/main" id="{00000000-0008-0000-0A00-00000E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71" name="Shape 59">
          <a:extLst>
            <a:ext uri="{FF2B5EF4-FFF2-40B4-BE49-F238E27FC236}">
              <a16:creationId xmlns:a16="http://schemas.microsoft.com/office/drawing/2014/main" id="{00000000-0008-0000-0A00-00000F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72" name="Shape 59">
          <a:extLst>
            <a:ext uri="{FF2B5EF4-FFF2-40B4-BE49-F238E27FC236}">
              <a16:creationId xmlns:a16="http://schemas.microsoft.com/office/drawing/2014/main" id="{00000000-0008-0000-0A00-000010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73" name="Shape 59">
          <a:extLst>
            <a:ext uri="{FF2B5EF4-FFF2-40B4-BE49-F238E27FC236}">
              <a16:creationId xmlns:a16="http://schemas.microsoft.com/office/drawing/2014/main" id="{00000000-0008-0000-0A00-000011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74" name="Shape 59">
          <a:extLst>
            <a:ext uri="{FF2B5EF4-FFF2-40B4-BE49-F238E27FC236}">
              <a16:creationId xmlns:a16="http://schemas.microsoft.com/office/drawing/2014/main" id="{00000000-0008-0000-0A00-000012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75" name="Shape 59">
          <a:extLst>
            <a:ext uri="{FF2B5EF4-FFF2-40B4-BE49-F238E27FC236}">
              <a16:creationId xmlns:a16="http://schemas.microsoft.com/office/drawing/2014/main" id="{00000000-0008-0000-0A00-000013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76" name="Shape 59">
          <a:extLst>
            <a:ext uri="{FF2B5EF4-FFF2-40B4-BE49-F238E27FC236}">
              <a16:creationId xmlns:a16="http://schemas.microsoft.com/office/drawing/2014/main" id="{00000000-0008-0000-0A00-000014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77" name="Shape 59">
          <a:extLst>
            <a:ext uri="{FF2B5EF4-FFF2-40B4-BE49-F238E27FC236}">
              <a16:creationId xmlns:a16="http://schemas.microsoft.com/office/drawing/2014/main" id="{00000000-0008-0000-0A00-000015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78" name="Shape 59">
          <a:extLst>
            <a:ext uri="{FF2B5EF4-FFF2-40B4-BE49-F238E27FC236}">
              <a16:creationId xmlns:a16="http://schemas.microsoft.com/office/drawing/2014/main" id="{00000000-0008-0000-0A00-000016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79" name="Shape 59">
          <a:extLst>
            <a:ext uri="{FF2B5EF4-FFF2-40B4-BE49-F238E27FC236}">
              <a16:creationId xmlns:a16="http://schemas.microsoft.com/office/drawing/2014/main" id="{00000000-0008-0000-0A00-000017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80" name="Shape 59">
          <a:extLst>
            <a:ext uri="{FF2B5EF4-FFF2-40B4-BE49-F238E27FC236}">
              <a16:creationId xmlns:a16="http://schemas.microsoft.com/office/drawing/2014/main" id="{00000000-0008-0000-0A00-000018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81" name="Shape 59">
          <a:extLst>
            <a:ext uri="{FF2B5EF4-FFF2-40B4-BE49-F238E27FC236}">
              <a16:creationId xmlns:a16="http://schemas.microsoft.com/office/drawing/2014/main" id="{00000000-0008-0000-0A00-000019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82" name="Shape 59">
          <a:extLst>
            <a:ext uri="{FF2B5EF4-FFF2-40B4-BE49-F238E27FC236}">
              <a16:creationId xmlns:a16="http://schemas.microsoft.com/office/drawing/2014/main" id="{00000000-0008-0000-0A00-00001A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83" name="Shape 59">
          <a:extLst>
            <a:ext uri="{FF2B5EF4-FFF2-40B4-BE49-F238E27FC236}">
              <a16:creationId xmlns:a16="http://schemas.microsoft.com/office/drawing/2014/main" id="{00000000-0008-0000-0A00-00001B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84" name="Shape 59">
          <a:extLst>
            <a:ext uri="{FF2B5EF4-FFF2-40B4-BE49-F238E27FC236}">
              <a16:creationId xmlns:a16="http://schemas.microsoft.com/office/drawing/2014/main" id="{00000000-0008-0000-0A00-00001C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85" name="Shape 59">
          <a:extLst>
            <a:ext uri="{FF2B5EF4-FFF2-40B4-BE49-F238E27FC236}">
              <a16:creationId xmlns:a16="http://schemas.microsoft.com/office/drawing/2014/main" id="{00000000-0008-0000-0A00-00001D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86" name="Shape 59">
          <a:extLst>
            <a:ext uri="{FF2B5EF4-FFF2-40B4-BE49-F238E27FC236}">
              <a16:creationId xmlns:a16="http://schemas.microsoft.com/office/drawing/2014/main" id="{00000000-0008-0000-0A00-00001E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87" name="Shape 59">
          <a:extLst>
            <a:ext uri="{FF2B5EF4-FFF2-40B4-BE49-F238E27FC236}">
              <a16:creationId xmlns:a16="http://schemas.microsoft.com/office/drawing/2014/main" id="{00000000-0008-0000-0A00-00001F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88" name="Shape 59">
          <a:extLst>
            <a:ext uri="{FF2B5EF4-FFF2-40B4-BE49-F238E27FC236}">
              <a16:creationId xmlns:a16="http://schemas.microsoft.com/office/drawing/2014/main" id="{00000000-0008-0000-0A00-000020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28</xdr:row>
      <xdr:rowOff>0</xdr:rowOff>
    </xdr:from>
    <xdr:ext cx="171450" cy="190500"/>
    <xdr:sp macro="" textlink="">
      <xdr:nvSpPr>
        <xdr:cNvPr id="289" name="Shape 59">
          <a:extLst>
            <a:ext uri="{FF2B5EF4-FFF2-40B4-BE49-F238E27FC236}">
              <a16:creationId xmlns:a16="http://schemas.microsoft.com/office/drawing/2014/main" id="{00000000-0008-0000-0A00-000021010000}"/>
            </a:ext>
          </a:extLst>
        </xdr:cNvPr>
        <xdr:cNvSpPr txBox="1"/>
      </xdr:nvSpPr>
      <xdr:spPr>
        <a:xfrm>
          <a:off x="5265038" y="3689513"/>
          <a:ext cx="16192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66675</xdr:colOff>
      <xdr:row>0</xdr:row>
      <xdr:rowOff>76200</xdr:rowOff>
    </xdr:from>
    <xdr:ext cx="561975" cy="304800"/>
    <xdr:sp macro="" textlink="">
      <xdr:nvSpPr>
        <xdr:cNvPr id="306" name="Shape 3">
          <a:hlinkClick xmlns:r="http://schemas.openxmlformats.org/officeDocument/2006/relationships" r:id="rId1"/>
          <a:extLst>
            <a:ext uri="{FF2B5EF4-FFF2-40B4-BE49-F238E27FC236}">
              <a16:creationId xmlns:a16="http://schemas.microsoft.com/office/drawing/2014/main" id="{69C501E7-5D74-48AE-AE35-86495C96A5B3}"/>
            </a:ext>
          </a:extLst>
        </xdr:cNvPr>
        <xdr:cNvSpPr txBox="1"/>
      </xdr:nvSpPr>
      <xdr:spPr>
        <a:xfrm>
          <a:off x="895350" y="76200"/>
          <a:ext cx="5619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Início</a:t>
          </a:r>
          <a:endParaRPr sz="1400"/>
        </a:p>
      </xdr:txBody>
    </xdr:sp>
    <xdr:clientData fLocksWithSheet="0"/>
  </xdr:oneCellAnchor>
  <xdr:oneCellAnchor>
    <xdr:from>
      <xdr:col>1</xdr:col>
      <xdr:colOff>821871</xdr:colOff>
      <xdr:row>0</xdr:row>
      <xdr:rowOff>76200</xdr:rowOff>
    </xdr:from>
    <xdr:ext cx="962025" cy="304800"/>
    <xdr:sp macro="" textlink="">
      <xdr:nvSpPr>
        <xdr:cNvPr id="307" name="Shape 4">
          <a:hlinkClick xmlns:r="http://schemas.openxmlformats.org/officeDocument/2006/relationships" r:id="rId2"/>
          <a:extLst>
            <a:ext uri="{FF2B5EF4-FFF2-40B4-BE49-F238E27FC236}">
              <a16:creationId xmlns:a16="http://schemas.microsoft.com/office/drawing/2014/main" id="{2D8152F2-9EBF-43E1-8BD3-746FB66CADFB}"/>
            </a:ext>
            <a:ext uri="{147F2762-F138-4A5C-976F-8EAC2B608ADB}">
              <a16:predDERef xmlns:a16="http://schemas.microsoft.com/office/drawing/2014/main" pred="{00000000-0008-0000-0000-000003000000}"/>
            </a:ext>
          </a:extLst>
        </xdr:cNvPr>
        <xdr:cNvSpPr txBox="1"/>
      </xdr:nvSpPr>
      <xdr:spPr>
        <a:xfrm>
          <a:off x="1650546" y="76200"/>
          <a:ext cx="9620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accent4"/>
            </a:buClr>
            <a:buSzPts val="900"/>
            <a:buFont typeface="Verdana"/>
            <a:buNone/>
          </a:pPr>
          <a:r>
            <a:rPr lang="en-US" sz="900" b="1">
              <a:solidFill>
                <a:schemeClr val="accent4"/>
              </a:solidFill>
              <a:latin typeface="Verdana"/>
              <a:ea typeface="Verdana"/>
              <a:cs typeface="Verdana"/>
              <a:sym typeface="Verdana"/>
            </a:rPr>
            <a:t>Mineração</a:t>
          </a:r>
          <a:endParaRPr sz="1400"/>
        </a:p>
      </xdr:txBody>
    </xdr:sp>
    <xdr:clientData fLocksWithSheet="0"/>
  </xdr:oneCellAnchor>
  <xdr:oneCellAnchor>
    <xdr:from>
      <xdr:col>2</xdr:col>
      <xdr:colOff>789213</xdr:colOff>
      <xdr:row>0</xdr:row>
      <xdr:rowOff>76200</xdr:rowOff>
    </xdr:from>
    <xdr:ext cx="1076325" cy="304800"/>
    <xdr:sp macro="" textlink="">
      <xdr:nvSpPr>
        <xdr:cNvPr id="308" name="Shape 5">
          <a:hlinkClick xmlns:r="http://schemas.openxmlformats.org/officeDocument/2006/relationships" r:id="rId3"/>
          <a:extLst>
            <a:ext uri="{FF2B5EF4-FFF2-40B4-BE49-F238E27FC236}">
              <a16:creationId xmlns:a16="http://schemas.microsoft.com/office/drawing/2014/main" id="{333D3556-4A01-4B2B-B96C-E763C3018E06}"/>
            </a:ext>
            <a:ext uri="{147F2762-F138-4A5C-976F-8EAC2B608ADB}">
              <a16:predDERef xmlns:a16="http://schemas.microsoft.com/office/drawing/2014/main" pred="{00000000-0008-0000-0000-000004000000}"/>
            </a:ext>
          </a:extLst>
        </xdr:cNvPr>
        <xdr:cNvSpPr txBox="1"/>
      </xdr:nvSpPr>
      <xdr:spPr>
        <a:xfrm>
          <a:off x="4027713" y="76200"/>
          <a:ext cx="10763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Índice SASB</a:t>
          </a:r>
          <a:endParaRPr sz="1400"/>
        </a:p>
      </xdr:txBody>
    </xdr:sp>
    <xdr:clientData fLocksWithSheet="0"/>
  </xdr:oneCellAnchor>
  <xdr:oneCellAnchor>
    <xdr:from>
      <xdr:col>1</xdr:col>
      <xdr:colOff>1977117</xdr:colOff>
      <xdr:row>0</xdr:row>
      <xdr:rowOff>76200</xdr:rowOff>
    </xdr:from>
    <xdr:ext cx="1028700" cy="304800"/>
    <xdr:sp macro="" textlink="">
      <xdr:nvSpPr>
        <xdr:cNvPr id="309" name="Shape 6">
          <a:hlinkClick xmlns:r="http://schemas.openxmlformats.org/officeDocument/2006/relationships" r:id="rId4"/>
          <a:extLst>
            <a:ext uri="{FF2B5EF4-FFF2-40B4-BE49-F238E27FC236}">
              <a16:creationId xmlns:a16="http://schemas.microsoft.com/office/drawing/2014/main" id="{F20F27EB-CEA9-4220-8C8F-FF763717CF68}"/>
            </a:ext>
            <a:ext uri="{147F2762-F138-4A5C-976F-8EAC2B608ADB}">
              <a16:predDERef xmlns:a16="http://schemas.microsoft.com/office/drawing/2014/main" pred="{00000000-0008-0000-0000-000005000000}"/>
            </a:ext>
          </a:extLst>
        </xdr:cNvPr>
        <xdr:cNvSpPr txBox="1"/>
      </xdr:nvSpPr>
      <xdr:spPr>
        <a:xfrm>
          <a:off x="2805792" y="76200"/>
          <a:ext cx="102870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Índice GRI</a:t>
          </a:r>
          <a:endParaRPr sz="1400"/>
        </a:p>
      </xdr:txBody>
    </xdr:sp>
    <xdr:clientData fLocksWithSheet="0"/>
  </xdr:oneCellAnchor>
  <xdr:oneCellAnchor>
    <xdr:from>
      <xdr:col>2</xdr:col>
      <xdr:colOff>2058759</xdr:colOff>
      <xdr:row>0</xdr:row>
      <xdr:rowOff>76200</xdr:rowOff>
    </xdr:from>
    <xdr:ext cx="1019175" cy="304800"/>
    <xdr:sp macro="" textlink="">
      <xdr:nvSpPr>
        <xdr:cNvPr id="310" name="Shape 7">
          <a:hlinkClick xmlns:r="http://schemas.openxmlformats.org/officeDocument/2006/relationships" r:id="rId5"/>
          <a:extLst>
            <a:ext uri="{FF2B5EF4-FFF2-40B4-BE49-F238E27FC236}">
              <a16:creationId xmlns:a16="http://schemas.microsoft.com/office/drawing/2014/main" id="{F2EC4CDF-F682-418D-B898-425C836D78D2}"/>
            </a:ext>
            <a:ext uri="{147F2762-F138-4A5C-976F-8EAC2B608ADB}">
              <a16:predDERef xmlns:a16="http://schemas.microsoft.com/office/drawing/2014/main" pred="{00000000-0008-0000-0000-000006000000}"/>
            </a:ext>
          </a:extLst>
        </xdr:cNvPr>
        <xdr:cNvSpPr txBox="1"/>
      </xdr:nvSpPr>
      <xdr:spPr>
        <a:xfrm>
          <a:off x="5297259" y="76200"/>
          <a:ext cx="101917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TCFD e TNFD</a:t>
          </a:r>
          <a:endParaRPr sz="1400"/>
        </a:p>
      </xdr:txBody>
    </xdr:sp>
    <xdr:clientData fLocksWithSheet="0"/>
  </xdr:oneCellAnchor>
  <xdr:oneCellAnchor>
    <xdr:from>
      <xdr:col>3</xdr:col>
      <xdr:colOff>4080</xdr:colOff>
      <xdr:row>0</xdr:row>
      <xdr:rowOff>76200</xdr:rowOff>
    </xdr:from>
    <xdr:ext cx="1152525" cy="304800"/>
    <xdr:sp macro="" textlink="">
      <xdr:nvSpPr>
        <xdr:cNvPr id="311" name="Shape 8">
          <a:hlinkClick xmlns:r="http://schemas.openxmlformats.org/officeDocument/2006/relationships" r:id="rId6"/>
          <a:extLst>
            <a:ext uri="{FF2B5EF4-FFF2-40B4-BE49-F238E27FC236}">
              <a16:creationId xmlns:a16="http://schemas.microsoft.com/office/drawing/2014/main" id="{577E933D-4701-4ECB-8CB6-55CA00B68856}"/>
            </a:ext>
            <a:ext uri="{147F2762-F138-4A5C-976F-8EAC2B608ADB}">
              <a16:predDERef xmlns:a16="http://schemas.microsoft.com/office/drawing/2014/main" pred="{00000000-0008-0000-0000-000007000000}"/>
            </a:ext>
          </a:extLst>
        </xdr:cNvPr>
        <xdr:cNvSpPr txBox="1"/>
      </xdr:nvSpPr>
      <xdr:spPr>
        <a:xfrm>
          <a:off x="6509655" y="76200"/>
          <a:ext cx="11525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Materialidade</a:t>
          </a:r>
          <a:endParaRPr sz="1400"/>
        </a:p>
      </xdr:txBody>
    </xdr:sp>
    <xdr:clientData fLocksWithSheet="0"/>
  </xdr:oneCellAnchor>
  <xdr:oneCellAnchor>
    <xdr:from>
      <xdr:col>3</xdr:col>
      <xdr:colOff>1349826</xdr:colOff>
      <xdr:row>0</xdr:row>
      <xdr:rowOff>76200</xdr:rowOff>
    </xdr:from>
    <xdr:ext cx="733425" cy="304800"/>
    <xdr:sp macro="" textlink="">
      <xdr:nvSpPr>
        <xdr:cNvPr id="312" name="Shape 9">
          <a:hlinkClick xmlns:r="http://schemas.openxmlformats.org/officeDocument/2006/relationships" r:id="rId7"/>
          <a:extLst>
            <a:ext uri="{FF2B5EF4-FFF2-40B4-BE49-F238E27FC236}">
              <a16:creationId xmlns:a16="http://schemas.microsoft.com/office/drawing/2014/main" id="{F05ACED4-0DF2-4812-BB27-2FA57FB0F451}"/>
            </a:ext>
            <a:ext uri="{147F2762-F138-4A5C-976F-8EAC2B608ADB}">
              <a16:predDERef xmlns:a16="http://schemas.microsoft.com/office/drawing/2014/main" pred="{00000000-0008-0000-0000-000008000000}"/>
            </a:ext>
          </a:extLst>
        </xdr:cNvPr>
        <xdr:cNvSpPr txBox="1"/>
      </xdr:nvSpPr>
      <xdr:spPr>
        <a:xfrm>
          <a:off x="7855401" y="76200"/>
          <a:ext cx="733425"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i="1">
              <a:solidFill>
                <a:srgbClr val="002A7E"/>
              </a:solidFill>
              <a:latin typeface="Verdana"/>
              <a:ea typeface="Verdana"/>
              <a:cs typeface="Verdana"/>
              <a:sym typeface="Verdana"/>
            </a:rPr>
            <a:t>Ratings</a:t>
          </a:r>
          <a:endParaRPr sz="1400"/>
        </a:p>
      </xdr:txBody>
    </xdr:sp>
    <xdr:clientData fLocksWithSheet="0"/>
  </xdr:oneCellAnchor>
  <xdr:oneCellAnchor>
    <xdr:from>
      <xdr:col>4</xdr:col>
      <xdr:colOff>447675</xdr:colOff>
      <xdr:row>0</xdr:row>
      <xdr:rowOff>76200</xdr:rowOff>
    </xdr:from>
    <xdr:ext cx="2152650" cy="304800"/>
    <xdr:sp macro="" textlink="">
      <xdr:nvSpPr>
        <xdr:cNvPr id="313" name="Shape 10">
          <a:hlinkClick xmlns:r="http://schemas.openxmlformats.org/officeDocument/2006/relationships" r:id="rId8"/>
          <a:extLst>
            <a:ext uri="{FF2B5EF4-FFF2-40B4-BE49-F238E27FC236}">
              <a16:creationId xmlns:a16="http://schemas.microsoft.com/office/drawing/2014/main" id="{9E58921C-BAAE-4003-9240-E60DB85A2889}"/>
            </a:ext>
            <a:ext uri="{147F2762-F138-4A5C-976F-8EAC2B608ADB}">
              <a16:predDERef xmlns:a16="http://schemas.microsoft.com/office/drawing/2014/main" pred="{00000000-0008-0000-0000-000009000000}"/>
            </a:ext>
          </a:extLst>
        </xdr:cNvPr>
        <xdr:cNvSpPr txBox="1"/>
      </xdr:nvSpPr>
      <xdr:spPr>
        <a:xfrm>
          <a:off x="8782050" y="76200"/>
          <a:ext cx="2152650" cy="3048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002A7E"/>
            </a:buClr>
            <a:buSzPts val="900"/>
            <a:buFont typeface="Verdana"/>
            <a:buNone/>
          </a:pPr>
          <a:r>
            <a:rPr lang="en-US" sz="900" b="1">
              <a:solidFill>
                <a:srgbClr val="002A7E"/>
              </a:solidFill>
              <a:latin typeface="Verdana"/>
              <a:ea typeface="Verdana"/>
              <a:cs typeface="Verdana"/>
              <a:sym typeface="Verdana"/>
            </a:rPr>
            <a:t>Projetos sociais Fundação</a:t>
          </a:r>
          <a:r>
            <a:rPr lang="en-US" sz="900" b="1" i="0" u="none" strike="noStrike">
              <a:solidFill>
                <a:srgbClr val="002A7E"/>
              </a:solidFill>
              <a:latin typeface="Verdana"/>
              <a:ea typeface="Verdana"/>
              <a:cs typeface="Verdana"/>
              <a:sym typeface="Verdana"/>
            </a:rPr>
            <a:t> CSN</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EFAB31"/>
      </a:accent1>
      <a:accent2>
        <a:srgbClr val="82358B"/>
      </a:accent2>
      <a:accent3>
        <a:srgbClr val="36A9E0"/>
      </a:accent3>
      <a:accent4>
        <a:srgbClr val="3AA935"/>
      </a:accent4>
      <a:accent5>
        <a:srgbClr val="8AB31D"/>
      </a:accent5>
      <a:accent6>
        <a:srgbClr val="000000"/>
      </a:accent6>
      <a:hlink>
        <a:srgbClr val="12448A"/>
      </a:hlink>
      <a:folHlink>
        <a:srgbClr val="12448A"/>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esg.csn.com.br/" TargetMode="External"/><Relationship Id="rId1" Type="http://schemas.openxmlformats.org/officeDocument/2006/relationships/hyperlink" Target="https://esg.csn.com.br/nossa-empresa/relato-integrado-gri/"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hyperlink" Target="https://esg.csn.com.br/nossa-empresa/relato-integrado-gri/"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esg.csn.com.br/nossa-empresa/relato-integrado-gri/"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esg.csn.com.br/nossa-empresa/relato-integrado-gri/" TargetMode="External"/></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s://www.cdp.net/pt/formatted_responses/responses?campaign_id=83630982&amp;discloser_id=1027667&amp;locale=pt&amp;organization_name=Companhia+Sider%C3%BArgica+Nacional+-+CSN&amp;organization_number=3287&amp;program=Investor&amp;project_year=2023&amp;redirect=https%3A%2F%2Fcdp.credit360.com%2Fsurveys%2F2023%2Fjwbhd7d6%2F300999&amp;survey_id=82591262" TargetMode="External"/><Relationship Id="rId7" Type="http://schemas.openxmlformats.org/officeDocument/2006/relationships/hyperlink" Target="https://esg.csn.com.br/nossa-empresa/relato-integrado-gri/" TargetMode="External"/><Relationship Id="rId2" Type="http://schemas.openxmlformats.org/officeDocument/2006/relationships/hyperlink" Target="https://esg.csn.com.br/nossa-empresa/relatorio-integrado-gri" TargetMode="External"/><Relationship Id="rId1" Type="http://schemas.openxmlformats.org/officeDocument/2006/relationships/hyperlink" Target="https://prd-admin-esg.csn.com.br/uploads/2023/8/Relatorio-integrado-PDF-13-35-2cfae357-dd7d-4ceb-b176-7f79e948fd48.pdf" TargetMode="External"/><Relationship Id="rId6" Type="http://schemas.openxmlformats.org/officeDocument/2006/relationships/hyperlink" Target="https://esg.csn.com.br/nossa-empresa/relato-integrado-gri/" TargetMode="External"/><Relationship Id="rId5" Type="http://schemas.openxmlformats.org/officeDocument/2006/relationships/hyperlink" Target="https://api.mziq.com/mzfilemanager/v2/d/c13bfd26-0e38-40d4-80f7-8990c9e1d702/1b96ce20-a6e0-2e22-6f12-89c8df380b24?origin=2" TargetMode="External"/><Relationship Id="rId4" Type="http://schemas.openxmlformats.org/officeDocument/2006/relationships/hyperlink" Target="https://esg.csn.com.br/nossa-empresa/relato-integrado-gri/"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esg.csn.com.br/nossa-empresa/relato-integrado-gr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1"/>
  <sheetViews>
    <sheetView showGridLines="0" tabSelected="1" workbookViewId="0">
      <pane ySplit="2" topLeftCell="A3" activePane="bottomLeft" state="frozen"/>
      <selection pane="bottomLeft" activeCell="B7" sqref="B7:G16"/>
    </sheetView>
  </sheetViews>
  <sheetFormatPr defaultColWidth="11.19921875" defaultRowHeight="15" customHeight="1" x14ac:dyDescent="0.2"/>
  <cols>
    <col min="1" max="1" width="8.19921875" customWidth="1"/>
    <col min="2" max="2" width="7" customWidth="1"/>
    <col min="3" max="8" width="10.296875" customWidth="1"/>
    <col min="9" max="9" width="11.8984375" customWidth="1"/>
    <col min="10" max="10" width="11" customWidth="1"/>
    <col min="11" max="11" width="11.8984375" customWidth="1"/>
    <col min="12" max="13" width="10.296875" customWidth="1"/>
    <col min="14" max="26" width="8.8984375" customWidth="1"/>
  </cols>
  <sheetData>
    <row r="1" spans="1:15" s="1220" customFormat="1" ht="12.75" customHeight="1" x14ac:dyDescent="0.2">
      <c r="A1" s="1246"/>
      <c r="B1" s="1247"/>
      <c r="C1" s="1248"/>
      <c r="D1" s="1249"/>
      <c r="E1" s="1249"/>
      <c r="F1" s="1238"/>
      <c r="G1" s="1238"/>
      <c r="H1" s="1238"/>
      <c r="I1" s="1222"/>
      <c r="J1" s="1222"/>
      <c r="K1" s="1240"/>
      <c r="L1" s="1238"/>
      <c r="M1" s="1238"/>
    </row>
    <row r="2" spans="1:15" s="1220" customFormat="1" ht="12.75" customHeight="1" x14ac:dyDescent="0.2">
      <c r="A2" s="1239"/>
      <c r="B2" s="1239"/>
      <c r="C2" s="1239"/>
      <c r="D2" s="1239"/>
      <c r="E2" s="1239"/>
      <c r="F2" s="1239"/>
      <c r="G2" s="1239"/>
      <c r="H2" s="1239"/>
      <c r="I2" s="1222"/>
      <c r="J2" s="1222"/>
      <c r="K2" s="1239"/>
      <c r="L2" s="1239"/>
      <c r="M2" s="1239"/>
    </row>
    <row r="3" spans="1:15" ht="12.75" customHeight="1" x14ac:dyDescent="0.2">
      <c r="A3" s="1"/>
      <c r="B3" s="1"/>
      <c r="C3" s="1"/>
      <c r="D3" s="1"/>
      <c r="E3" s="1"/>
      <c r="F3" s="1"/>
      <c r="G3" s="1"/>
      <c r="H3" s="1"/>
      <c r="I3" s="1"/>
      <c r="J3" s="1"/>
      <c r="K3" s="1"/>
      <c r="L3" s="1"/>
      <c r="M3" s="1"/>
    </row>
    <row r="4" spans="1:15" ht="12.75" customHeight="1" x14ac:dyDescent="0.2">
      <c r="A4" s="1"/>
      <c r="B4" s="1"/>
      <c r="C4" s="1"/>
      <c r="D4" s="1"/>
      <c r="E4" s="1"/>
      <c r="F4" s="1"/>
      <c r="G4" s="1"/>
      <c r="H4" s="1"/>
      <c r="I4" s="1"/>
      <c r="J4" s="1"/>
      <c r="K4" s="1"/>
      <c r="L4" s="1"/>
      <c r="M4" s="1"/>
    </row>
    <row r="5" spans="1:15" ht="27.75" customHeight="1" x14ac:dyDescent="0.2">
      <c r="A5" s="2"/>
      <c r="B5" s="3" t="s">
        <v>0</v>
      </c>
      <c r="C5" s="2"/>
      <c r="D5" s="2"/>
      <c r="E5" s="2"/>
      <c r="F5" s="2"/>
      <c r="G5" s="2"/>
      <c r="H5" s="1241"/>
      <c r="I5" s="1236"/>
      <c r="J5" s="1236"/>
      <c r="K5" s="1236"/>
      <c r="L5" s="1236"/>
      <c r="M5" s="1236"/>
    </row>
    <row r="6" spans="1:15" ht="12.75" customHeight="1" x14ac:dyDescent="0.2">
      <c r="A6" s="1"/>
      <c r="B6" s="1"/>
      <c r="C6" s="1"/>
      <c r="D6" s="1"/>
      <c r="E6" s="1"/>
      <c r="F6" s="1"/>
      <c r="G6" s="1"/>
      <c r="H6" s="1236"/>
      <c r="I6" s="1236"/>
      <c r="J6" s="1236"/>
      <c r="K6" s="1236"/>
      <c r="L6" s="1236"/>
      <c r="M6" s="1236"/>
    </row>
    <row r="7" spans="1:15" ht="15" customHeight="1" x14ac:dyDescent="0.2">
      <c r="A7" s="1"/>
      <c r="B7" s="1237" t="s">
        <v>1</v>
      </c>
      <c r="C7" s="1236"/>
      <c r="D7" s="1236"/>
      <c r="E7" s="1236"/>
      <c r="F7" s="1236"/>
      <c r="G7" s="1236"/>
      <c r="H7" s="1236"/>
      <c r="I7" s="1236"/>
      <c r="J7" s="1236"/>
      <c r="K7" s="1236"/>
      <c r="L7" s="1236"/>
      <c r="M7" s="1236"/>
    </row>
    <row r="8" spans="1:15" ht="12.75" customHeight="1" x14ac:dyDescent="0.2">
      <c r="A8" s="1"/>
      <c r="B8" s="1236"/>
      <c r="C8" s="1236"/>
      <c r="D8" s="1236"/>
      <c r="E8" s="1236"/>
      <c r="F8" s="1236"/>
      <c r="G8" s="1236"/>
      <c r="H8" s="1236"/>
      <c r="I8" s="1236"/>
      <c r="J8" s="1236"/>
      <c r="K8" s="1236"/>
      <c r="L8" s="1236"/>
      <c r="M8" s="1236"/>
      <c r="N8" s="5"/>
      <c r="O8" s="5"/>
    </row>
    <row r="9" spans="1:15" ht="12.75" customHeight="1" x14ac:dyDescent="0.2">
      <c r="A9" s="1"/>
      <c r="B9" s="1236"/>
      <c r="C9" s="1236"/>
      <c r="D9" s="1236"/>
      <c r="E9" s="1236"/>
      <c r="F9" s="1236"/>
      <c r="G9" s="1236"/>
      <c r="H9" s="1236"/>
      <c r="I9" s="1236"/>
      <c r="J9" s="1236"/>
      <c r="K9" s="1236"/>
      <c r="L9" s="1236"/>
      <c r="M9" s="1236"/>
      <c r="N9" s="5"/>
      <c r="O9" s="5"/>
    </row>
    <row r="10" spans="1:15" ht="12.75" customHeight="1" x14ac:dyDescent="0.2">
      <c r="A10" s="1"/>
      <c r="B10" s="1236"/>
      <c r="C10" s="1236"/>
      <c r="D10" s="1236"/>
      <c r="E10" s="1236"/>
      <c r="F10" s="1236"/>
      <c r="G10" s="1236"/>
      <c r="H10" s="1236"/>
      <c r="I10" s="1236"/>
      <c r="J10" s="1236"/>
      <c r="K10" s="1236"/>
      <c r="L10" s="1236"/>
      <c r="M10" s="1236"/>
      <c r="N10" s="759"/>
      <c r="O10" s="759"/>
    </row>
    <row r="11" spans="1:15" ht="12.75" customHeight="1" x14ac:dyDescent="0.2">
      <c r="A11" s="1"/>
      <c r="B11" s="1236"/>
      <c r="C11" s="1236"/>
      <c r="D11" s="1236"/>
      <c r="E11" s="1236"/>
      <c r="F11" s="1236"/>
      <c r="G11" s="1236"/>
      <c r="H11" s="1236"/>
      <c r="I11" s="1236"/>
      <c r="J11" s="1236"/>
      <c r="K11" s="1236"/>
      <c r="L11" s="1236"/>
      <c r="M11" s="1236"/>
      <c r="N11" s="5"/>
      <c r="O11" s="5"/>
    </row>
    <row r="12" spans="1:15" ht="12.75" customHeight="1" x14ac:dyDescent="0.2">
      <c r="A12" s="1"/>
      <c r="B12" s="1236"/>
      <c r="C12" s="1236"/>
      <c r="D12" s="1236"/>
      <c r="E12" s="1236"/>
      <c r="F12" s="1236"/>
      <c r="G12" s="1236"/>
      <c r="H12" s="1236"/>
      <c r="I12" s="1236"/>
      <c r="J12" s="1236"/>
      <c r="K12" s="1236"/>
      <c r="L12" s="1236"/>
      <c r="M12" s="1236"/>
    </row>
    <row r="13" spans="1:15" ht="12.75" customHeight="1" x14ac:dyDescent="0.2">
      <c r="A13" s="1"/>
      <c r="B13" s="1236"/>
      <c r="C13" s="1236"/>
      <c r="D13" s="1236"/>
      <c r="E13" s="1236"/>
      <c r="F13" s="1236"/>
      <c r="G13" s="1236"/>
      <c r="H13" s="1236"/>
      <c r="I13" s="1236"/>
      <c r="J13" s="1236"/>
      <c r="K13" s="1236"/>
      <c r="L13" s="1236"/>
      <c r="M13" s="1236"/>
    </row>
    <row r="14" spans="1:15" ht="12.75" customHeight="1" x14ac:dyDescent="0.2">
      <c r="A14" s="1"/>
      <c r="B14" s="1236"/>
      <c r="C14" s="1236"/>
      <c r="D14" s="1236"/>
      <c r="E14" s="1236"/>
      <c r="F14" s="1236"/>
      <c r="G14" s="1236"/>
      <c r="H14" s="1236"/>
      <c r="I14" s="1236"/>
      <c r="J14" s="1236"/>
      <c r="K14" s="1236"/>
      <c r="L14" s="1236"/>
      <c r="M14" s="1236"/>
    </row>
    <row r="15" spans="1:15" ht="23.25" customHeight="1" x14ac:dyDescent="0.2">
      <c r="A15" s="1"/>
      <c r="B15" s="1236"/>
      <c r="C15" s="1236"/>
      <c r="D15" s="1236"/>
      <c r="E15" s="1236"/>
      <c r="F15" s="1236"/>
      <c r="G15" s="1236"/>
      <c r="H15" s="1236"/>
      <c r="I15" s="1236"/>
      <c r="J15" s="1236"/>
      <c r="K15" s="1236"/>
      <c r="L15" s="1236"/>
      <c r="M15" s="1236"/>
    </row>
    <row r="16" spans="1:15" ht="21" customHeight="1" x14ac:dyDescent="0.2">
      <c r="A16" s="1"/>
      <c r="B16" s="1236"/>
      <c r="C16" s="1236"/>
      <c r="D16" s="1236"/>
      <c r="E16" s="1236"/>
      <c r="F16" s="1236"/>
      <c r="G16" s="1236"/>
      <c r="H16" s="1236"/>
      <c r="I16" s="1236"/>
      <c r="J16" s="1236"/>
      <c r="K16" s="1236"/>
      <c r="L16" s="1236"/>
      <c r="M16" s="1236"/>
    </row>
    <row r="18" spans="2:13" ht="30.75" customHeight="1" x14ac:dyDescent="0.2">
      <c r="B18" s="6" t="s">
        <v>2</v>
      </c>
      <c r="C18" s="7"/>
      <c r="D18" s="7"/>
      <c r="E18" s="7"/>
      <c r="F18" s="7"/>
      <c r="G18" s="7"/>
      <c r="H18" s="7"/>
      <c r="I18" s="7"/>
      <c r="J18" s="7"/>
      <c r="K18" s="7"/>
      <c r="L18" s="7"/>
      <c r="M18" s="7"/>
    </row>
    <row r="19" spans="2:13" ht="30.75" customHeight="1" x14ac:dyDescent="0.2">
      <c r="B19" s="1242" t="s">
        <v>3</v>
      </c>
      <c r="C19" s="1243"/>
      <c r="D19" s="1243"/>
      <c r="E19" s="1243"/>
      <c r="F19" s="1243"/>
      <c r="G19" s="1243"/>
      <c r="H19" s="1243"/>
      <c r="I19" s="1243"/>
      <c r="J19" s="1243"/>
      <c r="K19" s="1243"/>
      <c r="L19" s="1243"/>
      <c r="M19" s="1243"/>
    </row>
    <row r="20" spans="2:13" ht="12.75" customHeight="1" x14ac:dyDescent="0.2">
      <c r="B20" s="1243"/>
      <c r="C20" s="1236"/>
      <c r="D20" s="1236"/>
      <c r="E20" s="1236"/>
      <c r="F20" s="1236"/>
      <c r="G20" s="1236"/>
      <c r="H20" s="1236"/>
      <c r="I20" s="1236"/>
      <c r="J20" s="1236"/>
      <c r="K20" s="1236"/>
      <c r="L20" s="1236"/>
      <c r="M20" s="1243"/>
    </row>
    <row r="21" spans="2:13" ht="12.75" customHeight="1" x14ac:dyDescent="0.2">
      <c r="B21" s="1243"/>
      <c r="C21" s="1236"/>
      <c r="D21" s="1236"/>
      <c r="E21" s="1236"/>
      <c r="F21" s="1236"/>
      <c r="G21" s="1236"/>
      <c r="H21" s="1236"/>
      <c r="I21" s="1236"/>
      <c r="J21" s="1236"/>
      <c r="K21" s="1236"/>
      <c r="L21" s="1236"/>
      <c r="M21" s="1243"/>
    </row>
    <row r="22" spans="2:13" ht="12.75" customHeight="1" x14ac:dyDescent="0.2">
      <c r="B22" s="1243"/>
      <c r="C22" s="1236"/>
      <c r="D22" s="1236"/>
      <c r="E22" s="1236"/>
      <c r="F22" s="1236"/>
      <c r="G22" s="1236"/>
      <c r="H22" s="1236"/>
      <c r="I22" s="1236"/>
      <c r="J22" s="1236"/>
      <c r="K22" s="1236"/>
      <c r="L22" s="1236"/>
      <c r="M22" s="1243"/>
    </row>
    <row r="23" spans="2:13" ht="12.75" customHeight="1" x14ac:dyDescent="0.2">
      <c r="B23" s="1243"/>
      <c r="C23" s="1243"/>
      <c r="D23" s="1243"/>
      <c r="E23" s="1243"/>
      <c r="F23" s="1243"/>
      <c r="G23" s="1243"/>
      <c r="H23" s="1243"/>
      <c r="I23" s="1243"/>
      <c r="J23" s="1243"/>
      <c r="K23" s="1243"/>
      <c r="L23" s="1243"/>
      <c r="M23" s="1243"/>
    </row>
    <row r="24" spans="2:13" ht="12.75" customHeight="1" x14ac:dyDescent="0.2">
      <c r="B24" s="1"/>
      <c r="C24" s="1"/>
      <c r="D24" s="1"/>
      <c r="E24" s="1"/>
      <c r="F24" s="1"/>
      <c r="G24" s="1"/>
      <c r="H24" s="1"/>
      <c r="I24" s="1"/>
      <c r="J24" s="1"/>
      <c r="K24" s="1"/>
      <c r="L24" s="1"/>
      <c r="M24" s="1"/>
    </row>
    <row r="25" spans="2:13" ht="33.75" customHeight="1" x14ac:dyDescent="0.2">
      <c r="B25" s="6" t="s">
        <v>4</v>
      </c>
      <c r="C25" s="7"/>
      <c r="D25" s="7"/>
      <c r="E25" s="7"/>
      <c r="F25" s="7"/>
      <c r="G25" s="7"/>
      <c r="H25" s="7"/>
      <c r="I25" s="7"/>
      <c r="J25" s="7"/>
      <c r="K25" s="7"/>
      <c r="L25" s="7"/>
      <c r="M25" s="7"/>
    </row>
    <row r="26" spans="2:13" ht="12.75" customHeight="1" x14ac:dyDescent="0.2">
      <c r="B26" s="1235" t="s">
        <v>5</v>
      </c>
      <c r="C26" s="1236"/>
      <c r="D26" s="1236"/>
      <c r="E26" s="1236"/>
      <c r="F26" s="1244" t="s">
        <v>6</v>
      </c>
      <c r="G26" s="1236"/>
      <c r="H26" s="1236"/>
      <c r="I26" s="1236"/>
      <c r="J26" s="1236"/>
      <c r="K26" s="1236"/>
      <c r="L26" s="1236"/>
      <c r="M26" s="1236"/>
    </row>
    <row r="27" spans="2:13" ht="12.75" customHeight="1" x14ac:dyDescent="0.2">
      <c r="B27" s="1236"/>
      <c r="C27" s="1236"/>
      <c r="D27" s="1236"/>
      <c r="E27" s="1236"/>
      <c r="F27" s="1236"/>
      <c r="G27" s="1236"/>
      <c r="H27" s="1236"/>
      <c r="I27" s="1236"/>
      <c r="J27" s="1236"/>
      <c r="K27" s="1236"/>
      <c r="L27" s="1236"/>
      <c r="M27" s="1236"/>
    </row>
    <row r="28" spans="2:13" ht="12.75" customHeight="1" x14ac:dyDescent="0.2">
      <c r="B28" s="1235" t="s">
        <v>7</v>
      </c>
      <c r="C28" s="1236"/>
      <c r="D28" s="1236"/>
      <c r="E28" s="1236"/>
      <c r="F28" s="1245" t="s">
        <v>8</v>
      </c>
      <c r="G28" s="1243"/>
      <c r="H28" s="1243"/>
      <c r="I28" s="1243"/>
      <c r="J28" s="1243"/>
      <c r="K28" s="1243"/>
      <c r="L28" s="1243"/>
      <c r="M28" s="1243"/>
    </row>
    <row r="29" spans="2:13" ht="12.75" customHeight="1" x14ac:dyDescent="0.2">
      <c r="B29" s="1236"/>
      <c r="C29" s="1236"/>
      <c r="D29" s="1236"/>
      <c r="E29" s="1236"/>
      <c r="F29" s="1243"/>
      <c r="G29" s="1243"/>
      <c r="H29" s="1243"/>
      <c r="I29" s="1243"/>
      <c r="J29" s="1243"/>
      <c r="K29" s="1243"/>
      <c r="L29" s="1243"/>
      <c r="M29" s="1243"/>
    </row>
    <row r="30" spans="2:13" ht="31.5" customHeight="1" x14ac:dyDescent="0.2">
      <c r="B30" s="1235" t="s">
        <v>9</v>
      </c>
      <c r="C30" s="1236"/>
      <c r="D30" s="1236"/>
      <c r="E30" s="1236"/>
      <c r="F30" s="1237" t="s">
        <v>10</v>
      </c>
      <c r="G30" s="1236"/>
      <c r="H30" s="1236"/>
      <c r="I30" s="1236"/>
      <c r="J30" s="1236"/>
      <c r="K30" s="1236"/>
      <c r="L30" s="1236"/>
      <c r="M30" s="1236"/>
    </row>
    <row r="31" spans="2:13" ht="12.75" customHeight="1" x14ac:dyDescent="0.2">
      <c r="B31" s="1236"/>
      <c r="C31" s="1236"/>
      <c r="D31" s="1236"/>
      <c r="E31" s="1236"/>
      <c r="F31" s="1236"/>
      <c r="G31" s="1236"/>
      <c r="H31" s="1236"/>
      <c r="I31" s="1236"/>
      <c r="J31" s="1236"/>
      <c r="K31" s="1236"/>
      <c r="L31" s="1236"/>
      <c r="M31" s="1236"/>
    </row>
  </sheetData>
  <sheetProtection algorithmName="SHA-512" hashValue="oibRUPssPmnI23JHY6jFHGsG7l7RcHSItVmrGzi/YO73yFzubwqvamImF7u7Wm/vI9AV5f+cNJsUQIxEHK9FCQ==" saltValue="ljXDnh0Eu6MLySHaoKNaGQ==" spinCount="100000" sheet="1" objects="1" scenarios="1"/>
  <mergeCells count="20">
    <mergeCell ref="A1:A2"/>
    <mergeCell ref="B1:B2"/>
    <mergeCell ref="C1:C2"/>
    <mergeCell ref="D1:D2"/>
    <mergeCell ref="E1:E2"/>
    <mergeCell ref="B30:E31"/>
    <mergeCell ref="F30:M31"/>
    <mergeCell ref="H1:H2"/>
    <mergeCell ref="K1:K2"/>
    <mergeCell ref="L1:L2"/>
    <mergeCell ref="M1:M2"/>
    <mergeCell ref="H5:M16"/>
    <mergeCell ref="B7:G16"/>
    <mergeCell ref="B19:M23"/>
    <mergeCell ref="F1:F2"/>
    <mergeCell ref="G1:G2"/>
    <mergeCell ref="B26:E27"/>
    <mergeCell ref="F26:M27"/>
    <mergeCell ref="B28:E29"/>
    <mergeCell ref="F28:M29"/>
  </mergeCells>
  <hyperlinks>
    <hyperlink ref="B26:E27" r:id="rId1" display="Relato Integrado 2025 da CSN Mineração" xr:uid="{0330EDD5-A396-48DC-BE25-4374A64871DA}"/>
    <hyperlink ref="B28:E29" r:id="rId2" display="Portal ESG do Grupo CSN" xr:uid="{E28684BC-2F7F-4BF6-BB35-FAC1CA6D9B79}"/>
  </hyperlinks>
  <pageMargins left="0.25" right="0.25" top="0.75" bottom="0.75" header="0" footer="0"/>
  <pageSetup paperSize="9" orientation="landscape"/>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5"/>
  <sheetViews>
    <sheetView showGridLines="0" workbookViewId="0">
      <pane ySplit="2" topLeftCell="A5" activePane="bottomLeft" state="frozen"/>
      <selection pane="bottomLeft" sqref="A1:A2"/>
    </sheetView>
  </sheetViews>
  <sheetFormatPr defaultColWidth="11.19921875" defaultRowHeight="15" customHeight="1" x14ac:dyDescent="0.2"/>
  <cols>
    <col min="1" max="1" width="7" customWidth="1"/>
    <col min="2" max="2" width="12.3984375" customWidth="1"/>
    <col min="3" max="3" width="13.09765625" customWidth="1"/>
    <col min="4" max="8" width="10.296875" customWidth="1"/>
    <col min="9" max="9" width="13" customWidth="1"/>
    <col min="10" max="13" width="10.296875" customWidth="1"/>
    <col min="14" max="14" width="9.296875" customWidth="1"/>
    <col min="15" max="26" width="8.8984375" customWidth="1"/>
  </cols>
  <sheetData>
    <row r="1" spans="1:16" s="1220" customFormat="1" ht="12.75" customHeight="1" x14ac:dyDescent="0.2">
      <c r="A1" s="1246"/>
      <c r="B1" s="1247"/>
      <c r="C1" s="1247"/>
      <c r="D1" s="1550"/>
      <c r="E1" s="1248"/>
      <c r="F1" s="1551"/>
      <c r="G1" s="1552"/>
      <c r="H1" s="1549"/>
      <c r="I1" s="1249"/>
      <c r="J1" s="1249"/>
      <c r="K1" s="1240"/>
      <c r="L1" s="1238"/>
      <c r="M1" s="1238"/>
      <c r="N1" s="1216"/>
      <c r="O1" s="1216"/>
    </row>
    <row r="2" spans="1:16" s="1220" customFormat="1" ht="12.75" customHeight="1" x14ac:dyDescent="0.2">
      <c r="A2" s="1239"/>
      <c r="B2" s="1239"/>
      <c r="C2" s="1239"/>
      <c r="D2" s="1239"/>
      <c r="E2" s="1239"/>
      <c r="F2" s="1239"/>
      <c r="G2" s="1239"/>
      <c r="H2" s="1239"/>
      <c r="I2" s="1239"/>
      <c r="J2" s="1239"/>
      <c r="K2" s="1239"/>
      <c r="L2" s="1239"/>
      <c r="M2" s="1239"/>
      <c r="N2" s="1216"/>
      <c r="O2" s="1216"/>
    </row>
    <row r="3" spans="1:16" ht="12.75" customHeight="1" x14ac:dyDescent="0.2">
      <c r="A3" s="1"/>
      <c r="B3" s="1"/>
      <c r="C3" s="1"/>
      <c r="D3" s="1"/>
      <c r="E3" s="1"/>
      <c r="F3" s="1"/>
      <c r="G3" s="1"/>
      <c r="H3" s="1"/>
      <c r="I3" s="1"/>
      <c r="J3" s="1"/>
      <c r="K3" s="1"/>
      <c r="L3" s="1"/>
      <c r="M3" s="1"/>
      <c r="N3" s="1"/>
      <c r="O3" s="1"/>
    </row>
    <row r="4" spans="1:16" ht="12.75" customHeight="1" x14ac:dyDescent="0.2">
      <c r="A4" s="1"/>
      <c r="B4" s="1"/>
      <c r="C4" s="1"/>
      <c r="D4" s="1"/>
      <c r="E4" s="1"/>
      <c r="F4" s="1"/>
      <c r="G4" s="1"/>
      <c r="H4" s="1"/>
      <c r="I4" s="1"/>
      <c r="J4" s="1"/>
      <c r="K4" s="1"/>
      <c r="L4" s="1"/>
      <c r="M4" s="1"/>
      <c r="N4" s="1"/>
      <c r="O4" s="1"/>
    </row>
    <row r="5" spans="1:16" ht="30" customHeight="1" x14ac:dyDescent="0.2">
      <c r="A5" s="8"/>
      <c r="B5" s="690" t="s">
        <v>525</v>
      </c>
      <c r="C5" s="7"/>
      <c r="D5" s="7"/>
      <c r="E5" s="7"/>
      <c r="F5" s="7"/>
      <c r="G5" s="7"/>
      <c r="H5" s="7"/>
      <c r="I5" s="7"/>
      <c r="J5" s="7"/>
      <c r="K5" s="7"/>
      <c r="L5" s="7"/>
      <c r="M5" s="7"/>
      <c r="N5" s="7"/>
      <c r="O5" s="7"/>
    </row>
    <row r="6" spans="1:16" ht="12.75" customHeight="1" x14ac:dyDescent="0.2">
      <c r="A6" s="1"/>
      <c r="B6" s="1"/>
      <c r="C6" s="1"/>
      <c r="D6" s="1"/>
      <c r="E6" s="1"/>
      <c r="F6" s="1"/>
      <c r="G6" s="1"/>
      <c r="H6" s="1"/>
      <c r="I6" s="1"/>
      <c r="J6" s="1"/>
      <c r="K6" s="1"/>
      <c r="L6" s="1"/>
      <c r="M6" s="1"/>
      <c r="N6" s="1"/>
      <c r="O6" s="1"/>
    </row>
    <row r="7" spans="1:16" ht="12.75" customHeight="1" x14ac:dyDescent="0.2">
      <c r="A7" s="1"/>
      <c r="B7" s="1"/>
      <c r="C7" s="1"/>
      <c r="D7" s="1"/>
      <c r="E7" s="1"/>
      <c r="F7" s="1"/>
      <c r="G7" s="1"/>
      <c r="H7" s="1"/>
      <c r="I7" s="1"/>
      <c r="J7" s="1"/>
      <c r="K7" s="1"/>
      <c r="L7" s="1"/>
      <c r="M7" s="1"/>
      <c r="N7" s="1"/>
      <c r="O7" s="1"/>
    </row>
    <row r="8" spans="1:16" ht="12.75" customHeight="1" x14ac:dyDescent="0.2">
      <c r="A8" s="1"/>
      <c r="B8" s="1948" t="s">
        <v>1024</v>
      </c>
      <c r="C8" s="1328"/>
      <c r="D8" s="1949">
        <v>2014</v>
      </c>
      <c r="E8" s="1949">
        <v>2015</v>
      </c>
      <c r="F8" s="1949">
        <v>2016</v>
      </c>
      <c r="G8" s="1949">
        <v>2017</v>
      </c>
      <c r="H8" s="1949">
        <v>2018</v>
      </c>
      <c r="I8" s="1949">
        <v>2019</v>
      </c>
      <c r="J8" s="1949">
        <v>2020</v>
      </c>
      <c r="K8" s="1949">
        <v>2021</v>
      </c>
      <c r="L8" s="1949">
        <v>2022</v>
      </c>
      <c r="M8" s="1945">
        <v>2023</v>
      </c>
      <c r="N8" s="1945">
        <v>2024</v>
      </c>
      <c r="O8" s="1945">
        <v>2025</v>
      </c>
    </row>
    <row r="9" spans="1:16" ht="21" customHeight="1" x14ac:dyDescent="0.2">
      <c r="A9" s="1"/>
      <c r="B9" s="1329"/>
      <c r="C9" s="1330"/>
      <c r="D9" s="1637"/>
      <c r="E9" s="1637"/>
      <c r="F9" s="1637"/>
      <c r="G9" s="1637"/>
      <c r="H9" s="1637"/>
      <c r="I9" s="1637"/>
      <c r="J9" s="1637"/>
      <c r="K9" s="1637"/>
      <c r="L9" s="1637"/>
      <c r="M9" s="1618"/>
      <c r="N9" s="1618"/>
      <c r="O9" s="1618"/>
    </row>
    <row r="10" spans="1:16" x14ac:dyDescent="0.2">
      <c r="A10" s="1"/>
      <c r="B10" s="1946" t="s">
        <v>1025</v>
      </c>
      <c r="C10" s="1325"/>
      <c r="D10" s="691" t="s">
        <v>1026</v>
      </c>
      <c r="E10" s="691" t="s">
        <v>1026</v>
      </c>
      <c r="F10" s="691" t="s">
        <v>1026</v>
      </c>
      <c r="G10" s="691" t="s">
        <v>1026</v>
      </c>
      <c r="H10" s="691" t="s">
        <v>1026</v>
      </c>
      <c r="I10" s="691" t="s">
        <v>1026</v>
      </c>
      <c r="J10" s="691" t="s">
        <v>1026</v>
      </c>
      <c r="K10" s="691" t="s">
        <v>1026</v>
      </c>
      <c r="L10" s="691" t="s">
        <v>1026</v>
      </c>
      <c r="M10" s="1184">
        <v>23.1</v>
      </c>
      <c r="N10" s="692">
        <v>24.2</v>
      </c>
      <c r="O10" s="693">
        <v>26.7</v>
      </c>
      <c r="P10" s="17"/>
    </row>
    <row r="11" spans="1:16" ht="12.75" customHeight="1" x14ac:dyDescent="0.2">
      <c r="A11" s="1"/>
      <c r="B11" s="1946" t="s">
        <v>1027</v>
      </c>
      <c r="C11" s="1325"/>
      <c r="D11" s="691" t="s">
        <v>1026</v>
      </c>
      <c r="E11" s="691" t="s">
        <v>1026</v>
      </c>
      <c r="F11" s="691" t="s">
        <v>1026</v>
      </c>
      <c r="G11" s="691" t="s">
        <v>1026</v>
      </c>
      <c r="H11" s="691" t="s">
        <v>1026</v>
      </c>
      <c r="I11" s="691" t="s">
        <v>1026</v>
      </c>
      <c r="J11" s="691" t="s">
        <v>1026</v>
      </c>
      <c r="K11" s="691" t="s">
        <v>1026</v>
      </c>
      <c r="L11" s="691" t="s">
        <v>1026</v>
      </c>
      <c r="M11" s="1184">
        <v>51</v>
      </c>
      <c r="N11" s="694">
        <v>55</v>
      </c>
      <c r="O11" s="695">
        <v>62</v>
      </c>
      <c r="P11" s="17"/>
    </row>
    <row r="12" spans="1:16" ht="12.75" customHeight="1" x14ac:dyDescent="0.2">
      <c r="A12" s="1"/>
      <c r="B12" s="1183" t="s">
        <v>1028</v>
      </c>
      <c r="C12" s="696"/>
      <c r="D12" s="691" t="s">
        <v>1026</v>
      </c>
      <c r="E12" s="691" t="s">
        <v>1026</v>
      </c>
      <c r="F12" s="691" t="s">
        <v>1026</v>
      </c>
      <c r="G12" s="691" t="s">
        <v>1026</v>
      </c>
      <c r="H12" s="691" t="s">
        <v>1026</v>
      </c>
      <c r="I12" s="691" t="s">
        <v>1026</v>
      </c>
      <c r="J12" s="691" t="s">
        <v>1026</v>
      </c>
      <c r="K12" s="691" t="s">
        <v>1026</v>
      </c>
      <c r="L12" s="691" t="s">
        <v>1026</v>
      </c>
      <c r="M12" s="1185" t="s">
        <v>1026</v>
      </c>
      <c r="N12" s="694">
        <v>2.9</v>
      </c>
      <c r="O12" s="697">
        <v>3.4</v>
      </c>
      <c r="P12" s="17"/>
    </row>
    <row r="13" spans="1:16" ht="12.75" customHeight="1" x14ac:dyDescent="0.2">
      <c r="A13" s="1"/>
      <c r="B13" s="1946" t="s">
        <v>1029</v>
      </c>
      <c r="C13" s="1325"/>
      <c r="D13" s="691" t="s">
        <v>1026</v>
      </c>
      <c r="E13" s="691" t="s">
        <v>1026</v>
      </c>
      <c r="F13" s="691" t="s">
        <v>1026</v>
      </c>
      <c r="G13" s="691" t="s">
        <v>1026</v>
      </c>
      <c r="H13" s="691" t="s">
        <v>1026</v>
      </c>
      <c r="I13" s="691" t="s">
        <v>1026</v>
      </c>
      <c r="J13" s="691" t="s">
        <v>1026</v>
      </c>
      <c r="K13" s="698" t="s">
        <v>1030</v>
      </c>
      <c r="L13" s="698" t="s">
        <v>1031</v>
      </c>
      <c r="M13" s="1184" t="s">
        <v>1031</v>
      </c>
      <c r="N13" s="694" t="s">
        <v>1031</v>
      </c>
      <c r="O13" s="697" t="s">
        <v>1031</v>
      </c>
      <c r="P13" s="17"/>
    </row>
    <row r="14" spans="1:16" ht="12.75" customHeight="1" x14ac:dyDescent="0.2">
      <c r="A14" s="1"/>
      <c r="B14" s="1947" t="s">
        <v>1032</v>
      </c>
      <c r="C14" s="1307"/>
      <c r="D14" s="699" t="s">
        <v>20</v>
      </c>
      <c r="E14" s="700" t="s">
        <v>1026</v>
      </c>
      <c r="F14" s="700" t="s">
        <v>1026</v>
      </c>
      <c r="G14" s="700" t="s">
        <v>1026</v>
      </c>
      <c r="H14" s="700" t="s">
        <v>1026</v>
      </c>
      <c r="I14" s="700" t="s">
        <v>1026</v>
      </c>
      <c r="J14" s="700" t="s">
        <v>1026</v>
      </c>
      <c r="K14" s="699" t="s">
        <v>1033</v>
      </c>
      <c r="L14" s="699" t="s">
        <v>1031</v>
      </c>
      <c r="M14" s="1186" t="s">
        <v>1031</v>
      </c>
      <c r="N14" s="701" t="s">
        <v>1031</v>
      </c>
      <c r="O14" s="702" t="s">
        <v>1034</v>
      </c>
      <c r="P14" s="17"/>
    </row>
    <row r="15" spans="1:16" ht="15" customHeight="1" x14ac:dyDescent="0.2">
      <c r="O15" s="703"/>
    </row>
  </sheetData>
  <sheetProtection algorithmName="SHA-512" hashValue="YsGcuf5RNUdyfIKPOh4G4JPxJW67ccftSIEDeEfa2sEOtGoZAHK17unOUDI6F+JxcZZVEa56tiz5sahQMaGhKQ==" saltValue="kE9WaZehJ/gAu7+bWlQbQg==" spinCount="100000" sheet="1" objects="1" scenarios="1"/>
  <mergeCells count="30">
    <mergeCell ref="N8:N9"/>
    <mergeCell ref="M1:M2"/>
    <mergeCell ref="A1:A2"/>
    <mergeCell ref="B1:B2"/>
    <mergeCell ref="C1:C2"/>
    <mergeCell ref="D1:D2"/>
    <mergeCell ref="E1:E2"/>
    <mergeCell ref="F1:F2"/>
    <mergeCell ref="G1:G2"/>
    <mergeCell ref="H1:H2"/>
    <mergeCell ref="I1:I2"/>
    <mergeCell ref="J1:J2"/>
    <mergeCell ref="K1:K2"/>
    <mergeCell ref="L1:L2"/>
    <mergeCell ref="O8:O9"/>
    <mergeCell ref="B10:C10"/>
    <mergeCell ref="B11:C11"/>
    <mergeCell ref="B13:C13"/>
    <mergeCell ref="B14:C14"/>
    <mergeCell ref="B8:C9"/>
    <mergeCell ref="D8:D9"/>
    <mergeCell ref="E8:E9"/>
    <mergeCell ref="F8:F9"/>
    <mergeCell ref="G8:G9"/>
    <mergeCell ref="H8:H9"/>
    <mergeCell ref="I8:I9"/>
    <mergeCell ref="J8:J9"/>
    <mergeCell ref="K8:K9"/>
    <mergeCell ref="L8:L9"/>
    <mergeCell ref="M8:M9"/>
  </mergeCells>
  <pageMargins left="0.25" right="0.25" top="0.75" bottom="0.75" header="0" footer="0"/>
  <pageSetup paperSize="9"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2"/>
  <sheetViews>
    <sheetView showGridLines="0" workbookViewId="0">
      <pane ySplit="2" topLeftCell="A3" activePane="bottomLeft" state="frozen"/>
      <selection pane="bottomLeft" activeCell="C3" sqref="C3"/>
    </sheetView>
  </sheetViews>
  <sheetFormatPr defaultColWidth="11.19921875" defaultRowHeight="15" customHeight="1" x14ac:dyDescent="0.2"/>
  <cols>
    <col min="1" max="1" width="8.69921875" customWidth="1"/>
    <col min="2" max="2" width="25.296875" customWidth="1"/>
    <col min="3" max="3" width="36.296875" customWidth="1"/>
    <col min="4" max="4" width="19.19921875" customWidth="1"/>
    <col min="5" max="5" width="8.69921875" customWidth="1"/>
    <col min="7" max="7" width="13.296875" customWidth="1"/>
    <col min="8" max="8" width="13.09765625" customWidth="1"/>
    <col min="9" max="9" width="12.09765625" customWidth="1"/>
    <col min="10" max="10" width="12.19921875" customWidth="1"/>
    <col min="11" max="11" width="11.796875" customWidth="1"/>
    <col min="12" max="12" width="10.296875" customWidth="1"/>
    <col min="13" max="13" width="12.19921875" customWidth="1"/>
    <col min="14" max="14" width="12.796875" customWidth="1"/>
    <col min="15" max="15" width="13.796875" customWidth="1"/>
    <col min="16" max="17" width="12.8984375" customWidth="1"/>
    <col min="18" max="18" width="11.796875" customWidth="1"/>
    <col min="19" max="20" width="8.69921875" customWidth="1"/>
    <col min="21" max="21" width="11" customWidth="1"/>
    <col min="22" max="22" width="14.296875" customWidth="1"/>
    <col min="23" max="26" width="8.69921875" customWidth="1"/>
  </cols>
  <sheetData>
    <row r="1" spans="1:26" ht="15" customHeight="1" x14ac:dyDescent="0.2">
      <c r="A1" s="1608"/>
      <c r="B1" s="1722"/>
      <c r="C1" s="1722"/>
      <c r="D1" s="1723"/>
      <c r="E1" s="1724"/>
      <c r="F1" s="1725"/>
      <c r="G1" s="1726"/>
      <c r="H1" s="1727"/>
      <c r="I1" s="1713"/>
      <c r="J1" s="1713"/>
      <c r="K1" s="1714"/>
      <c r="L1" s="1609"/>
      <c r="M1" s="1609"/>
      <c r="N1" s="1187"/>
      <c r="O1" s="1187"/>
      <c r="P1" s="1187"/>
      <c r="Q1" s="1187"/>
      <c r="R1" s="1187"/>
      <c r="S1" s="1187"/>
      <c r="T1" s="1187"/>
      <c r="U1" s="1187"/>
      <c r="V1" s="1187"/>
      <c r="W1" s="1188"/>
      <c r="X1" s="1188"/>
      <c r="Y1" s="1188"/>
      <c r="Z1" s="1188"/>
    </row>
    <row r="2" spans="1:26" ht="16.5" customHeight="1" x14ac:dyDescent="0.2">
      <c r="A2" s="1243"/>
      <c r="B2" s="1243"/>
      <c r="C2" s="1243"/>
      <c r="D2" s="1243"/>
      <c r="E2" s="1243"/>
      <c r="F2" s="1243"/>
      <c r="G2" s="1243"/>
      <c r="H2" s="1243"/>
      <c r="I2" s="1243"/>
      <c r="J2" s="1243"/>
      <c r="K2" s="1243"/>
      <c r="L2" s="1243"/>
      <c r="M2" s="1243"/>
      <c r="N2" s="1187"/>
      <c r="O2" s="1187"/>
      <c r="P2" s="1187"/>
      <c r="Q2" s="1187"/>
      <c r="R2" s="1187"/>
      <c r="S2" s="1187"/>
      <c r="T2" s="1187"/>
      <c r="U2" s="1187"/>
      <c r="V2" s="1187"/>
      <c r="W2" s="1188"/>
      <c r="X2" s="1188"/>
      <c r="Y2" s="1188"/>
      <c r="Z2" s="1188"/>
    </row>
    <row r="3" spans="1:26" ht="21.75" customHeight="1" x14ac:dyDescent="0.2">
      <c r="A3" s="17"/>
      <c r="B3" s="17"/>
      <c r="C3" s="17"/>
      <c r="D3" s="17"/>
      <c r="E3" s="17"/>
      <c r="F3" s="17"/>
      <c r="G3" s="17"/>
      <c r="H3" s="17"/>
      <c r="I3" s="17"/>
      <c r="J3" s="17"/>
      <c r="K3" s="17"/>
      <c r="L3" s="17"/>
      <c r="M3" s="17"/>
      <c r="N3" s="17"/>
      <c r="O3" s="17"/>
      <c r="P3" s="17"/>
      <c r="Q3" s="17"/>
      <c r="R3" s="17"/>
      <c r="S3" s="17"/>
      <c r="T3" s="17"/>
      <c r="U3" s="17"/>
      <c r="V3" s="17"/>
      <c r="W3" s="17"/>
      <c r="X3" s="13"/>
      <c r="Y3" s="13"/>
      <c r="Z3" s="13"/>
    </row>
    <row r="4" spans="1:26" ht="14.25" x14ac:dyDescent="0.2">
      <c r="A4" s="17"/>
      <c r="B4" s="17"/>
      <c r="C4" s="17"/>
      <c r="D4" s="17"/>
      <c r="E4" s="17"/>
      <c r="F4" s="17"/>
      <c r="G4" s="17"/>
      <c r="H4" s="17"/>
      <c r="I4" s="17"/>
      <c r="J4" s="17"/>
      <c r="K4" s="17"/>
      <c r="L4" s="17"/>
      <c r="M4" s="17"/>
      <c r="N4" s="17"/>
      <c r="O4" s="17"/>
      <c r="P4" s="17"/>
      <c r="Q4" s="17"/>
      <c r="R4" s="17"/>
      <c r="S4" s="17"/>
      <c r="T4" s="17"/>
      <c r="U4" s="17"/>
      <c r="V4" s="17"/>
      <c r="W4" s="17"/>
      <c r="X4" s="13"/>
      <c r="Y4" s="13"/>
      <c r="Z4" s="13"/>
    </row>
    <row r="5" spans="1:26" ht="19.5" x14ac:dyDescent="0.25">
      <c r="A5" s="17"/>
      <c r="B5" s="704" t="s">
        <v>1035</v>
      </c>
      <c r="C5" s="17"/>
      <c r="D5" s="17"/>
      <c r="E5" s="17"/>
      <c r="F5" s="17"/>
      <c r="G5" s="17"/>
      <c r="H5" s="17"/>
      <c r="I5" s="17"/>
      <c r="J5" s="17"/>
      <c r="K5" s="17"/>
      <c r="L5" s="17"/>
      <c r="M5" s="17"/>
      <c r="N5" s="17"/>
      <c r="O5" s="17"/>
      <c r="P5" s="17"/>
      <c r="Q5" s="17"/>
      <c r="R5" s="17"/>
      <c r="S5" s="17"/>
      <c r="T5" s="17"/>
      <c r="U5" s="17"/>
      <c r="V5" s="17"/>
      <c r="W5" s="17"/>
      <c r="X5" s="13"/>
      <c r="Y5" s="13"/>
      <c r="Z5" s="13"/>
    </row>
    <row r="6" spans="1:26" ht="14.25" customHeight="1" x14ac:dyDescent="0.2">
      <c r="A6" s="17"/>
      <c r="B6" s="17"/>
      <c r="C6" s="17"/>
      <c r="D6" s="17"/>
      <c r="E6" s="17"/>
      <c r="F6" s="17"/>
      <c r="G6" s="17"/>
      <c r="H6" s="17"/>
      <c r="I6" s="17"/>
      <c r="J6" s="17"/>
      <c r="K6" s="17"/>
      <c r="L6" s="17"/>
      <c r="M6" s="17"/>
      <c r="N6" s="17"/>
      <c r="O6" s="17"/>
      <c r="P6" s="17"/>
      <c r="Q6" s="17"/>
      <c r="R6" s="17"/>
      <c r="S6" s="17"/>
      <c r="T6" s="17"/>
      <c r="U6" s="17"/>
      <c r="V6" s="17"/>
      <c r="W6" s="17"/>
      <c r="X6" s="13"/>
      <c r="Y6" s="13"/>
      <c r="Z6" s="13"/>
    </row>
    <row r="7" spans="1:26" ht="77.25" customHeight="1" x14ac:dyDescent="0.2">
      <c r="A7" s="296"/>
      <c r="B7" s="705" t="s">
        <v>1036</v>
      </c>
      <c r="C7" s="706" t="s">
        <v>1037</v>
      </c>
      <c r="D7" s="707" t="s">
        <v>1038</v>
      </c>
      <c r="E7" s="708" t="s">
        <v>1039</v>
      </c>
      <c r="F7" s="708" t="s">
        <v>1040</v>
      </c>
      <c r="G7" s="707" t="s">
        <v>1041</v>
      </c>
      <c r="H7" s="707" t="s">
        <v>1042</v>
      </c>
      <c r="I7" s="707" t="s">
        <v>1043</v>
      </c>
      <c r="J7" s="707" t="s">
        <v>1044</v>
      </c>
      <c r="K7" s="707" t="s">
        <v>1045</v>
      </c>
      <c r="L7" s="707" t="s">
        <v>1046</v>
      </c>
      <c r="M7" s="707" t="s">
        <v>1047</v>
      </c>
      <c r="N7" s="707" t="s">
        <v>1048</v>
      </c>
      <c r="O7" s="707" t="s">
        <v>1049</v>
      </c>
      <c r="P7" s="707" t="s">
        <v>1050</v>
      </c>
      <c r="Q7" s="707" t="s">
        <v>1051</v>
      </c>
      <c r="R7" s="709" t="s">
        <v>1052</v>
      </c>
      <c r="S7" s="710" t="s">
        <v>1053</v>
      </c>
      <c r="T7" s="706" t="s">
        <v>1054</v>
      </c>
      <c r="U7" s="711" t="s">
        <v>1055</v>
      </c>
      <c r="V7" s="296"/>
      <c r="W7" s="296"/>
      <c r="X7" s="11"/>
      <c r="Y7" s="11"/>
      <c r="Z7" s="11"/>
    </row>
    <row r="8" spans="1:26" ht="14.25" customHeight="1" x14ac:dyDescent="0.2">
      <c r="A8" s="17"/>
      <c r="B8" s="712" t="s">
        <v>1056</v>
      </c>
      <c r="C8" s="1189" t="s">
        <v>1057</v>
      </c>
      <c r="D8" s="1190" t="s">
        <v>1058</v>
      </c>
      <c r="E8" s="713"/>
      <c r="F8" s="714"/>
      <c r="G8" s="715"/>
      <c r="H8" s="716"/>
      <c r="I8" s="715"/>
      <c r="J8" s="717"/>
      <c r="K8" s="715"/>
      <c r="L8" s="716"/>
      <c r="M8" s="717"/>
      <c r="N8" s="717"/>
      <c r="O8" s="717"/>
      <c r="P8" s="717"/>
      <c r="Q8" s="714"/>
      <c r="R8" s="714"/>
      <c r="S8" s="714"/>
      <c r="T8" s="714"/>
      <c r="U8" s="717"/>
      <c r="V8" s="17"/>
      <c r="W8" s="17"/>
      <c r="X8" s="13"/>
      <c r="Y8" s="13"/>
      <c r="Z8" s="13"/>
    </row>
    <row r="9" spans="1:26" ht="14.25" customHeight="1" x14ac:dyDescent="0.2">
      <c r="A9" s="17"/>
      <c r="B9" s="718" t="s">
        <v>1059</v>
      </c>
      <c r="C9" s="1191" t="s">
        <v>1060</v>
      </c>
      <c r="D9" s="1192" t="s">
        <v>1061</v>
      </c>
      <c r="E9" s="719"/>
      <c r="F9" s="720"/>
      <c r="G9" s="1193"/>
      <c r="H9" s="720"/>
      <c r="I9" s="1193"/>
      <c r="J9" s="720"/>
      <c r="K9" s="1193"/>
      <c r="L9" s="720"/>
      <c r="M9" s="720"/>
      <c r="N9" s="720"/>
      <c r="O9" s="720"/>
      <c r="P9" s="720"/>
      <c r="Q9" s="720"/>
      <c r="R9" s="720"/>
      <c r="S9" s="720"/>
      <c r="T9" s="720"/>
      <c r="U9" s="720"/>
      <c r="V9" s="17"/>
      <c r="W9" s="17"/>
      <c r="X9" s="13"/>
      <c r="Y9" s="13"/>
      <c r="Z9" s="13"/>
    </row>
    <row r="10" spans="1:26" ht="14.25" customHeight="1" x14ac:dyDescent="0.2">
      <c r="A10" s="17"/>
      <c r="B10" s="718" t="s">
        <v>1062</v>
      </c>
      <c r="C10" s="1191" t="s">
        <v>1063</v>
      </c>
      <c r="D10" s="1191" t="s">
        <v>1064</v>
      </c>
      <c r="E10" s="721"/>
      <c r="F10" s="720"/>
      <c r="G10" s="1193"/>
      <c r="H10" s="722"/>
      <c r="I10" s="1193"/>
      <c r="J10" s="720"/>
      <c r="K10" s="1193"/>
      <c r="L10" s="720"/>
      <c r="M10" s="720"/>
      <c r="N10" s="722"/>
      <c r="O10" s="720"/>
      <c r="P10" s="720"/>
      <c r="Q10" s="720"/>
      <c r="R10" s="720"/>
      <c r="S10" s="720"/>
      <c r="T10" s="720"/>
      <c r="U10" s="720"/>
      <c r="V10" s="17"/>
      <c r="W10" s="17"/>
      <c r="X10" s="13"/>
      <c r="Y10" s="13"/>
      <c r="Z10" s="13"/>
    </row>
    <row r="11" spans="1:26" ht="14.25" customHeight="1" x14ac:dyDescent="0.2">
      <c r="A11" s="17"/>
      <c r="B11" s="718" t="s">
        <v>1065</v>
      </c>
      <c r="C11" s="1191" t="s">
        <v>1066</v>
      </c>
      <c r="D11" s="1191" t="s">
        <v>1067</v>
      </c>
      <c r="E11" s="1194"/>
      <c r="F11" s="720"/>
      <c r="G11" s="1193"/>
      <c r="H11" s="722"/>
      <c r="I11" s="1193"/>
      <c r="J11" s="720"/>
      <c r="K11" s="1193"/>
      <c r="L11" s="722"/>
      <c r="M11" s="720"/>
      <c r="N11" s="722"/>
      <c r="O11" s="720"/>
      <c r="P11" s="720"/>
      <c r="Q11" s="720"/>
      <c r="R11" s="720"/>
      <c r="S11" s="720"/>
      <c r="T11" s="720"/>
      <c r="U11" s="720"/>
      <c r="V11" s="17"/>
      <c r="W11" s="17"/>
      <c r="X11" s="13"/>
      <c r="Y11" s="13"/>
      <c r="Z11" s="13"/>
    </row>
    <row r="12" spans="1:26" ht="14.25" customHeight="1" x14ac:dyDescent="0.2">
      <c r="A12" s="17"/>
      <c r="B12" s="718" t="s">
        <v>1068</v>
      </c>
      <c r="C12" s="1191" t="s">
        <v>1069</v>
      </c>
      <c r="D12" s="720"/>
      <c r="E12" s="1194"/>
      <c r="F12" s="720"/>
      <c r="G12" s="1193"/>
      <c r="H12" s="722"/>
      <c r="I12" s="1193"/>
      <c r="J12" s="720"/>
      <c r="K12" s="1193"/>
      <c r="L12" s="720"/>
      <c r="M12" s="720"/>
      <c r="N12" s="720"/>
      <c r="O12" s="720"/>
      <c r="P12" s="720"/>
      <c r="Q12" s="720"/>
      <c r="R12" s="720"/>
      <c r="S12" s="720"/>
      <c r="T12" s="720"/>
      <c r="U12" s="720"/>
      <c r="V12" s="17"/>
      <c r="W12" s="17"/>
      <c r="X12" s="13"/>
      <c r="Y12" s="13"/>
      <c r="Z12" s="13"/>
    </row>
    <row r="13" spans="1:26" ht="14.25" customHeight="1" x14ac:dyDescent="0.2">
      <c r="A13" s="17"/>
      <c r="B13" s="718" t="s">
        <v>1070</v>
      </c>
      <c r="C13" s="1191" t="s">
        <v>1071</v>
      </c>
      <c r="D13" s="1191" t="s">
        <v>1067</v>
      </c>
      <c r="E13" s="1194"/>
      <c r="F13" s="720"/>
      <c r="G13" s="1193"/>
      <c r="H13" s="722"/>
      <c r="I13" s="1193"/>
      <c r="J13" s="720"/>
      <c r="K13" s="1193"/>
      <c r="L13" s="722"/>
      <c r="M13" s="720"/>
      <c r="N13" s="720"/>
      <c r="O13" s="720"/>
      <c r="P13" s="720"/>
      <c r="Q13" s="720"/>
      <c r="R13" s="720"/>
      <c r="S13" s="720"/>
      <c r="T13" s="720"/>
      <c r="U13" s="722"/>
      <c r="V13" s="17"/>
      <c r="W13" s="17"/>
      <c r="X13" s="13"/>
      <c r="Y13" s="13"/>
      <c r="Z13" s="13"/>
    </row>
    <row r="14" spans="1:26" ht="25.5" customHeight="1" x14ac:dyDescent="0.2">
      <c r="A14" s="17"/>
      <c r="B14" s="718" t="s">
        <v>1072</v>
      </c>
      <c r="C14" s="1191" t="s">
        <v>1073</v>
      </c>
      <c r="D14" s="1191" t="s">
        <v>1074</v>
      </c>
      <c r="E14" s="1194"/>
      <c r="F14" s="720"/>
      <c r="G14" s="1193"/>
      <c r="H14" s="720"/>
      <c r="I14" s="1193"/>
      <c r="J14" s="720"/>
      <c r="K14" s="1193"/>
      <c r="L14" s="720"/>
      <c r="M14" s="720"/>
      <c r="N14" s="720"/>
      <c r="O14" s="720"/>
      <c r="P14" s="720"/>
      <c r="Q14" s="720"/>
      <c r="R14" s="720"/>
      <c r="S14" s="720"/>
      <c r="T14" s="720"/>
      <c r="U14" s="722"/>
      <c r="V14" s="17"/>
      <c r="W14" s="17"/>
      <c r="X14" s="13"/>
      <c r="Y14" s="13"/>
      <c r="Z14" s="13"/>
    </row>
    <row r="15" spans="1:26" ht="14.25" customHeight="1" x14ac:dyDescent="0.2">
      <c r="A15" s="17"/>
      <c r="B15" s="718" t="s">
        <v>1075</v>
      </c>
      <c r="C15" s="1191" t="s">
        <v>1076</v>
      </c>
      <c r="D15" s="1191" t="s">
        <v>1077</v>
      </c>
      <c r="E15" s="1194"/>
      <c r="F15" s="720"/>
      <c r="G15" s="1193"/>
      <c r="H15" s="720"/>
      <c r="I15" s="1193"/>
      <c r="J15" s="720"/>
      <c r="K15" s="1193"/>
      <c r="L15" s="720"/>
      <c r="M15" s="720"/>
      <c r="N15" s="720"/>
      <c r="O15" s="720"/>
      <c r="P15" s="720"/>
      <c r="Q15" s="720"/>
      <c r="R15" s="720"/>
      <c r="S15" s="720"/>
      <c r="T15" s="720"/>
      <c r="U15" s="722"/>
      <c r="V15" s="17"/>
      <c r="W15" s="17"/>
      <c r="X15" s="13"/>
      <c r="Y15" s="13"/>
      <c r="Z15" s="13"/>
    </row>
    <row r="16" spans="1:26" ht="27" customHeight="1" x14ac:dyDescent="0.2">
      <c r="A16" s="17"/>
      <c r="B16" s="718" t="s">
        <v>1078</v>
      </c>
      <c r="C16" s="1191" t="s">
        <v>1026</v>
      </c>
      <c r="D16" s="1191" t="s">
        <v>1079</v>
      </c>
      <c r="E16" s="723"/>
      <c r="F16" s="724"/>
      <c r="G16" s="1193"/>
      <c r="H16" s="722"/>
      <c r="I16" s="1193"/>
      <c r="J16" s="720"/>
      <c r="K16" s="1193"/>
      <c r="L16" s="722"/>
      <c r="M16" s="720"/>
      <c r="N16" s="722"/>
      <c r="O16" s="720"/>
      <c r="P16" s="722"/>
      <c r="Q16" s="720"/>
      <c r="R16" s="720"/>
      <c r="S16" s="720"/>
      <c r="T16" s="720"/>
      <c r="U16" s="720"/>
      <c r="V16" s="17"/>
      <c r="W16" s="17"/>
      <c r="X16" s="13"/>
      <c r="Y16" s="13"/>
      <c r="Z16" s="13"/>
    </row>
    <row r="17" spans="1:26" ht="14.25" customHeight="1" x14ac:dyDescent="0.2">
      <c r="A17" s="17"/>
      <c r="B17" s="718" t="s">
        <v>1080</v>
      </c>
      <c r="C17" s="1191" t="s">
        <v>1081</v>
      </c>
      <c r="D17" s="1191" t="s">
        <v>1067</v>
      </c>
      <c r="E17" s="725"/>
      <c r="F17" s="726"/>
      <c r="G17" s="727"/>
      <c r="H17" s="720"/>
      <c r="I17" s="1193"/>
      <c r="J17" s="720"/>
      <c r="K17" s="1193"/>
      <c r="L17" s="720"/>
      <c r="M17" s="720"/>
      <c r="N17" s="720"/>
      <c r="O17" s="720"/>
      <c r="P17" s="720"/>
      <c r="Q17" s="720"/>
      <c r="R17" s="720"/>
      <c r="S17" s="720"/>
      <c r="T17" s="720"/>
      <c r="U17" s="720"/>
      <c r="V17" s="17"/>
      <c r="W17" s="17"/>
      <c r="X17" s="13"/>
      <c r="Y17" s="13"/>
      <c r="Z17" s="13"/>
    </row>
    <row r="18" spans="1:26" ht="14.25" customHeight="1" x14ac:dyDescent="0.2">
      <c r="A18" s="17"/>
      <c r="B18" s="728" t="s">
        <v>1082</v>
      </c>
      <c r="C18" s="1195" t="s">
        <v>1083</v>
      </c>
      <c r="D18" s="1195" t="s">
        <v>1067</v>
      </c>
      <c r="E18" s="729"/>
      <c r="F18" s="730"/>
      <c r="G18" s="731"/>
      <c r="H18" s="732"/>
      <c r="I18" s="733"/>
      <c r="J18" s="732"/>
      <c r="K18" s="733"/>
      <c r="L18" s="732"/>
      <c r="M18" s="732"/>
      <c r="N18" s="734"/>
      <c r="O18" s="734"/>
      <c r="P18" s="732"/>
      <c r="Q18" s="732"/>
      <c r="R18" s="732"/>
      <c r="S18" s="732"/>
      <c r="T18" s="732"/>
      <c r="U18" s="732"/>
      <c r="V18" s="17"/>
      <c r="W18" s="17"/>
      <c r="X18" s="13"/>
      <c r="Y18" s="13"/>
      <c r="Z18" s="13"/>
    </row>
    <row r="19" spans="1:26" ht="14.25" customHeight="1" x14ac:dyDescent="0.2">
      <c r="A19" s="17"/>
      <c r="B19" s="17"/>
      <c r="C19" s="17"/>
      <c r="D19" s="17"/>
      <c r="E19" s="17"/>
      <c r="F19" s="17"/>
      <c r="G19" s="17"/>
      <c r="H19" s="17"/>
      <c r="I19" s="17"/>
      <c r="J19" s="17"/>
      <c r="K19" s="17"/>
      <c r="L19" s="17"/>
      <c r="M19" s="17"/>
      <c r="N19" s="17"/>
      <c r="O19" s="17"/>
      <c r="P19" s="17"/>
      <c r="Q19" s="17"/>
      <c r="R19" s="17"/>
      <c r="S19" s="17"/>
      <c r="T19" s="17"/>
      <c r="U19" s="703"/>
      <c r="V19" s="17"/>
      <c r="W19" s="17"/>
      <c r="X19" s="13"/>
      <c r="Y19" s="13"/>
      <c r="Z19" s="13"/>
    </row>
    <row r="20" spans="1:26" ht="14.25" customHeight="1" x14ac:dyDescent="0.2">
      <c r="A20" s="17"/>
      <c r="B20" s="17"/>
      <c r="C20" s="17"/>
      <c r="D20" s="17"/>
      <c r="E20" s="17"/>
      <c r="F20" s="17"/>
      <c r="G20" s="17"/>
      <c r="H20" s="17"/>
      <c r="I20" s="17"/>
      <c r="J20" s="17"/>
      <c r="K20" s="17"/>
      <c r="L20" s="17"/>
      <c r="M20" s="17"/>
      <c r="N20" s="17"/>
      <c r="O20" s="17"/>
      <c r="P20" s="17"/>
      <c r="Q20" s="17"/>
      <c r="R20" s="17"/>
      <c r="S20" s="17"/>
      <c r="T20" s="17"/>
      <c r="U20" s="17"/>
      <c r="V20" s="17"/>
      <c r="W20" s="17"/>
      <c r="X20" s="13"/>
      <c r="Y20" s="13"/>
      <c r="Z20" s="13"/>
    </row>
    <row r="21" spans="1:26" ht="14.25" customHeight="1" x14ac:dyDescent="0.2">
      <c r="A21" s="17"/>
      <c r="B21" s="17"/>
      <c r="C21" s="17"/>
      <c r="D21" s="17"/>
      <c r="E21" s="17"/>
      <c r="F21" s="17"/>
      <c r="G21" s="17"/>
      <c r="H21" s="17"/>
      <c r="I21" s="17"/>
      <c r="J21" s="17"/>
      <c r="K21" s="17"/>
      <c r="L21" s="17"/>
      <c r="M21" s="17"/>
      <c r="N21" s="17"/>
      <c r="O21" s="17"/>
      <c r="P21" s="17"/>
      <c r="Q21" s="17"/>
      <c r="R21" s="17"/>
      <c r="S21" s="17"/>
      <c r="T21" s="17"/>
      <c r="U21" s="17"/>
      <c r="V21" s="17"/>
      <c r="W21" s="17"/>
      <c r="X21" s="13"/>
      <c r="Y21" s="13"/>
      <c r="Z21" s="13"/>
    </row>
    <row r="22" spans="1:26" ht="3" customHeight="1" x14ac:dyDescent="0.2">
      <c r="A22" s="17"/>
      <c r="B22" s="17"/>
      <c r="C22" s="17"/>
      <c r="D22" s="17"/>
      <c r="E22" s="17"/>
      <c r="F22" s="17"/>
      <c r="G22" s="17"/>
      <c r="H22" s="17"/>
      <c r="I22" s="17"/>
      <c r="J22" s="17"/>
      <c r="K22" s="17"/>
      <c r="L22" s="17"/>
      <c r="M22" s="17"/>
      <c r="N22" s="17"/>
      <c r="O22" s="17"/>
      <c r="P22" s="17"/>
      <c r="Q22" s="17"/>
      <c r="R22" s="17"/>
      <c r="S22" s="17"/>
      <c r="T22" s="17"/>
      <c r="U22" s="17"/>
      <c r="V22" s="17"/>
      <c r="W22" s="17"/>
      <c r="X22" s="13"/>
      <c r="Y22" s="13"/>
      <c r="Z22" s="13"/>
    </row>
    <row r="23" spans="1:26" ht="24.75" customHeight="1" x14ac:dyDescent="0.25">
      <c r="A23" s="17"/>
      <c r="B23" s="735" t="s">
        <v>1084</v>
      </c>
      <c r="C23" s="17"/>
      <c r="D23" s="17"/>
      <c r="E23" s="17"/>
      <c r="F23" s="17"/>
      <c r="G23" s="17"/>
      <c r="H23" s="17"/>
      <c r="I23" s="17"/>
      <c r="J23" s="17"/>
      <c r="K23" s="17"/>
      <c r="L23" s="17"/>
      <c r="M23" s="17"/>
      <c r="N23" s="17"/>
      <c r="O23" s="17"/>
      <c r="P23" s="17"/>
      <c r="Q23" s="17"/>
      <c r="R23" s="17"/>
      <c r="S23" s="17"/>
      <c r="T23" s="17"/>
      <c r="U23" s="17"/>
      <c r="V23" s="17"/>
      <c r="W23" s="17"/>
      <c r="X23" s="13"/>
      <c r="Y23" s="13"/>
      <c r="Z23" s="13"/>
    </row>
    <row r="24" spans="1:26" ht="14.25" customHeight="1" x14ac:dyDescent="0.2">
      <c r="A24" s="17"/>
      <c r="B24" s="17"/>
      <c r="C24" s="17"/>
      <c r="D24" s="17"/>
      <c r="E24" s="17"/>
      <c r="F24" s="17"/>
      <c r="G24" s="17"/>
      <c r="H24" s="17"/>
      <c r="I24" s="17"/>
      <c r="J24" s="17"/>
      <c r="K24" s="17"/>
      <c r="L24" s="17"/>
      <c r="M24" s="17"/>
      <c r="N24" s="17"/>
      <c r="O24" s="17"/>
      <c r="P24" s="17"/>
      <c r="Q24" s="17"/>
      <c r="R24" s="17"/>
      <c r="S24" s="17"/>
      <c r="T24" s="17"/>
      <c r="U24" s="17"/>
      <c r="V24" s="17"/>
      <c r="W24" s="17"/>
      <c r="X24" s="13"/>
      <c r="Y24" s="13"/>
      <c r="Z24" s="13"/>
    </row>
    <row r="25" spans="1:26" ht="14.25" customHeight="1" x14ac:dyDescent="0.2">
      <c r="A25" s="17"/>
      <c r="B25" s="736" t="s">
        <v>1085</v>
      </c>
      <c r="C25" s="737" t="s">
        <v>1086</v>
      </c>
      <c r="D25" s="737" t="s">
        <v>1037</v>
      </c>
      <c r="E25" s="737" t="s">
        <v>1038</v>
      </c>
      <c r="F25" s="737" t="s">
        <v>1039</v>
      </c>
      <c r="G25" s="737" t="s">
        <v>1040</v>
      </c>
      <c r="H25" s="737" t="s">
        <v>1041</v>
      </c>
      <c r="I25" s="737" t="s">
        <v>1042</v>
      </c>
      <c r="J25" s="737" t="s">
        <v>1043</v>
      </c>
      <c r="K25" s="737" t="s">
        <v>1044</v>
      </c>
      <c r="L25" s="737" t="s">
        <v>1045</v>
      </c>
      <c r="M25" s="737" t="s">
        <v>1046</v>
      </c>
      <c r="N25" s="737" t="s">
        <v>1047</v>
      </c>
      <c r="O25" s="737" t="s">
        <v>1048</v>
      </c>
      <c r="P25" s="737" t="s">
        <v>1049</v>
      </c>
      <c r="Q25" s="737" t="s">
        <v>1050</v>
      </c>
      <c r="R25" s="738" t="s">
        <v>1051</v>
      </c>
      <c r="S25" s="737" t="s">
        <v>1052</v>
      </c>
      <c r="T25" s="737" t="s">
        <v>1053</v>
      </c>
      <c r="U25" s="737" t="s">
        <v>1054</v>
      </c>
      <c r="V25" s="739" t="s">
        <v>1055</v>
      </c>
      <c r="W25" s="17"/>
      <c r="X25" s="13"/>
      <c r="Y25" s="13"/>
      <c r="Z25" s="13"/>
    </row>
    <row r="26" spans="1:26" ht="185.25" x14ac:dyDescent="0.2">
      <c r="A26" s="17"/>
      <c r="B26" s="1196" t="s">
        <v>1087</v>
      </c>
      <c r="C26" s="1197" t="s">
        <v>1088</v>
      </c>
      <c r="D26" s="1197" t="s">
        <v>1089</v>
      </c>
      <c r="E26" s="1198" t="s">
        <v>1074</v>
      </c>
      <c r="F26" s="740"/>
      <c r="G26" s="741"/>
      <c r="H26" s="1208"/>
      <c r="I26" s="741"/>
      <c r="J26" s="741"/>
      <c r="K26" s="741"/>
      <c r="L26" s="741"/>
      <c r="M26" s="741"/>
      <c r="N26" s="741"/>
      <c r="O26" s="1208"/>
      <c r="P26" s="1208"/>
      <c r="Q26" s="741"/>
      <c r="R26" s="741"/>
      <c r="S26" s="741"/>
      <c r="T26" s="741"/>
      <c r="U26" s="741"/>
      <c r="V26" s="741"/>
      <c r="W26" s="17"/>
      <c r="X26" s="13"/>
      <c r="Y26" s="13"/>
      <c r="Z26" s="13"/>
    </row>
    <row r="27" spans="1:26" ht="142.5" x14ac:dyDescent="0.2">
      <c r="A27" s="17"/>
      <c r="B27" s="742" t="s">
        <v>1090</v>
      </c>
      <c r="C27" s="1199" t="s">
        <v>1091</v>
      </c>
      <c r="D27" s="1199" t="s">
        <v>1092</v>
      </c>
      <c r="E27" s="1200" t="s">
        <v>1074</v>
      </c>
      <c r="F27" s="743"/>
      <c r="G27" s="744"/>
      <c r="H27" s="744"/>
      <c r="I27" s="1209"/>
      <c r="J27" s="1209"/>
      <c r="K27" s="744"/>
      <c r="L27" s="744"/>
      <c r="M27" s="744"/>
      <c r="N27" s="744"/>
      <c r="O27" s="1209"/>
      <c r="P27" s="1209"/>
      <c r="Q27" s="744"/>
      <c r="R27" s="744"/>
      <c r="S27" s="744"/>
      <c r="T27" s="744"/>
      <c r="U27" s="744"/>
      <c r="V27" s="744"/>
      <c r="W27" s="17"/>
      <c r="X27" s="13"/>
      <c r="Y27" s="13"/>
      <c r="Z27" s="13"/>
    </row>
    <row r="28" spans="1:26" ht="99.75" x14ac:dyDescent="0.2">
      <c r="A28" s="17"/>
      <c r="B28" s="742" t="s">
        <v>1093</v>
      </c>
      <c r="C28" s="1199" t="s">
        <v>1094</v>
      </c>
      <c r="D28" s="1199" t="s">
        <v>1095</v>
      </c>
      <c r="E28" s="1200" t="s">
        <v>1096</v>
      </c>
      <c r="F28" s="743"/>
      <c r="G28" s="744"/>
      <c r="H28" s="1209"/>
      <c r="I28" s="744"/>
      <c r="J28" s="744"/>
      <c r="K28" s="744"/>
      <c r="L28" s="744"/>
      <c r="M28" s="744"/>
      <c r="N28" s="744"/>
      <c r="O28" s="1209"/>
      <c r="P28" s="744"/>
      <c r="Q28" s="744"/>
      <c r="R28" s="744"/>
      <c r="S28" s="744"/>
      <c r="T28" s="744"/>
      <c r="U28" s="744"/>
      <c r="V28" s="1209"/>
      <c r="W28" s="17"/>
      <c r="X28" s="13"/>
      <c r="Y28" s="13"/>
      <c r="Z28" s="13"/>
    </row>
    <row r="29" spans="1:26" ht="256.5" x14ac:dyDescent="0.2">
      <c r="A29" s="17"/>
      <c r="B29" s="742" t="s">
        <v>1097</v>
      </c>
      <c r="C29" s="1199" t="s">
        <v>1098</v>
      </c>
      <c r="D29" s="1201" t="s">
        <v>1099</v>
      </c>
      <c r="E29" s="1200" t="s">
        <v>1096</v>
      </c>
      <c r="F29" s="743"/>
      <c r="G29" s="744"/>
      <c r="H29" s="1209"/>
      <c r="I29" s="744"/>
      <c r="J29" s="744"/>
      <c r="K29" s="744"/>
      <c r="L29" s="744"/>
      <c r="M29" s="744"/>
      <c r="N29" s="744"/>
      <c r="O29" s="1209"/>
      <c r="P29" s="744"/>
      <c r="Q29" s="744"/>
      <c r="R29" s="744"/>
      <c r="S29" s="744"/>
      <c r="T29" s="744"/>
      <c r="U29" s="744"/>
      <c r="V29" s="1209"/>
      <c r="W29" s="17"/>
      <c r="X29" s="13"/>
      <c r="Y29" s="13"/>
      <c r="Z29" s="13"/>
    </row>
    <row r="30" spans="1:26" ht="199.5" x14ac:dyDescent="0.2">
      <c r="A30" s="17"/>
      <c r="B30" s="742" t="s">
        <v>1100</v>
      </c>
      <c r="C30" s="1199" t="s">
        <v>1101</v>
      </c>
      <c r="D30" s="1201" t="s">
        <v>1102</v>
      </c>
      <c r="E30" s="1200" t="s">
        <v>1074</v>
      </c>
      <c r="F30" s="743"/>
      <c r="G30" s="744"/>
      <c r="H30" s="744"/>
      <c r="I30" s="744"/>
      <c r="J30" s="1209"/>
      <c r="K30" s="744"/>
      <c r="L30" s="744"/>
      <c r="M30" s="744"/>
      <c r="N30" s="744"/>
      <c r="O30" s="1209"/>
      <c r="P30" s="744"/>
      <c r="Q30" s="744"/>
      <c r="R30" s="744"/>
      <c r="S30" s="744"/>
      <c r="T30" s="744"/>
      <c r="U30" s="744"/>
      <c r="V30" s="744"/>
      <c r="W30" s="17"/>
      <c r="X30" s="13"/>
      <c r="Y30" s="13"/>
      <c r="Z30" s="13"/>
    </row>
    <row r="31" spans="1:26" ht="156.75" x14ac:dyDescent="0.2">
      <c r="A31" s="17"/>
      <c r="B31" s="742" t="s">
        <v>1103</v>
      </c>
      <c r="C31" s="1199" t="s">
        <v>1104</v>
      </c>
      <c r="D31" s="1201" t="s">
        <v>1105</v>
      </c>
      <c r="E31" s="1200" t="s">
        <v>1106</v>
      </c>
      <c r="F31" s="743"/>
      <c r="G31" s="744"/>
      <c r="H31" s="1209"/>
      <c r="I31" s="744"/>
      <c r="J31" s="1209"/>
      <c r="K31" s="744"/>
      <c r="L31" s="744"/>
      <c r="M31" s="744"/>
      <c r="N31" s="744"/>
      <c r="O31" s="1209"/>
      <c r="P31" s="744"/>
      <c r="Q31" s="744"/>
      <c r="R31" s="744"/>
      <c r="S31" s="744"/>
      <c r="T31" s="744"/>
      <c r="U31" s="744"/>
      <c r="V31" s="744"/>
      <c r="W31" s="17"/>
      <c r="X31" s="13"/>
      <c r="Y31" s="13"/>
      <c r="Z31" s="13"/>
    </row>
    <row r="32" spans="1:26" ht="164.25" customHeight="1" x14ac:dyDescent="0.2">
      <c r="A32" s="17"/>
      <c r="B32" s="742" t="s">
        <v>1107</v>
      </c>
      <c r="C32" s="1199" t="s">
        <v>1108</v>
      </c>
      <c r="D32" s="1201" t="s">
        <v>1109</v>
      </c>
      <c r="E32" s="1200" t="s">
        <v>1110</v>
      </c>
      <c r="F32" s="743"/>
      <c r="G32" s="744"/>
      <c r="H32" s="1209"/>
      <c r="I32" s="744"/>
      <c r="J32" s="744"/>
      <c r="K32" s="744"/>
      <c r="L32" s="744"/>
      <c r="M32" s="744"/>
      <c r="N32" s="744"/>
      <c r="O32" s="745"/>
      <c r="P32" s="744"/>
      <c r="Q32" s="744"/>
      <c r="R32" s="744"/>
      <c r="S32" s="744"/>
      <c r="T32" s="744"/>
      <c r="U32" s="744"/>
      <c r="V32" s="744"/>
      <c r="W32" s="17"/>
      <c r="X32" s="13"/>
      <c r="Y32" s="13"/>
      <c r="Z32" s="13"/>
    </row>
    <row r="33" spans="1:26" ht="114" x14ac:dyDescent="0.2">
      <c r="A33" s="17"/>
      <c r="B33" s="742" t="s">
        <v>1111</v>
      </c>
      <c r="C33" s="1199" t="s">
        <v>1112</v>
      </c>
      <c r="D33" s="1201" t="s">
        <v>1113</v>
      </c>
      <c r="E33" s="1200" t="s">
        <v>1114</v>
      </c>
      <c r="F33" s="743"/>
      <c r="G33" s="744"/>
      <c r="H33" s="1209"/>
      <c r="I33" s="1209"/>
      <c r="J33" s="1209"/>
      <c r="K33" s="744"/>
      <c r="L33" s="744"/>
      <c r="M33" s="744"/>
      <c r="N33" s="744"/>
      <c r="O33" s="1209"/>
      <c r="P33" s="744"/>
      <c r="Q33" s="1209"/>
      <c r="R33" s="744"/>
      <c r="S33" s="744"/>
      <c r="T33" s="744"/>
      <c r="U33" s="744"/>
      <c r="V33" s="744"/>
      <c r="W33" s="17"/>
      <c r="X33" s="13"/>
      <c r="Y33" s="13"/>
      <c r="Z33" s="13"/>
    </row>
    <row r="34" spans="1:26" ht="171" x14ac:dyDescent="0.2">
      <c r="A34" s="17"/>
      <c r="B34" s="742" t="s">
        <v>1115</v>
      </c>
      <c r="C34" s="1199" t="s">
        <v>1116</v>
      </c>
      <c r="D34" s="1201" t="s">
        <v>1117</v>
      </c>
      <c r="E34" s="1200" t="s">
        <v>1110</v>
      </c>
      <c r="F34" s="743"/>
      <c r="G34" s="744"/>
      <c r="H34" s="1209"/>
      <c r="I34" s="744"/>
      <c r="J34" s="744"/>
      <c r="K34" s="744"/>
      <c r="L34" s="744"/>
      <c r="M34" s="744"/>
      <c r="N34" s="744"/>
      <c r="O34" s="745"/>
      <c r="P34" s="744"/>
      <c r="Q34" s="744"/>
      <c r="R34" s="744"/>
      <c r="S34" s="744"/>
      <c r="T34" s="744"/>
      <c r="U34" s="744"/>
      <c r="V34" s="744"/>
      <c r="W34" s="17"/>
      <c r="X34" s="13"/>
      <c r="Y34" s="13"/>
      <c r="Z34" s="13"/>
    </row>
    <row r="35" spans="1:26" ht="114" x14ac:dyDescent="0.2">
      <c r="A35" s="17"/>
      <c r="B35" s="742" t="s">
        <v>1118</v>
      </c>
      <c r="C35" s="1199" t="s">
        <v>1119</v>
      </c>
      <c r="D35" s="1201" t="s">
        <v>1120</v>
      </c>
      <c r="E35" s="1200" t="s">
        <v>1121</v>
      </c>
      <c r="F35" s="743"/>
      <c r="G35" s="744"/>
      <c r="H35" s="744"/>
      <c r="I35" s="744"/>
      <c r="J35" s="1209"/>
      <c r="K35" s="744"/>
      <c r="L35" s="744"/>
      <c r="M35" s="744"/>
      <c r="N35" s="744"/>
      <c r="O35" s="1209"/>
      <c r="P35" s="744"/>
      <c r="Q35" s="744"/>
      <c r="R35" s="744"/>
      <c r="S35" s="744"/>
      <c r="T35" s="744"/>
      <c r="U35" s="744"/>
      <c r="V35" s="1209"/>
      <c r="W35" s="17"/>
      <c r="X35" s="13"/>
      <c r="Y35" s="13"/>
      <c r="Z35" s="13"/>
    </row>
    <row r="36" spans="1:26" ht="156.75" x14ac:dyDescent="0.2">
      <c r="A36" s="17"/>
      <c r="B36" s="742" t="s">
        <v>1122</v>
      </c>
      <c r="C36" s="1199" t="s">
        <v>1123</v>
      </c>
      <c r="D36" s="1201" t="s">
        <v>1124</v>
      </c>
      <c r="E36" s="1200" t="s">
        <v>1125</v>
      </c>
      <c r="F36" s="743"/>
      <c r="G36" s="744"/>
      <c r="H36" s="1209"/>
      <c r="I36" s="1209"/>
      <c r="J36" s="744"/>
      <c r="K36" s="744"/>
      <c r="L36" s="744"/>
      <c r="M36" s="744"/>
      <c r="N36" s="744"/>
      <c r="O36" s="1209"/>
      <c r="P36" s="744"/>
      <c r="Q36" s="744"/>
      <c r="R36" s="744"/>
      <c r="S36" s="744"/>
      <c r="T36" s="744"/>
      <c r="U36" s="744"/>
      <c r="V36" s="1209"/>
      <c r="W36" s="17"/>
      <c r="X36" s="13"/>
      <c r="Y36" s="13"/>
      <c r="Z36" s="13"/>
    </row>
    <row r="37" spans="1:26" ht="117.75" customHeight="1" x14ac:dyDescent="0.2">
      <c r="A37" s="17"/>
      <c r="B37" s="742" t="s">
        <v>1126</v>
      </c>
      <c r="C37" s="1199" t="s">
        <v>1127</v>
      </c>
      <c r="D37" s="1201" t="s">
        <v>1128</v>
      </c>
      <c r="E37" s="1200" t="s">
        <v>1114</v>
      </c>
      <c r="F37" s="743"/>
      <c r="G37" s="744"/>
      <c r="H37" s="1209"/>
      <c r="I37" s="744"/>
      <c r="J37" s="1209"/>
      <c r="K37" s="744"/>
      <c r="L37" s="744"/>
      <c r="M37" s="744"/>
      <c r="N37" s="744"/>
      <c r="O37" s="1209"/>
      <c r="P37" s="744"/>
      <c r="Q37" s="744"/>
      <c r="R37" s="744"/>
      <c r="S37" s="744"/>
      <c r="T37" s="744"/>
      <c r="U37" s="744"/>
      <c r="V37" s="1209"/>
      <c r="W37" s="17"/>
      <c r="X37" s="13"/>
      <c r="Y37" s="13"/>
      <c r="Z37" s="13"/>
    </row>
    <row r="38" spans="1:26" ht="164.25" customHeight="1" x14ac:dyDescent="0.2">
      <c r="A38" s="17"/>
      <c r="B38" s="742" t="s">
        <v>1129</v>
      </c>
      <c r="C38" s="1199" t="s">
        <v>1130</v>
      </c>
      <c r="D38" s="1201" t="s">
        <v>1131</v>
      </c>
      <c r="E38" s="1200" t="s">
        <v>1114</v>
      </c>
      <c r="F38" s="743"/>
      <c r="G38" s="744"/>
      <c r="H38" s="1209"/>
      <c r="I38" s="1209"/>
      <c r="J38" s="744"/>
      <c r="K38" s="744"/>
      <c r="L38" s="744"/>
      <c r="M38" s="744"/>
      <c r="N38" s="744"/>
      <c r="O38" s="1209"/>
      <c r="P38" s="744"/>
      <c r="Q38" s="744"/>
      <c r="R38" s="744"/>
      <c r="S38" s="744"/>
      <c r="T38" s="744"/>
      <c r="U38" s="744"/>
      <c r="V38" s="1209"/>
      <c r="W38" s="17"/>
      <c r="X38" s="13"/>
      <c r="Y38" s="13"/>
      <c r="Z38" s="13"/>
    </row>
    <row r="39" spans="1:26" ht="57" x14ac:dyDescent="0.2">
      <c r="A39" s="17"/>
      <c r="B39" s="742" t="s">
        <v>1132</v>
      </c>
      <c r="C39" s="1199" t="s">
        <v>1133</v>
      </c>
      <c r="D39" s="1201" t="s">
        <v>1134</v>
      </c>
      <c r="E39" s="1200" t="s">
        <v>1135</v>
      </c>
      <c r="F39" s="743"/>
      <c r="G39" s="744"/>
      <c r="H39" s="744"/>
      <c r="I39" s="744"/>
      <c r="J39" s="744"/>
      <c r="K39" s="744"/>
      <c r="L39" s="744"/>
      <c r="M39" s="744"/>
      <c r="N39" s="744"/>
      <c r="O39" s="745"/>
      <c r="P39" s="1209"/>
      <c r="Q39" s="744"/>
      <c r="R39" s="744"/>
      <c r="S39" s="744"/>
      <c r="T39" s="744"/>
      <c r="U39" s="1209"/>
      <c r="V39" s="744"/>
      <c r="W39" s="17"/>
      <c r="X39" s="13"/>
      <c r="Y39" s="13"/>
      <c r="Z39" s="13"/>
    </row>
    <row r="40" spans="1:26" ht="128.25" x14ac:dyDescent="0.2">
      <c r="A40" s="17"/>
      <c r="B40" s="742" t="s">
        <v>1136</v>
      </c>
      <c r="C40" s="1199" t="s">
        <v>1137</v>
      </c>
      <c r="D40" s="1201" t="s">
        <v>1138</v>
      </c>
      <c r="E40" s="1200" t="s">
        <v>1110</v>
      </c>
      <c r="F40" s="743"/>
      <c r="G40" s="744"/>
      <c r="H40" s="744"/>
      <c r="I40" s="1209"/>
      <c r="J40" s="744"/>
      <c r="K40" s="744"/>
      <c r="L40" s="744"/>
      <c r="M40" s="744"/>
      <c r="N40" s="744"/>
      <c r="O40" s="745"/>
      <c r="P40" s="744"/>
      <c r="Q40" s="744"/>
      <c r="R40" s="744"/>
      <c r="S40" s="744"/>
      <c r="T40" s="744"/>
      <c r="U40" s="744"/>
      <c r="V40" s="744"/>
      <c r="W40" s="17"/>
      <c r="X40" s="13"/>
      <c r="Y40" s="13"/>
      <c r="Z40" s="13"/>
    </row>
    <row r="41" spans="1:26" ht="57" x14ac:dyDescent="0.2">
      <c r="A41" s="17"/>
      <c r="B41" s="742" t="s">
        <v>1139</v>
      </c>
      <c r="C41" s="1199" t="s">
        <v>1140</v>
      </c>
      <c r="D41" s="1201" t="s">
        <v>1141</v>
      </c>
      <c r="E41" s="1200" t="s">
        <v>1110</v>
      </c>
      <c r="F41" s="743"/>
      <c r="G41" s="744"/>
      <c r="H41" s="744"/>
      <c r="I41" s="1209"/>
      <c r="J41" s="744"/>
      <c r="K41" s="744"/>
      <c r="L41" s="744"/>
      <c r="M41" s="744"/>
      <c r="N41" s="744"/>
      <c r="O41" s="745"/>
      <c r="P41" s="744"/>
      <c r="Q41" s="744"/>
      <c r="R41" s="744"/>
      <c r="S41" s="744"/>
      <c r="T41" s="744"/>
      <c r="U41" s="744"/>
      <c r="V41" s="744"/>
      <c r="W41" s="17"/>
      <c r="X41" s="13"/>
      <c r="Y41" s="13"/>
      <c r="Z41" s="13"/>
    </row>
    <row r="42" spans="1:26" ht="156.75" customHeight="1" x14ac:dyDescent="0.2">
      <c r="A42" s="17"/>
      <c r="B42" s="742" t="s">
        <v>1142</v>
      </c>
      <c r="C42" s="1199" t="s">
        <v>1143</v>
      </c>
      <c r="D42" s="1201" t="s">
        <v>1144</v>
      </c>
      <c r="E42" s="1200" t="s">
        <v>1121</v>
      </c>
      <c r="F42" s="743"/>
      <c r="G42" s="744"/>
      <c r="H42" s="1209"/>
      <c r="I42" s="744"/>
      <c r="J42" s="1209"/>
      <c r="K42" s="744"/>
      <c r="L42" s="744"/>
      <c r="M42" s="744"/>
      <c r="N42" s="744"/>
      <c r="O42" s="1209"/>
      <c r="P42" s="744"/>
      <c r="Q42" s="744"/>
      <c r="R42" s="744"/>
      <c r="S42" s="744"/>
      <c r="T42" s="744"/>
      <c r="U42" s="1209"/>
      <c r="V42" s="744"/>
      <c r="W42" s="17"/>
      <c r="X42" s="13"/>
      <c r="Y42" s="13"/>
      <c r="Z42" s="13"/>
    </row>
    <row r="43" spans="1:26" ht="193.5" customHeight="1" x14ac:dyDescent="0.2">
      <c r="A43" s="17"/>
      <c r="B43" s="742" t="s">
        <v>1145</v>
      </c>
      <c r="C43" s="1199" t="s">
        <v>1146</v>
      </c>
      <c r="D43" s="1201" t="s">
        <v>1147</v>
      </c>
      <c r="E43" s="1200" t="s">
        <v>1114</v>
      </c>
      <c r="F43" s="743"/>
      <c r="G43" s="744"/>
      <c r="H43" s="744"/>
      <c r="I43" s="744"/>
      <c r="J43" s="744"/>
      <c r="K43" s="744"/>
      <c r="L43" s="744"/>
      <c r="M43" s="744"/>
      <c r="N43" s="744"/>
      <c r="O43" s="745"/>
      <c r="P43" s="744"/>
      <c r="Q43" s="744"/>
      <c r="R43" s="744"/>
      <c r="S43" s="744"/>
      <c r="T43" s="744"/>
      <c r="U43" s="1209"/>
      <c r="V43" s="744"/>
      <c r="W43" s="17"/>
      <c r="X43" s="13"/>
      <c r="Y43" s="13"/>
      <c r="Z43" s="13"/>
    </row>
    <row r="44" spans="1:26" ht="186.75" customHeight="1" x14ac:dyDescent="0.2">
      <c r="A44" s="17"/>
      <c r="B44" s="742" t="s">
        <v>1148</v>
      </c>
      <c r="C44" s="1199" t="s">
        <v>1149</v>
      </c>
      <c r="D44" s="1201" t="s">
        <v>1150</v>
      </c>
      <c r="E44" s="1200" t="s">
        <v>1114</v>
      </c>
      <c r="F44" s="743"/>
      <c r="G44" s="744"/>
      <c r="H44" s="744"/>
      <c r="I44" s="1209"/>
      <c r="J44" s="744"/>
      <c r="K44" s="744"/>
      <c r="L44" s="744"/>
      <c r="M44" s="744"/>
      <c r="N44" s="744"/>
      <c r="O44" s="1209"/>
      <c r="P44" s="744"/>
      <c r="Q44" s="744"/>
      <c r="R44" s="744"/>
      <c r="S44" s="744"/>
      <c r="T44" s="744"/>
      <c r="U44" s="1209"/>
      <c r="V44" s="744"/>
      <c r="W44" s="17"/>
      <c r="X44" s="13"/>
      <c r="Y44" s="13"/>
      <c r="Z44" s="13"/>
    </row>
    <row r="45" spans="1:26" ht="233.25" customHeight="1" x14ac:dyDescent="0.2">
      <c r="A45" s="17"/>
      <c r="B45" s="746" t="s">
        <v>1151</v>
      </c>
      <c r="C45" s="1199" t="s">
        <v>1152</v>
      </c>
      <c r="D45" s="1201" t="s">
        <v>1153</v>
      </c>
      <c r="E45" s="1200" t="s">
        <v>1114</v>
      </c>
      <c r="F45" s="743"/>
      <c r="G45" s="744"/>
      <c r="H45" s="744"/>
      <c r="I45" s="1209"/>
      <c r="J45" s="744"/>
      <c r="K45" s="744"/>
      <c r="L45" s="744"/>
      <c r="M45" s="744"/>
      <c r="N45" s="744"/>
      <c r="O45" s="745"/>
      <c r="P45" s="1209"/>
      <c r="Q45" s="744"/>
      <c r="R45" s="744"/>
      <c r="S45" s="744"/>
      <c r="T45" s="744"/>
      <c r="U45" s="744"/>
      <c r="V45" s="744"/>
      <c r="W45" s="17"/>
      <c r="X45" s="13"/>
      <c r="Y45" s="13"/>
      <c r="Z45" s="13"/>
    </row>
    <row r="46" spans="1:26" ht="148.5" customHeight="1" x14ac:dyDescent="0.2">
      <c r="A46" s="17"/>
      <c r="B46" s="742" t="s">
        <v>1154</v>
      </c>
      <c r="C46" s="1199" t="s">
        <v>1155</v>
      </c>
      <c r="D46" s="1201" t="s">
        <v>1156</v>
      </c>
      <c r="E46" s="1200" t="s">
        <v>1110</v>
      </c>
      <c r="F46" s="743"/>
      <c r="G46" s="744"/>
      <c r="H46" s="744"/>
      <c r="I46" s="744"/>
      <c r="J46" s="744"/>
      <c r="K46" s="744"/>
      <c r="L46" s="744"/>
      <c r="M46" s="744"/>
      <c r="N46" s="744"/>
      <c r="O46" s="745"/>
      <c r="P46" s="744"/>
      <c r="Q46" s="744"/>
      <c r="R46" s="744"/>
      <c r="S46" s="744"/>
      <c r="T46" s="744"/>
      <c r="U46" s="744"/>
      <c r="V46" s="744"/>
      <c r="W46" s="17"/>
      <c r="X46" s="13"/>
      <c r="Y46" s="13"/>
      <c r="Z46" s="13"/>
    </row>
    <row r="47" spans="1:26" ht="89.25" customHeight="1" x14ac:dyDescent="0.2">
      <c r="A47" s="17"/>
      <c r="B47" s="742" t="s">
        <v>1157</v>
      </c>
      <c r="C47" s="1199" t="s">
        <v>1158</v>
      </c>
      <c r="D47" s="1201" t="s">
        <v>1159</v>
      </c>
      <c r="E47" s="1200" t="s">
        <v>1121</v>
      </c>
      <c r="F47" s="743"/>
      <c r="G47" s="744"/>
      <c r="H47" s="744"/>
      <c r="I47" s="1209"/>
      <c r="J47" s="744"/>
      <c r="K47" s="744"/>
      <c r="L47" s="744"/>
      <c r="M47" s="744"/>
      <c r="N47" s="744"/>
      <c r="O47" s="745"/>
      <c r="P47" s="744"/>
      <c r="Q47" s="1209"/>
      <c r="R47" s="744"/>
      <c r="S47" s="744"/>
      <c r="T47" s="744"/>
      <c r="U47" s="744"/>
      <c r="V47" s="744"/>
      <c r="W47" s="17"/>
      <c r="X47" s="13"/>
      <c r="Y47" s="13"/>
      <c r="Z47" s="13"/>
    </row>
    <row r="48" spans="1:26" ht="199.5" x14ac:dyDescent="0.2">
      <c r="A48" s="17"/>
      <c r="B48" s="742" t="s">
        <v>1160</v>
      </c>
      <c r="C48" s="1199" t="s">
        <v>1161</v>
      </c>
      <c r="D48" s="1201" t="s">
        <v>1162</v>
      </c>
      <c r="E48" s="1200" t="s">
        <v>1121</v>
      </c>
      <c r="F48" s="743"/>
      <c r="G48" s="744"/>
      <c r="H48" s="1209"/>
      <c r="I48" s="744"/>
      <c r="J48" s="744"/>
      <c r="K48" s="744"/>
      <c r="L48" s="744"/>
      <c r="M48" s="744"/>
      <c r="N48" s="744"/>
      <c r="O48" s="1209"/>
      <c r="P48" s="744"/>
      <c r="Q48" s="744"/>
      <c r="R48" s="744"/>
      <c r="S48" s="744"/>
      <c r="T48" s="744"/>
      <c r="U48" s="744"/>
      <c r="V48" s="1209"/>
      <c r="W48" s="17"/>
      <c r="X48" s="13"/>
      <c r="Y48" s="13"/>
      <c r="Z48" s="13"/>
    </row>
    <row r="49" spans="1:26" ht="135.75" customHeight="1" x14ac:dyDescent="0.2">
      <c r="A49" s="17"/>
      <c r="B49" s="742" t="s">
        <v>1163</v>
      </c>
      <c r="C49" s="1199" t="s">
        <v>1164</v>
      </c>
      <c r="D49" s="1201" t="s">
        <v>1165</v>
      </c>
      <c r="E49" s="1200" t="s">
        <v>1074</v>
      </c>
      <c r="F49" s="743"/>
      <c r="G49" s="744"/>
      <c r="H49" s="1209"/>
      <c r="I49" s="1209"/>
      <c r="J49" s="744"/>
      <c r="K49" s="744"/>
      <c r="L49" s="744"/>
      <c r="M49" s="744"/>
      <c r="N49" s="744"/>
      <c r="O49" s="1209"/>
      <c r="P49" s="1209"/>
      <c r="Q49" s="744"/>
      <c r="R49" s="744"/>
      <c r="S49" s="744"/>
      <c r="T49" s="744"/>
      <c r="U49" s="744"/>
      <c r="V49" s="744"/>
      <c r="W49" s="17"/>
      <c r="X49" s="13"/>
      <c r="Y49" s="13"/>
      <c r="Z49" s="13"/>
    </row>
    <row r="50" spans="1:26" ht="183.75" customHeight="1" x14ac:dyDescent="0.2">
      <c r="A50" s="17"/>
      <c r="B50" s="742" t="s">
        <v>1166</v>
      </c>
      <c r="C50" s="1202" t="s">
        <v>1167</v>
      </c>
      <c r="D50" s="1201" t="s">
        <v>1168</v>
      </c>
      <c r="E50" s="1200" t="s">
        <v>1114</v>
      </c>
      <c r="F50" s="743"/>
      <c r="G50" s="744"/>
      <c r="H50" s="1209"/>
      <c r="I50" s="1209"/>
      <c r="J50" s="1209"/>
      <c r="K50" s="744"/>
      <c r="L50" s="744"/>
      <c r="M50" s="744"/>
      <c r="N50" s="744"/>
      <c r="O50" s="1209"/>
      <c r="P50" s="1209"/>
      <c r="Q50" s="744"/>
      <c r="R50" s="744"/>
      <c r="S50" s="744"/>
      <c r="T50" s="744"/>
      <c r="U50" s="744"/>
      <c r="V50" s="1209"/>
      <c r="W50" s="17"/>
      <c r="X50" s="13"/>
      <c r="Y50" s="13"/>
      <c r="Z50" s="13"/>
    </row>
    <row r="51" spans="1:26" ht="71.25" x14ac:dyDescent="0.2">
      <c r="A51" s="17"/>
      <c r="B51" s="742" t="s">
        <v>1169</v>
      </c>
      <c r="C51" s="1199" t="s">
        <v>1170</v>
      </c>
      <c r="D51" s="1201" t="s">
        <v>1171</v>
      </c>
      <c r="E51" s="1200" t="s">
        <v>1067</v>
      </c>
      <c r="F51" s="743"/>
      <c r="G51" s="744"/>
      <c r="H51" s="1209"/>
      <c r="I51" s="744"/>
      <c r="J51" s="744"/>
      <c r="K51" s="744"/>
      <c r="L51" s="744"/>
      <c r="M51" s="744"/>
      <c r="N51" s="744"/>
      <c r="O51" s="745"/>
      <c r="P51" s="744"/>
      <c r="Q51" s="744"/>
      <c r="R51" s="744"/>
      <c r="S51" s="744"/>
      <c r="T51" s="744"/>
      <c r="U51" s="744"/>
      <c r="V51" s="744"/>
      <c r="W51" s="17"/>
      <c r="X51" s="13"/>
      <c r="Y51" s="13"/>
      <c r="Z51" s="13"/>
    </row>
    <row r="52" spans="1:26" ht="234" customHeight="1" x14ac:dyDescent="0.2">
      <c r="A52" s="17"/>
      <c r="B52" s="742" t="s">
        <v>1172</v>
      </c>
      <c r="C52" s="1199" t="s">
        <v>1173</v>
      </c>
      <c r="D52" s="1201" t="s">
        <v>1174</v>
      </c>
      <c r="E52" s="1200" t="s">
        <v>1114</v>
      </c>
      <c r="F52" s="743"/>
      <c r="G52" s="744"/>
      <c r="H52" s="1209"/>
      <c r="I52" s="744"/>
      <c r="J52" s="1209"/>
      <c r="K52" s="744"/>
      <c r="L52" s="744"/>
      <c r="M52" s="744"/>
      <c r="N52" s="744"/>
      <c r="O52" s="745"/>
      <c r="P52" s="744"/>
      <c r="Q52" s="744"/>
      <c r="R52" s="744"/>
      <c r="S52" s="744"/>
      <c r="T52" s="744"/>
      <c r="U52" s="744"/>
      <c r="V52" s="1209"/>
      <c r="W52" s="17"/>
      <c r="X52" s="13"/>
      <c r="Y52" s="13"/>
      <c r="Z52" s="13"/>
    </row>
    <row r="53" spans="1:26" ht="87" customHeight="1" x14ac:dyDescent="0.2">
      <c r="A53" s="17"/>
      <c r="B53" s="742" t="s">
        <v>1175</v>
      </c>
      <c r="C53" s="1199" t="s">
        <v>1176</v>
      </c>
      <c r="D53" s="1201" t="s">
        <v>1177</v>
      </c>
      <c r="E53" s="1200" t="s">
        <v>1121</v>
      </c>
      <c r="F53" s="743"/>
      <c r="G53" s="744"/>
      <c r="H53" s="1209"/>
      <c r="I53" s="1209"/>
      <c r="J53" s="1209"/>
      <c r="K53" s="744"/>
      <c r="L53" s="744"/>
      <c r="M53" s="744"/>
      <c r="N53" s="744"/>
      <c r="O53" s="1209"/>
      <c r="P53" s="744"/>
      <c r="Q53" s="744"/>
      <c r="R53" s="744"/>
      <c r="S53" s="744"/>
      <c r="T53" s="744"/>
      <c r="U53" s="744"/>
      <c r="V53" s="744"/>
      <c r="W53" s="17"/>
      <c r="X53" s="13"/>
      <c r="Y53" s="13"/>
      <c r="Z53" s="13"/>
    </row>
    <row r="54" spans="1:26" ht="190.5" customHeight="1" x14ac:dyDescent="0.2">
      <c r="A54" s="17"/>
      <c r="B54" s="742" t="s">
        <v>1178</v>
      </c>
      <c r="C54" s="1199" t="s">
        <v>1179</v>
      </c>
      <c r="D54" s="1201" t="s">
        <v>1180</v>
      </c>
      <c r="E54" s="1200" t="s">
        <v>1114</v>
      </c>
      <c r="F54" s="743"/>
      <c r="G54" s="744"/>
      <c r="H54" s="1209"/>
      <c r="I54" s="744"/>
      <c r="J54" s="1209"/>
      <c r="K54" s="744"/>
      <c r="L54" s="744"/>
      <c r="M54" s="744"/>
      <c r="N54" s="744"/>
      <c r="O54" s="1209"/>
      <c r="P54" s="744"/>
      <c r="Q54" s="744"/>
      <c r="R54" s="744"/>
      <c r="S54" s="744"/>
      <c r="T54" s="744"/>
      <c r="U54" s="744"/>
      <c r="V54" s="744"/>
      <c r="W54" s="17"/>
      <c r="X54" s="13"/>
      <c r="Y54" s="13"/>
      <c r="Z54" s="13"/>
    </row>
    <row r="55" spans="1:26" ht="259.5" customHeight="1" x14ac:dyDescent="0.2">
      <c r="A55" s="17"/>
      <c r="B55" s="747" t="s">
        <v>1181</v>
      </c>
      <c r="C55" s="1199" t="s">
        <v>1182</v>
      </c>
      <c r="D55" s="1201" t="s">
        <v>1183</v>
      </c>
      <c r="E55" s="1200" t="s">
        <v>1121</v>
      </c>
      <c r="F55" s="743"/>
      <c r="G55" s="744"/>
      <c r="H55" s="744"/>
      <c r="I55" s="1209"/>
      <c r="J55" s="1209"/>
      <c r="K55" s="744"/>
      <c r="L55" s="744"/>
      <c r="M55" s="744"/>
      <c r="N55" s="744"/>
      <c r="O55" s="1209"/>
      <c r="P55" s="1209"/>
      <c r="Q55" s="744"/>
      <c r="R55" s="744"/>
      <c r="S55" s="744"/>
      <c r="T55" s="744"/>
      <c r="U55" s="1209"/>
      <c r="V55" s="1209"/>
      <c r="W55" s="17"/>
      <c r="X55" s="13"/>
      <c r="Y55" s="13"/>
      <c r="Z55" s="13"/>
    </row>
    <row r="56" spans="1:26" ht="186.75" customHeight="1" x14ac:dyDescent="0.2">
      <c r="A56" s="17"/>
      <c r="B56" s="747" t="s">
        <v>1184</v>
      </c>
      <c r="C56" s="1199" t="s">
        <v>1185</v>
      </c>
      <c r="D56" s="1201" t="s">
        <v>1186</v>
      </c>
      <c r="E56" s="1200" t="s">
        <v>1121</v>
      </c>
      <c r="F56" s="743"/>
      <c r="G56" s="744"/>
      <c r="H56" s="744"/>
      <c r="I56" s="1209"/>
      <c r="J56" s="744"/>
      <c r="K56" s="744"/>
      <c r="L56" s="744"/>
      <c r="M56" s="744"/>
      <c r="N56" s="744"/>
      <c r="O56" s="745"/>
      <c r="P56" s="744"/>
      <c r="Q56" s="744"/>
      <c r="R56" s="1209"/>
      <c r="S56" s="744"/>
      <c r="T56" s="744"/>
      <c r="U56" s="744"/>
      <c r="V56" s="744"/>
      <c r="W56" s="17"/>
      <c r="X56" s="13"/>
      <c r="Y56" s="13"/>
      <c r="Z56" s="13"/>
    </row>
    <row r="57" spans="1:26" ht="154.5" customHeight="1" x14ac:dyDescent="0.2">
      <c r="A57" s="17"/>
      <c r="B57" s="747" t="s">
        <v>1187</v>
      </c>
      <c r="C57" s="1199" t="s">
        <v>1188</v>
      </c>
      <c r="D57" s="1201" t="s">
        <v>1189</v>
      </c>
      <c r="E57" s="1200" t="s">
        <v>1114</v>
      </c>
      <c r="F57" s="743"/>
      <c r="G57" s="744"/>
      <c r="H57" s="744"/>
      <c r="I57" s="1209"/>
      <c r="J57" s="744"/>
      <c r="K57" s="744"/>
      <c r="L57" s="744"/>
      <c r="M57" s="744"/>
      <c r="N57" s="744"/>
      <c r="O57" s="745"/>
      <c r="P57" s="744"/>
      <c r="Q57" s="744"/>
      <c r="R57" s="744"/>
      <c r="S57" s="744"/>
      <c r="T57" s="744"/>
      <c r="U57" s="744"/>
      <c r="V57" s="744"/>
      <c r="W57" s="17"/>
      <c r="X57" s="13"/>
      <c r="Y57" s="13"/>
      <c r="Z57" s="13"/>
    </row>
    <row r="58" spans="1:26" ht="120.75" customHeight="1" x14ac:dyDescent="0.2">
      <c r="A58" s="17"/>
      <c r="B58" s="747" t="s">
        <v>1190</v>
      </c>
      <c r="C58" s="1199" t="s">
        <v>1191</v>
      </c>
      <c r="D58" s="1201" t="s">
        <v>1192</v>
      </c>
      <c r="E58" s="1200" t="s">
        <v>1121</v>
      </c>
      <c r="F58" s="748"/>
      <c r="G58" s="745"/>
      <c r="H58" s="745"/>
      <c r="I58" s="1209"/>
      <c r="J58" s="745"/>
      <c r="K58" s="744"/>
      <c r="L58" s="744"/>
      <c r="M58" s="744"/>
      <c r="N58" s="745"/>
      <c r="O58" s="1209"/>
      <c r="P58" s="744"/>
      <c r="Q58" s="744"/>
      <c r="R58" s="744"/>
      <c r="S58" s="744"/>
      <c r="T58" s="744"/>
      <c r="U58" s="744"/>
      <c r="V58" s="744"/>
      <c r="W58" s="17"/>
      <c r="X58" s="13"/>
      <c r="Y58" s="13"/>
      <c r="Z58" s="13"/>
    </row>
    <row r="59" spans="1:26" ht="99.75" x14ac:dyDescent="0.2">
      <c r="A59" s="17"/>
      <c r="B59" s="747" t="s">
        <v>1193</v>
      </c>
      <c r="C59" s="1199" t="s">
        <v>1194</v>
      </c>
      <c r="D59" s="1201" t="s">
        <v>1195</v>
      </c>
      <c r="E59" s="1200" t="s">
        <v>1096</v>
      </c>
      <c r="F59" s="749"/>
      <c r="G59" s="750"/>
      <c r="H59" s="1209"/>
      <c r="I59" s="750"/>
      <c r="J59" s="750"/>
      <c r="K59" s="744"/>
      <c r="L59" s="744"/>
      <c r="M59" s="744"/>
      <c r="N59" s="1209"/>
      <c r="O59" s="745"/>
      <c r="P59" s="744"/>
      <c r="Q59" s="744"/>
      <c r="R59" s="744"/>
      <c r="S59" s="744"/>
      <c r="T59" s="744"/>
      <c r="U59" s="744"/>
      <c r="V59" s="744"/>
      <c r="W59" s="17"/>
      <c r="X59" s="13"/>
      <c r="Y59" s="13"/>
      <c r="Z59" s="13"/>
    </row>
    <row r="60" spans="1:26" ht="138.75" customHeight="1" x14ac:dyDescent="0.2">
      <c r="A60" s="17"/>
      <c r="B60" s="751" t="s">
        <v>1196</v>
      </c>
      <c r="C60" s="1199" t="s">
        <v>1197</v>
      </c>
      <c r="D60" s="1201" t="s">
        <v>1198</v>
      </c>
      <c r="E60" s="1200" t="s">
        <v>1199</v>
      </c>
      <c r="F60" s="748"/>
      <c r="G60" s="745"/>
      <c r="H60" s="1209"/>
      <c r="I60" s="745"/>
      <c r="J60" s="1209"/>
      <c r="K60" s="744"/>
      <c r="L60" s="744"/>
      <c r="M60" s="744"/>
      <c r="N60" s="744"/>
      <c r="O60" s="745"/>
      <c r="P60" s="744"/>
      <c r="Q60" s="744"/>
      <c r="R60" s="744"/>
      <c r="S60" s="744"/>
      <c r="T60" s="744"/>
      <c r="U60" s="1209"/>
      <c r="V60" s="1209"/>
      <c r="W60" s="17"/>
      <c r="X60" s="13"/>
      <c r="Y60" s="13"/>
      <c r="Z60" s="13"/>
    </row>
    <row r="61" spans="1:26" ht="146.25" customHeight="1" x14ac:dyDescent="0.2">
      <c r="A61" s="17"/>
      <c r="B61" s="751" t="s">
        <v>1200</v>
      </c>
      <c r="C61" s="1199" t="s">
        <v>1201</v>
      </c>
      <c r="D61" s="1201" t="s">
        <v>1202</v>
      </c>
      <c r="E61" s="1200" t="s">
        <v>1203</v>
      </c>
      <c r="F61" s="1210"/>
      <c r="G61" s="744"/>
      <c r="H61" s="1209"/>
      <c r="I61" s="1209"/>
      <c r="J61" s="1209"/>
      <c r="K61" s="744"/>
      <c r="L61" s="744"/>
      <c r="M61" s="744"/>
      <c r="N61" s="744"/>
      <c r="O61" s="1209"/>
      <c r="P61" s="744"/>
      <c r="Q61" s="744"/>
      <c r="R61" s="744"/>
      <c r="S61" s="744"/>
      <c r="T61" s="744"/>
      <c r="U61" s="1209"/>
      <c r="V61" s="1209"/>
      <c r="W61" s="17"/>
      <c r="X61" s="13"/>
      <c r="Y61" s="13"/>
      <c r="Z61" s="13"/>
    </row>
    <row r="62" spans="1:26" ht="142.5" customHeight="1" x14ac:dyDescent="0.2">
      <c r="A62" s="17"/>
      <c r="B62" s="747" t="s">
        <v>1204</v>
      </c>
      <c r="C62" s="1199" t="s">
        <v>1205</v>
      </c>
      <c r="D62" s="1201" t="s">
        <v>1206</v>
      </c>
      <c r="E62" s="1200" t="s">
        <v>1207</v>
      </c>
      <c r="F62" s="748"/>
      <c r="G62" s="745"/>
      <c r="H62" s="1209"/>
      <c r="I62" s="745"/>
      <c r="J62" s="1209"/>
      <c r="K62" s="744"/>
      <c r="L62" s="744"/>
      <c r="M62" s="744"/>
      <c r="N62" s="744"/>
      <c r="O62" s="1209"/>
      <c r="P62" s="744"/>
      <c r="Q62" s="744"/>
      <c r="R62" s="744"/>
      <c r="S62" s="744"/>
      <c r="T62" s="744"/>
      <c r="U62" s="1209"/>
      <c r="V62" s="744"/>
      <c r="W62" s="17"/>
      <c r="X62" s="13"/>
      <c r="Y62" s="13"/>
      <c r="Z62" s="13"/>
    </row>
    <row r="63" spans="1:26" ht="150.75" customHeight="1" x14ac:dyDescent="0.2">
      <c r="A63" s="17"/>
      <c r="B63" s="747" t="s">
        <v>1208</v>
      </c>
      <c r="C63" s="1199" t="s">
        <v>1209</v>
      </c>
      <c r="D63" s="1201" t="s">
        <v>1210</v>
      </c>
      <c r="E63" s="1200" t="s">
        <v>1121</v>
      </c>
      <c r="F63" s="749"/>
      <c r="G63" s="750"/>
      <c r="H63" s="1209"/>
      <c r="I63" s="750"/>
      <c r="J63" s="750"/>
      <c r="K63" s="744"/>
      <c r="L63" s="744"/>
      <c r="M63" s="744"/>
      <c r="N63" s="744"/>
      <c r="O63" s="1209"/>
      <c r="P63" s="744"/>
      <c r="Q63" s="744"/>
      <c r="R63" s="744"/>
      <c r="S63" s="744"/>
      <c r="T63" s="744"/>
      <c r="U63" s="744"/>
      <c r="V63" s="1209"/>
      <c r="W63" s="17"/>
      <c r="X63" s="13"/>
      <c r="Y63" s="13"/>
      <c r="Z63" s="13"/>
    </row>
    <row r="64" spans="1:26" ht="76.5" customHeight="1" x14ac:dyDescent="0.2">
      <c r="A64" s="17"/>
      <c r="B64" s="747" t="s">
        <v>1211</v>
      </c>
      <c r="C64" s="1199" t="s">
        <v>1212</v>
      </c>
      <c r="D64" s="1201" t="s">
        <v>1213</v>
      </c>
      <c r="E64" s="1200" t="s">
        <v>1214</v>
      </c>
      <c r="F64" s="749"/>
      <c r="G64" s="750"/>
      <c r="H64" s="1209"/>
      <c r="I64" s="750"/>
      <c r="J64" s="1209"/>
      <c r="K64" s="744"/>
      <c r="L64" s="744"/>
      <c r="M64" s="744"/>
      <c r="N64" s="744"/>
      <c r="O64" s="1209"/>
      <c r="P64" s="744"/>
      <c r="Q64" s="744"/>
      <c r="R64" s="744"/>
      <c r="S64" s="744"/>
      <c r="T64" s="744"/>
      <c r="U64" s="1209"/>
      <c r="V64" s="744"/>
      <c r="W64" s="17"/>
      <c r="X64" s="13"/>
      <c r="Y64" s="13"/>
      <c r="Z64" s="13"/>
    </row>
    <row r="65" spans="1:26" ht="147" customHeight="1" x14ac:dyDescent="0.2">
      <c r="A65" s="17"/>
      <c r="B65" s="747" t="s">
        <v>1215</v>
      </c>
      <c r="C65" s="1199" t="s">
        <v>1216</v>
      </c>
      <c r="D65" s="1201" t="s">
        <v>1217</v>
      </c>
      <c r="E65" s="1200" t="s">
        <v>1121</v>
      </c>
      <c r="F65" s="1210"/>
      <c r="G65" s="744"/>
      <c r="H65" s="1209"/>
      <c r="I65" s="1209"/>
      <c r="J65" s="1209"/>
      <c r="K65" s="744"/>
      <c r="L65" s="744"/>
      <c r="M65" s="744"/>
      <c r="N65" s="744"/>
      <c r="O65" s="1209"/>
      <c r="P65" s="744"/>
      <c r="Q65" s="744"/>
      <c r="R65" s="744"/>
      <c r="S65" s="744"/>
      <c r="T65" s="744"/>
      <c r="U65" s="1209"/>
      <c r="V65" s="744"/>
      <c r="W65" s="17"/>
      <c r="X65" s="13"/>
      <c r="Y65" s="13"/>
      <c r="Z65" s="13"/>
    </row>
    <row r="66" spans="1:26" ht="199.5" x14ac:dyDescent="0.2">
      <c r="A66" s="17"/>
      <c r="B66" s="742" t="s">
        <v>1218</v>
      </c>
      <c r="C66" s="1199" t="s">
        <v>1219</v>
      </c>
      <c r="D66" s="1201" t="s">
        <v>1220</v>
      </c>
      <c r="E66" s="1200" t="s">
        <v>1203</v>
      </c>
      <c r="F66" s="743"/>
      <c r="G66" s="744"/>
      <c r="H66" s="1209"/>
      <c r="I66" s="744"/>
      <c r="J66" s="744"/>
      <c r="K66" s="744"/>
      <c r="L66" s="744"/>
      <c r="M66" s="744"/>
      <c r="N66" s="744"/>
      <c r="O66" s="745"/>
      <c r="P66" s="744"/>
      <c r="Q66" s="744"/>
      <c r="R66" s="744"/>
      <c r="S66" s="744"/>
      <c r="T66" s="744"/>
      <c r="U66" s="744"/>
      <c r="V66" s="744"/>
      <c r="W66" s="17"/>
      <c r="X66" s="13"/>
      <c r="Y66" s="13"/>
      <c r="Z66" s="13"/>
    </row>
    <row r="67" spans="1:26" ht="67.5" customHeight="1" x14ac:dyDescent="0.2">
      <c r="A67" s="17"/>
      <c r="B67" s="742" t="s">
        <v>1221</v>
      </c>
      <c r="C67" s="1199" t="s">
        <v>1222</v>
      </c>
      <c r="D67" s="1201" t="s">
        <v>1223</v>
      </c>
      <c r="E67" s="1200" t="s">
        <v>1203</v>
      </c>
      <c r="F67" s="743"/>
      <c r="G67" s="744"/>
      <c r="H67" s="1209"/>
      <c r="I67" s="744"/>
      <c r="J67" s="744"/>
      <c r="K67" s="744"/>
      <c r="L67" s="744"/>
      <c r="M67" s="744"/>
      <c r="N67" s="744"/>
      <c r="O67" s="745"/>
      <c r="P67" s="744"/>
      <c r="Q67" s="744"/>
      <c r="R67" s="744"/>
      <c r="S67" s="744"/>
      <c r="T67" s="744"/>
      <c r="U67" s="744"/>
      <c r="V67" s="744"/>
      <c r="W67" s="17"/>
      <c r="X67" s="13"/>
      <c r="Y67" s="13"/>
      <c r="Z67" s="13"/>
    </row>
    <row r="68" spans="1:26" ht="99.75" x14ac:dyDescent="0.2">
      <c r="A68" s="17"/>
      <c r="B68" s="742" t="s">
        <v>1224</v>
      </c>
      <c r="C68" s="1202" t="s">
        <v>1225</v>
      </c>
      <c r="D68" s="1201" t="s">
        <v>1226</v>
      </c>
      <c r="E68" s="1200" t="s">
        <v>1207</v>
      </c>
      <c r="F68" s="743"/>
      <c r="G68" s="744"/>
      <c r="H68" s="1209"/>
      <c r="I68" s="1209"/>
      <c r="J68" s="1209"/>
      <c r="K68" s="744"/>
      <c r="L68" s="744"/>
      <c r="M68" s="744"/>
      <c r="N68" s="744"/>
      <c r="O68" s="1209"/>
      <c r="P68" s="744"/>
      <c r="Q68" s="1209"/>
      <c r="R68" s="744"/>
      <c r="S68" s="744"/>
      <c r="T68" s="744"/>
      <c r="U68" s="744"/>
      <c r="V68" s="744"/>
      <c r="W68" s="17"/>
      <c r="X68" s="13"/>
      <c r="Y68" s="13"/>
      <c r="Z68" s="13"/>
    </row>
    <row r="69" spans="1:26" ht="114" x14ac:dyDescent="0.2">
      <c r="A69" s="17"/>
      <c r="B69" s="752" t="s">
        <v>1227</v>
      </c>
      <c r="C69" s="1201" t="s">
        <v>1228</v>
      </c>
      <c r="D69" s="1199" t="s">
        <v>1229</v>
      </c>
      <c r="E69" s="1200" t="s">
        <v>1114</v>
      </c>
      <c r="F69" s="743"/>
      <c r="G69" s="744"/>
      <c r="H69" s="744"/>
      <c r="I69" s="744"/>
      <c r="J69" s="1209"/>
      <c r="K69" s="744"/>
      <c r="L69" s="744"/>
      <c r="M69" s="744"/>
      <c r="N69" s="744"/>
      <c r="O69" s="1209"/>
      <c r="P69" s="744"/>
      <c r="Q69" s="744"/>
      <c r="R69" s="1209"/>
      <c r="S69" s="744"/>
      <c r="T69" s="744"/>
      <c r="U69" s="1209"/>
      <c r="V69" s="744"/>
      <c r="W69" s="17"/>
      <c r="X69" s="13"/>
      <c r="Y69" s="13"/>
      <c r="Z69" s="13"/>
    </row>
    <row r="70" spans="1:26" ht="126" customHeight="1" x14ac:dyDescent="0.2">
      <c r="A70" s="17"/>
      <c r="B70" s="742" t="s">
        <v>1230</v>
      </c>
      <c r="C70" s="1203" t="s">
        <v>1231</v>
      </c>
      <c r="D70" s="1199" t="s">
        <v>1232</v>
      </c>
      <c r="E70" s="1200" t="s">
        <v>1114</v>
      </c>
      <c r="F70" s="743"/>
      <c r="G70" s="744"/>
      <c r="H70" s="744"/>
      <c r="I70" s="744"/>
      <c r="J70" s="1209"/>
      <c r="K70" s="744"/>
      <c r="L70" s="744"/>
      <c r="M70" s="744"/>
      <c r="N70" s="744"/>
      <c r="O70" s="1209"/>
      <c r="P70" s="744"/>
      <c r="Q70" s="744"/>
      <c r="R70" s="744"/>
      <c r="S70" s="744"/>
      <c r="T70" s="744"/>
      <c r="U70" s="744"/>
      <c r="V70" s="744"/>
      <c r="W70" s="17"/>
      <c r="X70" s="13"/>
      <c r="Y70" s="13"/>
      <c r="Z70" s="13"/>
    </row>
    <row r="71" spans="1:26" ht="112.5" customHeight="1" x14ac:dyDescent="0.2">
      <c r="A71" s="17"/>
      <c r="B71" s="753" t="s">
        <v>1233</v>
      </c>
      <c r="C71" s="1201" t="s">
        <v>1234</v>
      </c>
      <c r="D71" s="1199" t="s">
        <v>1235</v>
      </c>
      <c r="E71" s="1200" t="s">
        <v>1203</v>
      </c>
      <c r="F71" s="743"/>
      <c r="G71" s="744"/>
      <c r="H71" s="1209"/>
      <c r="I71" s="744"/>
      <c r="J71" s="744"/>
      <c r="K71" s="744"/>
      <c r="L71" s="744"/>
      <c r="M71" s="744"/>
      <c r="N71" s="744"/>
      <c r="O71" s="1209"/>
      <c r="P71" s="744"/>
      <c r="Q71" s="744"/>
      <c r="R71" s="744"/>
      <c r="S71" s="744"/>
      <c r="T71" s="744"/>
      <c r="U71" s="1209"/>
      <c r="V71" s="744"/>
      <c r="W71" s="17"/>
      <c r="X71" s="13"/>
      <c r="Y71" s="13"/>
      <c r="Z71" s="13"/>
    </row>
    <row r="72" spans="1:26" ht="112.5" customHeight="1" x14ac:dyDescent="0.2">
      <c r="A72" s="17"/>
      <c r="B72" s="752" t="s">
        <v>1236</v>
      </c>
      <c r="C72" s="1201" t="s">
        <v>1237</v>
      </c>
      <c r="D72" s="1199" t="s">
        <v>1238</v>
      </c>
      <c r="E72" s="1200" t="s">
        <v>1110</v>
      </c>
      <c r="F72" s="743"/>
      <c r="G72" s="744"/>
      <c r="H72" s="1209"/>
      <c r="I72" s="1209"/>
      <c r="J72" s="1209"/>
      <c r="K72" s="744"/>
      <c r="L72" s="744"/>
      <c r="M72" s="744"/>
      <c r="N72" s="744"/>
      <c r="O72" s="1209"/>
      <c r="P72" s="744"/>
      <c r="Q72" s="1209"/>
      <c r="R72" s="1209"/>
      <c r="S72" s="744"/>
      <c r="T72" s="744"/>
      <c r="U72" s="1209"/>
      <c r="V72" s="1209"/>
      <c r="W72" s="17"/>
      <c r="X72" s="13"/>
      <c r="Y72" s="13"/>
      <c r="Z72" s="13"/>
    </row>
    <row r="73" spans="1:26" ht="117" customHeight="1" x14ac:dyDescent="0.2">
      <c r="A73" s="17"/>
      <c r="B73" s="752" t="s">
        <v>1239</v>
      </c>
      <c r="C73" s="1203" t="s">
        <v>1240</v>
      </c>
      <c r="D73" s="1199" t="s">
        <v>1241</v>
      </c>
      <c r="E73" s="1200" t="s">
        <v>1110</v>
      </c>
      <c r="F73" s="743"/>
      <c r="G73" s="744"/>
      <c r="H73" s="1209"/>
      <c r="I73" s="1209"/>
      <c r="J73" s="1209"/>
      <c r="K73" s="744"/>
      <c r="L73" s="744"/>
      <c r="M73" s="744"/>
      <c r="N73" s="744"/>
      <c r="O73" s="1209"/>
      <c r="P73" s="744"/>
      <c r="Q73" s="1209"/>
      <c r="R73" s="744"/>
      <c r="S73" s="744"/>
      <c r="T73" s="744"/>
      <c r="U73" s="1209"/>
      <c r="V73" s="1209"/>
      <c r="W73" s="17"/>
      <c r="X73" s="13"/>
      <c r="Y73" s="13"/>
      <c r="Z73" s="13"/>
    </row>
    <row r="74" spans="1:26" ht="111.75" customHeight="1" x14ac:dyDescent="0.2">
      <c r="A74" s="17"/>
      <c r="B74" s="753" t="s">
        <v>1242</v>
      </c>
      <c r="C74" s="1203" t="s">
        <v>1243</v>
      </c>
      <c r="D74" s="1199" t="s">
        <v>1244</v>
      </c>
      <c r="E74" s="1200" t="s">
        <v>1067</v>
      </c>
      <c r="F74" s="743"/>
      <c r="G74" s="744"/>
      <c r="H74" s="1209"/>
      <c r="I74" s="1209"/>
      <c r="J74" s="744"/>
      <c r="K74" s="744"/>
      <c r="L74" s="744"/>
      <c r="M74" s="744"/>
      <c r="N74" s="744"/>
      <c r="O74" s="745"/>
      <c r="P74" s="744"/>
      <c r="Q74" s="744"/>
      <c r="R74" s="744"/>
      <c r="S74" s="744"/>
      <c r="T74" s="744"/>
      <c r="U74" s="1209"/>
      <c r="V74" s="744"/>
      <c r="W74" s="17"/>
      <c r="X74" s="13"/>
      <c r="Y74" s="13"/>
      <c r="Z74" s="13"/>
    </row>
    <row r="75" spans="1:26" ht="164.25" customHeight="1" x14ac:dyDescent="0.2">
      <c r="A75" s="17"/>
      <c r="B75" s="752" t="s">
        <v>1111</v>
      </c>
      <c r="C75" s="1201" t="s">
        <v>1245</v>
      </c>
      <c r="D75" s="1199" t="s">
        <v>1246</v>
      </c>
      <c r="E75" s="1200" t="s">
        <v>1121</v>
      </c>
      <c r="F75" s="743"/>
      <c r="G75" s="744"/>
      <c r="H75" s="1209"/>
      <c r="I75" s="1209"/>
      <c r="J75" s="1209"/>
      <c r="K75" s="744"/>
      <c r="L75" s="744"/>
      <c r="M75" s="744"/>
      <c r="N75" s="744"/>
      <c r="O75" s="1209"/>
      <c r="P75" s="744"/>
      <c r="Q75" s="744"/>
      <c r="R75" s="744"/>
      <c r="S75" s="744"/>
      <c r="T75" s="744"/>
      <c r="U75" s="744"/>
      <c r="V75" s="744"/>
      <c r="W75" s="17"/>
      <c r="X75" s="13"/>
      <c r="Y75" s="13"/>
      <c r="Z75" s="13"/>
    </row>
    <row r="76" spans="1:26" ht="211.5" customHeight="1" x14ac:dyDescent="0.2">
      <c r="A76" s="17"/>
      <c r="B76" s="752" t="s">
        <v>1247</v>
      </c>
      <c r="C76" s="1203" t="s">
        <v>1248</v>
      </c>
      <c r="D76" s="1199" t="s">
        <v>1249</v>
      </c>
      <c r="E76" s="1200" t="s">
        <v>1207</v>
      </c>
      <c r="F76" s="743"/>
      <c r="G76" s="744"/>
      <c r="H76" s="744"/>
      <c r="I76" s="1209"/>
      <c r="J76" s="744"/>
      <c r="K76" s="744"/>
      <c r="L76" s="744"/>
      <c r="M76" s="744"/>
      <c r="N76" s="744"/>
      <c r="O76" s="1209"/>
      <c r="P76" s="1209"/>
      <c r="Q76" s="744"/>
      <c r="R76" s="744"/>
      <c r="S76" s="744"/>
      <c r="T76" s="744"/>
      <c r="U76" s="744"/>
      <c r="V76" s="1209"/>
      <c r="W76" s="17"/>
      <c r="X76" s="13"/>
      <c r="Y76" s="13"/>
      <c r="Z76" s="13"/>
    </row>
    <row r="77" spans="1:26" ht="151.5" customHeight="1" x14ac:dyDescent="0.2">
      <c r="A77" s="17"/>
      <c r="B77" s="754" t="s">
        <v>1250</v>
      </c>
      <c r="C77" s="1203" t="s">
        <v>1251</v>
      </c>
      <c r="D77" s="1202" t="s">
        <v>1252</v>
      </c>
      <c r="E77" s="1204" t="s">
        <v>1253</v>
      </c>
      <c r="F77" s="743"/>
      <c r="G77" s="744"/>
      <c r="H77" s="744"/>
      <c r="I77" s="1209"/>
      <c r="J77" s="744"/>
      <c r="K77" s="744"/>
      <c r="L77" s="744"/>
      <c r="M77" s="744"/>
      <c r="N77" s="744"/>
      <c r="O77" s="1209"/>
      <c r="P77" s="744"/>
      <c r="Q77" s="744"/>
      <c r="R77" s="744"/>
      <c r="S77" s="744"/>
      <c r="T77" s="744"/>
      <c r="U77" s="1209"/>
      <c r="V77" s="744"/>
      <c r="W77" s="17"/>
      <c r="X77" s="13"/>
      <c r="Y77" s="13"/>
      <c r="Z77" s="13"/>
    </row>
    <row r="78" spans="1:26" ht="139.5" customHeight="1" x14ac:dyDescent="0.2">
      <c r="A78" s="17"/>
      <c r="B78" s="754" t="s">
        <v>1254</v>
      </c>
      <c r="C78" s="1203" t="s">
        <v>1255</v>
      </c>
      <c r="D78" s="1205" t="s">
        <v>1256</v>
      </c>
      <c r="E78" s="1204" t="s">
        <v>1203</v>
      </c>
      <c r="F78" s="743"/>
      <c r="G78" s="744"/>
      <c r="H78" s="744"/>
      <c r="I78" s="1209"/>
      <c r="J78" s="744"/>
      <c r="K78" s="744"/>
      <c r="L78" s="744"/>
      <c r="M78" s="744"/>
      <c r="N78" s="744"/>
      <c r="O78" s="1209"/>
      <c r="P78" s="744"/>
      <c r="Q78" s="744"/>
      <c r="R78" s="744"/>
      <c r="S78" s="744"/>
      <c r="T78" s="744"/>
      <c r="U78" s="744"/>
      <c r="V78" s="744"/>
      <c r="W78" s="17"/>
      <c r="X78" s="13"/>
      <c r="Y78" s="13"/>
      <c r="Z78" s="13"/>
    </row>
    <row r="79" spans="1:26" ht="117" customHeight="1" x14ac:dyDescent="0.2">
      <c r="A79" s="17"/>
      <c r="B79" s="754" t="s">
        <v>1257</v>
      </c>
      <c r="C79" s="1203" t="s">
        <v>1258</v>
      </c>
      <c r="D79" s="1202" t="s">
        <v>1259</v>
      </c>
      <c r="E79" s="1204" t="s">
        <v>1199</v>
      </c>
      <c r="F79" s="1210"/>
      <c r="G79" s="1209"/>
      <c r="H79" s="1209"/>
      <c r="I79" s="1209"/>
      <c r="J79" s="744"/>
      <c r="K79" s="744"/>
      <c r="L79" s="744"/>
      <c r="M79" s="744"/>
      <c r="N79" s="744"/>
      <c r="O79" s="1209"/>
      <c r="P79" s="744"/>
      <c r="Q79" s="744"/>
      <c r="R79" s="744"/>
      <c r="S79" s="744"/>
      <c r="T79" s="744"/>
      <c r="U79" s="1209"/>
      <c r="V79" s="1209"/>
      <c r="W79" s="17"/>
      <c r="X79" s="13"/>
      <c r="Y79" s="13"/>
      <c r="Z79" s="13"/>
    </row>
    <row r="80" spans="1:26" ht="147" customHeight="1" x14ac:dyDescent="0.2">
      <c r="A80" s="17"/>
      <c r="B80" s="755" t="s">
        <v>1260</v>
      </c>
      <c r="C80" s="1203" t="s">
        <v>1261</v>
      </c>
      <c r="D80" s="1202" t="s">
        <v>1262</v>
      </c>
      <c r="E80" s="1204" t="s">
        <v>1121</v>
      </c>
      <c r="F80" s="743"/>
      <c r="G80" s="744"/>
      <c r="H80" s="1209"/>
      <c r="I80" s="744"/>
      <c r="J80" s="744"/>
      <c r="K80" s="744"/>
      <c r="L80" s="744"/>
      <c r="M80" s="744"/>
      <c r="N80" s="744"/>
      <c r="O80" s="745"/>
      <c r="P80" s="744"/>
      <c r="Q80" s="744"/>
      <c r="R80" s="744"/>
      <c r="S80" s="744"/>
      <c r="T80" s="744"/>
      <c r="U80" s="744"/>
      <c r="V80" s="744"/>
      <c r="W80" s="17"/>
      <c r="X80" s="13"/>
      <c r="Y80" s="13"/>
      <c r="Z80" s="13"/>
    </row>
    <row r="81" spans="1:26" ht="131.25" customHeight="1" x14ac:dyDescent="0.2">
      <c r="A81" s="17"/>
      <c r="B81" s="754" t="s">
        <v>1263</v>
      </c>
      <c r="C81" s="1203" t="s">
        <v>1264</v>
      </c>
      <c r="D81" s="1202" t="s">
        <v>1265</v>
      </c>
      <c r="E81" s="1204" t="s">
        <v>1266</v>
      </c>
      <c r="F81" s="743"/>
      <c r="G81" s="744"/>
      <c r="H81" s="744"/>
      <c r="I81" s="1209"/>
      <c r="J81" s="744"/>
      <c r="K81" s="744"/>
      <c r="L81" s="744"/>
      <c r="M81" s="744"/>
      <c r="N81" s="744"/>
      <c r="O81" s="745"/>
      <c r="P81" s="744"/>
      <c r="Q81" s="744"/>
      <c r="R81" s="744"/>
      <c r="S81" s="744"/>
      <c r="T81" s="744"/>
      <c r="U81" s="744"/>
      <c r="V81" s="744"/>
      <c r="W81" s="17"/>
      <c r="X81" s="13"/>
      <c r="Y81" s="13"/>
      <c r="Z81" s="13"/>
    </row>
    <row r="82" spans="1:26" ht="148.5" customHeight="1" x14ac:dyDescent="0.2">
      <c r="A82" s="17"/>
      <c r="B82" s="754" t="s">
        <v>1267</v>
      </c>
      <c r="C82" s="1203" t="s">
        <v>1268</v>
      </c>
      <c r="D82" s="1202" t="s">
        <v>1269</v>
      </c>
      <c r="E82" s="1204" t="s">
        <v>1207</v>
      </c>
      <c r="F82" s="743"/>
      <c r="G82" s="744"/>
      <c r="H82" s="744"/>
      <c r="I82" s="1209"/>
      <c r="J82" s="744"/>
      <c r="K82" s="744"/>
      <c r="L82" s="744"/>
      <c r="M82" s="744"/>
      <c r="N82" s="744"/>
      <c r="O82" s="1209"/>
      <c r="P82" s="744"/>
      <c r="Q82" s="744"/>
      <c r="R82" s="744"/>
      <c r="S82" s="744"/>
      <c r="T82" s="744"/>
      <c r="U82" s="744"/>
      <c r="V82" s="744"/>
      <c r="W82" s="17"/>
      <c r="X82" s="13"/>
      <c r="Y82" s="13"/>
      <c r="Z82" s="13"/>
    </row>
    <row r="83" spans="1:26" ht="190.5" customHeight="1" x14ac:dyDescent="0.2">
      <c r="A83" s="17"/>
      <c r="B83" s="754" t="s">
        <v>1270</v>
      </c>
      <c r="C83" s="1203" t="s">
        <v>1271</v>
      </c>
      <c r="D83" s="1202" t="s">
        <v>1272</v>
      </c>
      <c r="E83" s="1204" t="s">
        <v>1121</v>
      </c>
      <c r="F83" s="743"/>
      <c r="G83" s="744"/>
      <c r="H83" s="1209"/>
      <c r="I83" s="1209"/>
      <c r="J83" s="744"/>
      <c r="K83" s="744"/>
      <c r="L83" s="744"/>
      <c r="M83" s="744"/>
      <c r="N83" s="744"/>
      <c r="O83" s="1209"/>
      <c r="P83" s="744"/>
      <c r="Q83" s="744"/>
      <c r="R83" s="744"/>
      <c r="S83" s="744"/>
      <c r="T83" s="744"/>
      <c r="U83" s="744"/>
      <c r="V83" s="1209"/>
      <c r="W83" s="17"/>
      <c r="X83" s="13"/>
      <c r="Y83" s="13"/>
      <c r="Z83" s="13"/>
    </row>
    <row r="84" spans="1:26" ht="129.75" customHeight="1" x14ac:dyDescent="0.2">
      <c r="A84" s="17"/>
      <c r="B84" s="754" t="s">
        <v>1273</v>
      </c>
      <c r="C84" s="1203" t="s">
        <v>1274</v>
      </c>
      <c r="D84" s="1202" t="s">
        <v>1275</v>
      </c>
      <c r="E84" s="1204" t="s">
        <v>1207</v>
      </c>
      <c r="F84" s="743"/>
      <c r="G84" s="744"/>
      <c r="H84" s="1209"/>
      <c r="I84" s="744"/>
      <c r="J84" s="744"/>
      <c r="K84" s="744"/>
      <c r="L84" s="744"/>
      <c r="M84" s="744"/>
      <c r="N84" s="744"/>
      <c r="O84" s="1209"/>
      <c r="P84" s="744"/>
      <c r="Q84" s="744"/>
      <c r="R84" s="744"/>
      <c r="S84" s="744"/>
      <c r="T84" s="744"/>
      <c r="U84" s="744"/>
      <c r="V84" s="1209"/>
      <c r="W84" s="17"/>
      <c r="X84" s="13"/>
      <c r="Y84" s="13"/>
      <c r="Z84" s="13"/>
    </row>
    <row r="85" spans="1:26" ht="164.25" customHeight="1" x14ac:dyDescent="0.2">
      <c r="A85" s="17"/>
      <c r="B85" s="754" t="s">
        <v>1276</v>
      </c>
      <c r="C85" s="1203" t="s">
        <v>1277</v>
      </c>
      <c r="D85" s="1202" t="s">
        <v>1278</v>
      </c>
      <c r="E85" s="1204" t="s">
        <v>1067</v>
      </c>
      <c r="F85" s="743"/>
      <c r="G85" s="744"/>
      <c r="H85" s="744"/>
      <c r="I85" s="1209"/>
      <c r="J85" s="744"/>
      <c r="K85" s="744"/>
      <c r="L85" s="744"/>
      <c r="M85" s="744"/>
      <c r="N85" s="744"/>
      <c r="O85" s="745"/>
      <c r="P85" s="744"/>
      <c r="Q85" s="744"/>
      <c r="R85" s="744"/>
      <c r="S85" s="744"/>
      <c r="T85" s="744"/>
      <c r="U85" s="744"/>
      <c r="V85" s="744"/>
      <c r="W85" s="17"/>
      <c r="X85" s="13"/>
      <c r="Y85" s="13"/>
      <c r="Z85" s="13"/>
    </row>
    <row r="86" spans="1:26" ht="111.75" customHeight="1" x14ac:dyDescent="0.2">
      <c r="A86" s="17"/>
      <c r="B86" s="754" t="s">
        <v>1279</v>
      </c>
      <c r="C86" s="1203" t="s">
        <v>1280</v>
      </c>
      <c r="D86" s="1202" t="s">
        <v>1281</v>
      </c>
      <c r="E86" s="1204" t="s">
        <v>1207</v>
      </c>
      <c r="F86" s="743"/>
      <c r="G86" s="744"/>
      <c r="H86" s="1209"/>
      <c r="I86" s="744"/>
      <c r="J86" s="744"/>
      <c r="K86" s="744"/>
      <c r="L86" s="744"/>
      <c r="M86" s="744"/>
      <c r="N86" s="744"/>
      <c r="O86" s="1209"/>
      <c r="P86" s="744"/>
      <c r="Q86" s="744"/>
      <c r="R86" s="744"/>
      <c r="S86" s="744"/>
      <c r="T86" s="744"/>
      <c r="U86" s="744"/>
      <c r="V86" s="1209"/>
      <c r="W86" s="17"/>
      <c r="X86" s="13"/>
      <c r="Y86" s="13"/>
      <c r="Z86" s="13"/>
    </row>
    <row r="87" spans="1:26" ht="112.5" customHeight="1" x14ac:dyDescent="0.2">
      <c r="A87" s="17"/>
      <c r="B87" s="754" t="s">
        <v>1282</v>
      </c>
      <c r="C87" s="1203" t="s">
        <v>1283</v>
      </c>
      <c r="D87" s="1202" t="s">
        <v>1284</v>
      </c>
      <c r="E87" s="1204" t="s">
        <v>1114</v>
      </c>
      <c r="F87" s="743"/>
      <c r="G87" s="744"/>
      <c r="H87" s="1209"/>
      <c r="I87" s="744"/>
      <c r="J87" s="744"/>
      <c r="K87" s="744"/>
      <c r="L87" s="744"/>
      <c r="M87" s="744"/>
      <c r="N87" s="744"/>
      <c r="O87" s="1209"/>
      <c r="P87" s="744"/>
      <c r="Q87" s="744"/>
      <c r="R87" s="744"/>
      <c r="S87" s="744"/>
      <c r="T87" s="744"/>
      <c r="U87" s="744"/>
      <c r="V87" s="1209"/>
      <c r="W87" s="17"/>
      <c r="X87" s="13"/>
      <c r="Y87" s="13"/>
      <c r="Z87" s="13"/>
    </row>
    <row r="88" spans="1:26" ht="105" customHeight="1" x14ac:dyDescent="0.2">
      <c r="A88" s="17"/>
      <c r="B88" s="754" t="s">
        <v>1285</v>
      </c>
      <c r="C88" s="1203" t="s">
        <v>1286</v>
      </c>
      <c r="D88" s="1202" t="s">
        <v>1026</v>
      </c>
      <c r="E88" s="1204" t="s">
        <v>1114</v>
      </c>
      <c r="F88" s="743"/>
      <c r="G88" s="744"/>
      <c r="H88" s="744"/>
      <c r="I88" s="744"/>
      <c r="J88" s="744"/>
      <c r="K88" s="744"/>
      <c r="L88" s="744"/>
      <c r="M88" s="744"/>
      <c r="N88" s="744"/>
      <c r="O88" s="745"/>
      <c r="P88" s="744"/>
      <c r="Q88" s="744"/>
      <c r="R88" s="744"/>
      <c r="S88" s="744"/>
      <c r="T88" s="744"/>
      <c r="U88" s="1209"/>
      <c r="V88" s="744"/>
      <c r="W88" s="17"/>
      <c r="X88" s="13"/>
      <c r="Y88" s="13"/>
      <c r="Z88" s="13"/>
    </row>
    <row r="89" spans="1:26" ht="127.5" customHeight="1" x14ac:dyDescent="0.2">
      <c r="A89" s="17"/>
      <c r="B89" s="754" t="s">
        <v>1287</v>
      </c>
      <c r="C89" s="1203" t="s">
        <v>1288</v>
      </c>
      <c r="D89" s="1203" t="s">
        <v>1289</v>
      </c>
      <c r="E89" s="1204" t="s">
        <v>1199</v>
      </c>
      <c r="F89" s="743"/>
      <c r="G89" s="744"/>
      <c r="H89" s="1209"/>
      <c r="I89" s="744"/>
      <c r="J89" s="744"/>
      <c r="K89" s="744"/>
      <c r="L89" s="744"/>
      <c r="M89" s="744"/>
      <c r="N89" s="744"/>
      <c r="O89" s="745"/>
      <c r="P89" s="744"/>
      <c r="Q89" s="744"/>
      <c r="R89" s="744"/>
      <c r="S89" s="744"/>
      <c r="T89" s="744"/>
      <c r="U89" s="744"/>
      <c r="V89" s="744"/>
      <c r="W89" s="17"/>
      <c r="X89" s="13"/>
      <c r="Y89" s="13"/>
      <c r="Z89" s="13"/>
    </row>
    <row r="90" spans="1:26" ht="120" customHeight="1" x14ac:dyDescent="0.2">
      <c r="A90" s="17"/>
      <c r="B90" s="754" t="s">
        <v>1290</v>
      </c>
      <c r="C90" s="1203" t="s">
        <v>1291</v>
      </c>
      <c r="D90" s="1203" t="s">
        <v>1292</v>
      </c>
      <c r="E90" s="1204" t="s">
        <v>1110</v>
      </c>
      <c r="F90" s="743"/>
      <c r="G90" s="744"/>
      <c r="H90" s="1209"/>
      <c r="I90" s="1209"/>
      <c r="J90" s="1209"/>
      <c r="K90" s="744"/>
      <c r="L90" s="744"/>
      <c r="M90" s="744"/>
      <c r="N90" s="744"/>
      <c r="O90" s="745"/>
      <c r="P90" s="744"/>
      <c r="Q90" s="744"/>
      <c r="R90" s="744"/>
      <c r="S90" s="744"/>
      <c r="T90" s="744"/>
      <c r="U90" s="1209"/>
      <c r="V90" s="744"/>
      <c r="W90" s="17"/>
      <c r="X90" s="13"/>
      <c r="Y90" s="13"/>
      <c r="Z90" s="13"/>
    </row>
    <row r="91" spans="1:26" ht="135" customHeight="1" x14ac:dyDescent="0.2">
      <c r="A91" s="17"/>
      <c r="B91" s="754" t="s">
        <v>1293</v>
      </c>
      <c r="C91" s="1203" t="s">
        <v>1294</v>
      </c>
      <c r="D91" s="1203" t="s">
        <v>1295</v>
      </c>
      <c r="E91" s="1204" t="s">
        <v>1114</v>
      </c>
      <c r="F91" s="743"/>
      <c r="G91" s="744"/>
      <c r="H91" s="1209"/>
      <c r="I91" s="1209"/>
      <c r="J91" s="744"/>
      <c r="K91" s="744"/>
      <c r="L91" s="744"/>
      <c r="M91" s="744"/>
      <c r="N91" s="744"/>
      <c r="O91" s="745"/>
      <c r="P91" s="744"/>
      <c r="Q91" s="744"/>
      <c r="R91" s="744"/>
      <c r="S91" s="744"/>
      <c r="T91" s="744"/>
      <c r="U91" s="744"/>
      <c r="V91" s="744"/>
      <c r="W91" s="17"/>
      <c r="X91" s="13"/>
      <c r="Y91" s="13"/>
      <c r="Z91" s="13"/>
    </row>
    <row r="92" spans="1:26" ht="177" customHeight="1" x14ac:dyDescent="0.2">
      <c r="A92" s="17"/>
      <c r="B92" s="754" t="s">
        <v>1296</v>
      </c>
      <c r="C92" s="1203" t="s">
        <v>1297</v>
      </c>
      <c r="D92" s="1203" t="s">
        <v>1298</v>
      </c>
      <c r="E92" s="1204" t="s">
        <v>1299</v>
      </c>
      <c r="F92" s="743"/>
      <c r="G92" s="744"/>
      <c r="H92" s="744"/>
      <c r="I92" s="744"/>
      <c r="J92" s="744"/>
      <c r="K92" s="744"/>
      <c r="L92" s="744"/>
      <c r="M92" s="744"/>
      <c r="N92" s="744"/>
      <c r="O92" s="745"/>
      <c r="P92" s="744"/>
      <c r="Q92" s="744"/>
      <c r="R92" s="1209"/>
      <c r="S92" s="744"/>
      <c r="T92" s="744"/>
      <c r="U92" s="744"/>
      <c r="V92" s="744"/>
      <c r="W92" s="17"/>
      <c r="X92" s="13"/>
      <c r="Y92" s="13"/>
      <c r="Z92" s="13"/>
    </row>
    <row r="93" spans="1:26" ht="192" customHeight="1" x14ac:dyDescent="0.2">
      <c r="A93" s="17"/>
      <c r="B93" s="755" t="s">
        <v>1300</v>
      </c>
      <c r="C93" s="1203" t="s">
        <v>1301</v>
      </c>
      <c r="D93" s="1203" t="s">
        <v>1302</v>
      </c>
      <c r="E93" s="1204" t="s">
        <v>1299</v>
      </c>
      <c r="F93" s="743"/>
      <c r="G93" s="744"/>
      <c r="H93" s="1209"/>
      <c r="I93" s="1209"/>
      <c r="J93" s="1209"/>
      <c r="K93" s="744"/>
      <c r="L93" s="744"/>
      <c r="M93" s="744"/>
      <c r="N93" s="744"/>
      <c r="O93" s="1209"/>
      <c r="P93" s="1209"/>
      <c r="Q93" s="744"/>
      <c r="R93" s="744"/>
      <c r="S93" s="744"/>
      <c r="T93" s="744"/>
      <c r="U93" s="1209"/>
      <c r="V93" s="1209"/>
      <c r="W93" s="17"/>
      <c r="X93" s="13"/>
      <c r="Y93" s="13"/>
      <c r="Z93" s="13"/>
    </row>
    <row r="94" spans="1:26" ht="174" customHeight="1" x14ac:dyDescent="0.2">
      <c r="A94" s="17"/>
      <c r="B94" s="756" t="s">
        <v>1303</v>
      </c>
      <c r="C94" s="1202" t="s">
        <v>1304</v>
      </c>
      <c r="D94" s="1202" t="s">
        <v>1305</v>
      </c>
      <c r="E94" s="1204" t="s">
        <v>1074</v>
      </c>
      <c r="F94" s="743"/>
      <c r="G94" s="744"/>
      <c r="H94" s="744"/>
      <c r="I94" s="744"/>
      <c r="J94" s="744"/>
      <c r="K94" s="744"/>
      <c r="L94" s="744"/>
      <c r="M94" s="744"/>
      <c r="N94" s="744"/>
      <c r="O94" s="1209"/>
      <c r="P94" s="744"/>
      <c r="Q94" s="744"/>
      <c r="R94" s="744"/>
      <c r="S94" s="744"/>
      <c r="T94" s="744"/>
      <c r="U94" s="744"/>
      <c r="V94" s="744"/>
      <c r="W94" s="17"/>
      <c r="X94" s="13"/>
      <c r="Y94" s="13"/>
      <c r="Z94" s="13"/>
    </row>
    <row r="95" spans="1:26" ht="177" customHeight="1" x14ac:dyDescent="0.2">
      <c r="A95" s="17"/>
      <c r="B95" s="756" t="s">
        <v>1306</v>
      </c>
      <c r="C95" s="1202" t="s">
        <v>1307</v>
      </c>
      <c r="D95" s="1202" t="s">
        <v>1308</v>
      </c>
      <c r="E95" s="1204" t="s">
        <v>1114</v>
      </c>
      <c r="F95" s="743"/>
      <c r="G95" s="744"/>
      <c r="H95" s="744"/>
      <c r="I95" s="1209"/>
      <c r="J95" s="744"/>
      <c r="K95" s="744"/>
      <c r="L95" s="744"/>
      <c r="M95" s="744"/>
      <c r="N95" s="744"/>
      <c r="O95" s="1209"/>
      <c r="P95" s="744"/>
      <c r="Q95" s="744"/>
      <c r="R95" s="744"/>
      <c r="S95" s="744"/>
      <c r="T95" s="744"/>
      <c r="U95" s="744"/>
      <c r="V95" s="1209"/>
      <c r="W95" s="17"/>
      <c r="X95" s="13"/>
      <c r="Y95" s="13"/>
      <c r="Z95" s="13"/>
    </row>
    <row r="96" spans="1:26" ht="159.75" customHeight="1" x14ac:dyDescent="0.2">
      <c r="A96" s="17"/>
      <c r="B96" s="756" t="s">
        <v>1309</v>
      </c>
      <c r="C96" s="1206" t="s">
        <v>1310</v>
      </c>
      <c r="D96" s="1202" t="s">
        <v>1311</v>
      </c>
      <c r="E96" s="1204" t="s">
        <v>1110</v>
      </c>
      <c r="F96" s="743"/>
      <c r="G96" s="1209"/>
      <c r="H96" s="1209"/>
      <c r="I96" s="1209"/>
      <c r="J96" s="1209"/>
      <c r="K96" s="1209"/>
      <c r="L96" s="1209"/>
      <c r="M96" s="1209"/>
      <c r="N96" s="744"/>
      <c r="O96" s="1209"/>
      <c r="P96" s="1209"/>
      <c r="Q96" s="1209"/>
      <c r="R96" s="1209"/>
      <c r="S96" s="1209"/>
      <c r="T96" s="1209"/>
      <c r="U96" s="1209"/>
      <c r="V96" s="1209"/>
      <c r="W96" s="17"/>
      <c r="X96" s="13"/>
      <c r="Y96" s="13"/>
      <c r="Z96" s="13"/>
    </row>
    <row r="97" spans="1:26" ht="115.5" customHeight="1" x14ac:dyDescent="0.2">
      <c r="A97" s="17"/>
      <c r="B97" s="742" t="s">
        <v>1312</v>
      </c>
      <c r="C97" s="1206" t="s">
        <v>1313</v>
      </c>
      <c r="D97" s="757" t="s">
        <v>1314</v>
      </c>
      <c r="E97" s="1204" t="s">
        <v>1074</v>
      </c>
      <c r="F97" s="743"/>
      <c r="G97" s="744"/>
      <c r="H97" s="744"/>
      <c r="I97" s="758"/>
      <c r="J97" s="744"/>
      <c r="K97" s="744"/>
      <c r="L97" s="744"/>
      <c r="M97" s="744"/>
      <c r="N97" s="744"/>
      <c r="O97" s="758"/>
      <c r="P97" s="744"/>
      <c r="Q97" s="744"/>
      <c r="R97" s="744"/>
      <c r="S97" s="744"/>
      <c r="T97" s="744"/>
      <c r="U97" s="744"/>
      <c r="V97" s="758"/>
      <c r="W97" s="17"/>
      <c r="X97" s="13"/>
      <c r="Y97" s="13"/>
      <c r="Z97" s="13"/>
    </row>
    <row r="98" spans="1:26" ht="108" customHeight="1" x14ac:dyDescent="0.2">
      <c r="A98" s="17"/>
      <c r="B98" s="296"/>
      <c r="C98" s="296"/>
      <c r="D98" s="296"/>
      <c r="E98" s="296"/>
      <c r="F98" s="296"/>
      <c r="G98" s="17"/>
      <c r="H98" s="17"/>
      <c r="I98" s="17"/>
      <c r="J98" s="17"/>
      <c r="K98" s="17"/>
      <c r="L98" s="17"/>
      <c r="M98" s="17"/>
      <c r="N98" s="17"/>
      <c r="O98" s="17"/>
      <c r="P98" s="17"/>
      <c r="Q98" s="17"/>
      <c r="R98" s="17"/>
      <c r="S98" s="17"/>
      <c r="T98" s="17"/>
      <c r="U98" s="17"/>
      <c r="V98" s="17"/>
      <c r="W98" s="17"/>
      <c r="X98" s="13"/>
      <c r="Y98" s="13"/>
      <c r="Z98" s="13"/>
    </row>
    <row r="99" spans="1:26" ht="114" customHeight="1" x14ac:dyDescent="0.2">
      <c r="A99" s="17"/>
      <c r="B99" s="296"/>
      <c r="C99" s="296"/>
      <c r="D99" s="296"/>
      <c r="E99" s="296"/>
      <c r="F99" s="296"/>
      <c r="G99" s="17"/>
      <c r="H99" s="17"/>
      <c r="I99" s="17"/>
      <c r="J99" s="17"/>
      <c r="K99" s="17"/>
      <c r="L99" s="17"/>
      <c r="M99" s="17"/>
      <c r="N99" s="17"/>
      <c r="O99" s="17"/>
      <c r="P99" s="17"/>
      <c r="Q99" s="17"/>
      <c r="R99" s="17"/>
      <c r="S99" s="17"/>
      <c r="T99" s="17"/>
      <c r="U99" s="17"/>
      <c r="V99" s="17"/>
      <c r="W99" s="17"/>
      <c r="X99" s="13"/>
      <c r="Y99" s="13"/>
      <c r="Z99" s="13"/>
    </row>
    <row r="100" spans="1:26" ht="127.5" customHeight="1" x14ac:dyDescent="0.2">
      <c r="A100" s="17"/>
      <c r="B100" s="296"/>
      <c r="C100" s="296"/>
      <c r="D100" s="296"/>
      <c r="E100" s="296"/>
      <c r="F100" s="296"/>
      <c r="G100" s="17"/>
      <c r="H100" s="17"/>
      <c r="I100" s="17"/>
      <c r="J100" s="17"/>
      <c r="K100" s="17"/>
      <c r="L100" s="17"/>
      <c r="M100" s="17"/>
      <c r="N100" s="17"/>
      <c r="O100" s="17"/>
      <c r="P100" s="17"/>
      <c r="Q100" s="17"/>
      <c r="R100" s="17"/>
      <c r="S100" s="17"/>
      <c r="T100" s="17"/>
      <c r="U100" s="17"/>
      <c r="V100" s="17"/>
      <c r="W100" s="17"/>
      <c r="X100" s="13"/>
      <c r="Y100" s="13"/>
      <c r="Z100" s="13"/>
    </row>
    <row r="101" spans="1:26" ht="14.25" x14ac:dyDescent="0.2">
      <c r="A101" s="13"/>
      <c r="B101" s="11"/>
      <c r="C101" s="11"/>
      <c r="D101" s="11"/>
      <c r="E101" s="11"/>
      <c r="F101" s="11"/>
      <c r="G101" s="13"/>
      <c r="H101" s="13"/>
      <c r="I101" s="13"/>
      <c r="J101" s="13"/>
      <c r="K101" s="13"/>
      <c r="L101" s="13"/>
      <c r="M101" s="13"/>
      <c r="N101" s="13"/>
      <c r="O101" s="13"/>
      <c r="P101" s="13"/>
      <c r="Q101" s="13"/>
      <c r="R101" s="13"/>
      <c r="S101" s="13"/>
      <c r="T101" s="13"/>
      <c r="U101" s="13"/>
      <c r="V101" s="13"/>
      <c r="W101" s="13"/>
      <c r="X101" s="13"/>
      <c r="Y101" s="13"/>
      <c r="Z101" s="13"/>
    </row>
    <row r="102" spans="1:26" ht="14.25" x14ac:dyDescent="0.2">
      <c r="A102" s="13"/>
      <c r="B102" s="11"/>
      <c r="C102" s="11"/>
      <c r="D102" s="11"/>
      <c r="E102" s="11"/>
      <c r="F102" s="11"/>
      <c r="G102" s="13"/>
      <c r="H102" s="13"/>
      <c r="I102" s="13"/>
      <c r="J102" s="13"/>
      <c r="K102" s="13"/>
      <c r="L102" s="13"/>
      <c r="M102" s="13"/>
      <c r="N102" s="13"/>
      <c r="O102" s="13"/>
      <c r="P102" s="13"/>
      <c r="Q102" s="13"/>
      <c r="R102" s="13"/>
      <c r="S102" s="13"/>
      <c r="T102" s="13"/>
      <c r="U102" s="13"/>
      <c r="V102" s="13"/>
      <c r="W102" s="13"/>
      <c r="X102" s="13"/>
      <c r="Y102" s="13"/>
      <c r="Z102" s="13"/>
    </row>
    <row r="103" spans="1:26" ht="14.25" x14ac:dyDescent="0.2">
      <c r="A103" s="13"/>
      <c r="B103" s="11"/>
      <c r="C103" s="11"/>
      <c r="D103" s="11"/>
      <c r="E103" s="11"/>
      <c r="F103" s="11"/>
      <c r="G103" s="13"/>
      <c r="H103" s="13"/>
      <c r="I103" s="13"/>
      <c r="J103" s="13"/>
      <c r="K103" s="13"/>
      <c r="L103" s="13"/>
      <c r="M103" s="13"/>
      <c r="N103" s="13"/>
      <c r="O103" s="13"/>
      <c r="P103" s="13"/>
      <c r="Q103" s="13"/>
      <c r="R103" s="13"/>
      <c r="S103" s="13"/>
      <c r="T103" s="13"/>
      <c r="U103" s="13"/>
      <c r="V103" s="13"/>
      <c r="W103" s="13"/>
      <c r="X103" s="13"/>
      <c r="Y103" s="13"/>
      <c r="Z103" s="13"/>
    </row>
    <row r="104" spans="1:26" ht="14.25" x14ac:dyDescent="0.2">
      <c r="A104" s="13"/>
      <c r="B104" s="11"/>
      <c r="C104" s="11"/>
      <c r="D104" s="11"/>
      <c r="E104" s="11"/>
      <c r="F104" s="11"/>
      <c r="G104" s="13"/>
      <c r="H104" s="13"/>
      <c r="I104" s="13"/>
      <c r="J104" s="13"/>
      <c r="K104" s="13"/>
      <c r="L104" s="13"/>
      <c r="M104" s="13"/>
      <c r="N104" s="13"/>
      <c r="O104" s="13"/>
      <c r="P104" s="13"/>
      <c r="Q104" s="13"/>
      <c r="R104" s="13"/>
      <c r="S104" s="13"/>
      <c r="T104" s="13"/>
      <c r="U104" s="13"/>
      <c r="V104" s="13"/>
      <c r="W104" s="13"/>
      <c r="X104" s="13"/>
      <c r="Y104" s="13"/>
      <c r="Z104" s="13"/>
    </row>
    <row r="105" spans="1:26" ht="14.25" x14ac:dyDescent="0.2">
      <c r="A105" s="13"/>
      <c r="B105" s="11"/>
      <c r="C105" s="11"/>
      <c r="D105" s="11"/>
      <c r="E105" s="11"/>
      <c r="F105" s="11"/>
      <c r="G105" s="13"/>
      <c r="H105" s="13"/>
      <c r="I105" s="13"/>
      <c r="J105" s="13"/>
      <c r="K105" s="13"/>
      <c r="L105" s="13"/>
      <c r="M105" s="13"/>
      <c r="N105" s="13"/>
      <c r="O105" s="13"/>
      <c r="P105" s="13"/>
      <c r="Q105" s="13"/>
      <c r="R105" s="13"/>
      <c r="S105" s="13"/>
      <c r="T105" s="13"/>
      <c r="U105" s="13"/>
      <c r="V105" s="13"/>
      <c r="W105" s="13"/>
      <c r="X105" s="13"/>
      <c r="Y105" s="13"/>
      <c r="Z105" s="13"/>
    </row>
    <row r="106" spans="1:26" ht="14.25" x14ac:dyDescent="0.2">
      <c r="A106" s="13"/>
      <c r="B106" s="11"/>
      <c r="C106" s="11"/>
      <c r="D106" s="11"/>
      <c r="E106" s="11"/>
      <c r="F106" s="11"/>
      <c r="G106" s="13"/>
      <c r="H106" s="13"/>
      <c r="I106" s="13"/>
      <c r="J106" s="13"/>
      <c r="K106" s="13"/>
      <c r="L106" s="13"/>
      <c r="M106" s="13"/>
      <c r="N106" s="13"/>
      <c r="O106" s="13"/>
      <c r="P106" s="13"/>
      <c r="Q106" s="13"/>
      <c r="R106" s="13"/>
      <c r="S106" s="13"/>
      <c r="T106" s="13"/>
      <c r="U106" s="13"/>
      <c r="V106" s="13"/>
      <c r="W106" s="13"/>
      <c r="X106" s="13"/>
      <c r="Y106" s="13"/>
      <c r="Z106" s="13"/>
    </row>
    <row r="107" spans="1:26" ht="14.25" x14ac:dyDescent="0.2">
      <c r="A107" s="13"/>
      <c r="B107" s="11"/>
      <c r="C107" s="11"/>
      <c r="D107" s="11"/>
      <c r="E107" s="11"/>
      <c r="F107" s="11"/>
      <c r="G107" s="13"/>
      <c r="H107" s="13"/>
      <c r="I107" s="13"/>
      <c r="J107" s="13"/>
      <c r="K107" s="13"/>
      <c r="L107" s="13"/>
      <c r="M107" s="13"/>
      <c r="N107" s="13"/>
      <c r="O107" s="13"/>
      <c r="P107" s="13"/>
      <c r="Q107" s="13"/>
      <c r="R107" s="13"/>
      <c r="S107" s="13"/>
      <c r="T107" s="13"/>
      <c r="U107" s="13"/>
      <c r="V107" s="13"/>
      <c r="W107" s="13"/>
      <c r="X107" s="13"/>
      <c r="Y107" s="13"/>
      <c r="Z107" s="13"/>
    </row>
    <row r="108" spans="1:26" ht="14.25" x14ac:dyDescent="0.2">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4.25" x14ac:dyDescent="0.2">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4.25" x14ac:dyDescent="0.2">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4.25" x14ac:dyDescent="0.2">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4.25" x14ac:dyDescent="0.2">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4.25" x14ac:dyDescent="0.2">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4.25" x14ac:dyDescent="0.2">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4.25" x14ac:dyDescent="0.2">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4.25" x14ac:dyDescent="0.2">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4.25" x14ac:dyDescent="0.2">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4.25" x14ac:dyDescent="0.2">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4.25" x14ac:dyDescent="0.2">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4.25" x14ac:dyDescent="0.2">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4.25" x14ac:dyDescent="0.2">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4.25" x14ac:dyDescent="0.2">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4.25" x14ac:dyDescent="0.2">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4.25" x14ac:dyDescent="0.2">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4.25" x14ac:dyDescent="0.2">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4.25" x14ac:dyDescent="0.2">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4.25" x14ac:dyDescent="0.2">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4.25" x14ac:dyDescent="0.2">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4.25" x14ac:dyDescent="0.2">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4.25" x14ac:dyDescent="0.2">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4.25" x14ac:dyDescent="0.2">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4.25" x14ac:dyDescent="0.2">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4.25" x14ac:dyDescent="0.2">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4.25" x14ac:dyDescent="0.2">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4.25" x14ac:dyDescent="0.2">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4.25" x14ac:dyDescent="0.2">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4.25" x14ac:dyDescent="0.2">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4.25" x14ac:dyDescent="0.2">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4.25" x14ac:dyDescent="0.2">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4.25" x14ac:dyDescent="0.2">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4.25" x14ac:dyDescent="0.2">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4.25" x14ac:dyDescent="0.2">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4.25" x14ac:dyDescent="0.2">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4.25" x14ac:dyDescent="0.2">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4.25" x14ac:dyDescent="0.2">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4.25" x14ac:dyDescent="0.2">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4.25" x14ac:dyDescent="0.2">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4.25" x14ac:dyDescent="0.2">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4.25" x14ac:dyDescent="0.2">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4.25" x14ac:dyDescent="0.2">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4.25" x14ac:dyDescent="0.2">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4.25" x14ac:dyDescent="0.2">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4.25" x14ac:dyDescent="0.2">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4.25" x14ac:dyDescent="0.2">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4.25" x14ac:dyDescent="0.2">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4.25" x14ac:dyDescent="0.2">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4.25" x14ac:dyDescent="0.2">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4.25" x14ac:dyDescent="0.2">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4.25" x14ac:dyDescent="0.2">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4.25" x14ac:dyDescent="0.2">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4.25" x14ac:dyDescent="0.2">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4.25" x14ac:dyDescent="0.2">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4.25" x14ac:dyDescent="0.2">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4.25" x14ac:dyDescent="0.2">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4.25" x14ac:dyDescent="0.2">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4.25" x14ac:dyDescent="0.2">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4.25" x14ac:dyDescent="0.2">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4.25" x14ac:dyDescent="0.2">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4.25" x14ac:dyDescent="0.2">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4.25" x14ac:dyDescent="0.2">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4.25" x14ac:dyDescent="0.2">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4.25" x14ac:dyDescent="0.2">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4.25" x14ac:dyDescent="0.2">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4.25" x14ac:dyDescent="0.2">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4.25" x14ac:dyDescent="0.2">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4.25" x14ac:dyDescent="0.2">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4.25" x14ac:dyDescent="0.2">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4.25" x14ac:dyDescent="0.2">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4.25" x14ac:dyDescent="0.2">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4.25" x14ac:dyDescent="0.2">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4.25" x14ac:dyDescent="0.2">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4.25" x14ac:dyDescent="0.2">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4.25" x14ac:dyDescent="0.2">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4.25" x14ac:dyDescent="0.2">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4.25" x14ac:dyDescent="0.2">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4.25" x14ac:dyDescent="0.2">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4.25" x14ac:dyDescent="0.2">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4.25" x14ac:dyDescent="0.2">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4.25" x14ac:dyDescent="0.2">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4.25" x14ac:dyDescent="0.2">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4.25" x14ac:dyDescent="0.2">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4.25" x14ac:dyDescent="0.2">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4.25" x14ac:dyDescent="0.2">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4.25" x14ac:dyDescent="0.2">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4.25" x14ac:dyDescent="0.2">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4.25" x14ac:dyDescent="0.2">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4.25" x14ac:dyDescent="0.2">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4.25" x14ac:dyDescent="0.2">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4.25" x14ac:dyDescent="0.2">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4.25" x14ac:dyDescent="0.2">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4.25" x14ac:dyDescent="0.2">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4.25" x14ac:dyDescent="0.2">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4.25" x14ac:dyDescent="0.2">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4.25" x14ac:dyDescent="0.2">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4.25" x14ac:dyDescent="0.2">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4.25" x14ac:dyDescent="0.2">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4.25" x14ac:dyDescent="0.2">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4.25" x14ac:dyDescent="0.2">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4.25" x14ac:dyDescent="0.2">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4.25" x14ac:dyDescent="0.2">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4.25" x14ac:dyDescent="0.2">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4.25" x14ac:dyDescent="0.2">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4.25" x14ac:dyDescent="0.2">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4.25" x14ac:dyDescent="0.2">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4.25" x14ac:dyDescent="0.2">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4.25" x14ac:dyDescent="0.2">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4.25" x14ac:dyDescent="0.2">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4.25" x14ac:dyDescent="0.2">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4.25" x14ac:dyDescent="0.2">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4.25" x14ac:dyDescent="0.2">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4.25" x14ac:dyDescent="0.2">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4.25" x14ac:dyDescent="0.2">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4.25" x14ac:dyDescent="0.2">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4.25" x14ac:dyDescent="0.2">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4.25" x14ac:dyDescent="0.2">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4.25" x14ac:dyDescent="0.2">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4.25" x14ac:dyDescent="0.2">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4.25" x14ac:dyDescent="0.2">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4.25" x14ac:dyDescent="0.2">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4.25" x14ac:dyDescent="0.2">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4.25" x14ac:dyDescent="0.2">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4.25" x14ac:dyDescent="0.2">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4.25" x14ac:dyDescent="0.2">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4.25" x14ac:dyDescent="0.2">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4.25" x14ac:dyDescent="0.2">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4.25" x14ac:dyDescent="0.2">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4.25" x14ac:dyDescent="0.2">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4.25" x14ac:dyDescent="0.2">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4.25" x14ac:dyDescent="0.2">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4.25" x14ac:dyDescent="0.2">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4.25" x14ac:dyDescent="0.2">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4.25" x14ac:dyDescent="0.2">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4.25" x14ac:dyDescent="0.2">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4.25" x14ac:dyDescent="0.2">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4.25" x14ac:dyDescent="0.2">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4.25" x14ac:dyDescent="0.2">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4.25" x14ac:dyDescent="0.2">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4.25" x14ac:dyDescent="0.2">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4.25" x14ac:dyDescent="0.2">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4.25" x14ac:dyDescent="0.2">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4.25" x14ac:dyDescent="0.2">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4.25" x14ac:dyDescent="0.2">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4.25" x14ac:dyDescent="0.2">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4.25" x14ac:dyDescent="0.2">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4.25" x14ac:dyDescent="0.2">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4.25" x14ac:dyDescent="0.2">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4.25" x14ac:dyDescent="0.2">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4.25" x14ac:dyDescent="0.2">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4.25" x14ac:dyDescent="0.2">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4.25" x14ac:dyDescent="0.2">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4.25" x14ac:dyDescent="0.2">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4.25" x14ac:dyDescent="0.2">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4.25" x14ac:dyDescent="0.2">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4.25" x14ac:dyDescent="0.2">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4.25" x14ac:dyDescent="0.2">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4.25" x14ac:dyDescent="0.2">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4.25" x14ac:dyDescent="0.2">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4.25" x14ac:dyDescent="0.2">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4.25" x14ac:dyDescent="0.2">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4.25" x14ac:dyDescent="0.2">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4.25" x14ac:dyDescent="0.2">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4.25" x14ac:dyDescent="0.2">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4.25" x14ac:dyDescent="0.2">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4.25" x14ac:dyDescent="0.2">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4.25" x14ac:dyDescent="0.2">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4.25" x14ac:dyDescent="0.2">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4.25" x14ac:dyDescent="0.2">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4.25" x14ac:dyDescent="0.2">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4.25" x14ac:dyDescent="0.2">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4.25" x14ac:dyDescent="0.2">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4.25" x14ac:dyDescent="0.2">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4.25" x14ac:dyDescent="0.2">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4.25" x14ac:dyDescent="0.2">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4.25" x14ac:dyDescent="0.2">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4.25" x14ac:dyDescent="0.2">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4.25" x14ac:dyDescent="0.2">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4.25" x14ac:dyDescent="0.2">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4.25" x14ac:dyDescent="0.2">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4.25" x14ac:dyDescent="0.2">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4.25" x14ac:dyDescent="0.2">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4.25" x14ac:dyDescent="0.2">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4.25" x14ac:dyDescent="0.2">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4.25" x14ac:dyDescent="0.2">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4.25" x14ac:dyDescent="0.2">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4.25" x14ac:dyDescent="0.2">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4.25" x14ac:dyDescent="0.2">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4.25" x14ac:dyDescent="0.2">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4.25" x14ac:dyDescent="0.2">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4.25" x14ac:dyDescent="0.2">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4.25" x14ac:dyDescent="0.2">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4.25" x14ac:dyDescent="0.2">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4.25" x14ac:dyDescent="0.2">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4.25" x14ac:dyDescent="0.2">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4.25" x14ac:dyDescent="0.2">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4.25" x14ac:dyDescent="0.2">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4.25" x14ac:dyDescent="0.2">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4.25" x14ac:dyDescent="0.2">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4.25" x14ac:dyDescent="0.2">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4.25" x14ac:dyDescent="0.2">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4.25" x14ac:dyDescent="0.2">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4.25" x14ac:dyDescent="0.2">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4.25" x14ac:dyDescent="0.2">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4.25" x14ac:dyDescent="0.2">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4.25" x14ac:dyDescent="0.2">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4.25" x14ac:dyDescent="0.2">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4.25" x14ac:dyDescent="0.2">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4.25" x14ac:dyDescent="0.2">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4.25" x14ac:dyDescent="0.2">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4.25" x14ac:dyDescent="0.2">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4.25" x14ac:dyDescent="0.2">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4.25" x14ac:dyDescent="0.2">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4.25" x14ac:dyDescent="0.2">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4.25" x14ac:dyDescent="0.2">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4.25" x14ac:dyDescent="0.2">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4.25" x14ac:dyDescent="0.2">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4.25" x14ac:dyDescent="0.2">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4.25" x14ac:dyDescent="0.2">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4.25" x14ac:dyDescent="0.2">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4.25" x14ac:dyDescent="0.2">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4.25" x14ac:dyDescent="0.2">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4.25" x14ac:dyDescent="0.2">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4.25" x14ac:dyDescent="0.2">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4.25" x14ac:dyDescent="0.2">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4.25" x14ac:dyDescent="0.2">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4.25" x14ac:dyDescent="0.2">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4.25" x14ac:dyDescent="0.2">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4.25" x14ac:dyDescent="0.2">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4.25" x14ac:dyDescent="0.2">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4.25" x14ac:dyDescent="0.2">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4.25" x14ac:dyDescent="0.2">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4.25" x14ac:dyDescent="0.2">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4.25" x14ac:dyDescent="0.2">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4.25" x14ac:dyDescent="0.2">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4.25" x14ac:dyDescent="0.2">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4.25" x14ac:dyDescent="0.2">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4.25" x14ac:dyDescent="0.2">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4.25" x14ac:dyDescent="0.2">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4.25" x14ac:dyDescent="0.2">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4.25" x14ac:dyDescent="0.2">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4.25" x14ac:dyDescent="0.2">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4.25" x14ac:dyDescent="0.2">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4.25" x14ac:dyDescent="0.2">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4.25" x14ac:dyDescent="0.2">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4.25" x14ac:dyDescent="0.2">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4.25" x14ac:dyDescent="0.2">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4.25" x14ac:dyDescent="0.2">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4.25" x14ac:dyDescent="0.2">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4.25" x14ac:dyDescent="0.2">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4.25" x14ac:dyDescent="0.2">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4.25" x14ac:dyDescent="0.2">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4.25" x14ac:dyDescent="0.2">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4.25" x14ac:dyDescent="0.2">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4.25" x14ac:dyDescent="0.2">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4.25" x14ac:dyDescent="0.2">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4.25" x14ac:dyDescent="0.2">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4.25" x14ac:dyDescent="0.2">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4.25" x14ac:dyDescent="0.2">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4.25" x14ac:dyDescent="0.2">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4.25" x14ac:dyDescent="0.2">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4.25" x14ac:dyDescent="0.2">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4.25" x14ac:dyDescent="0.2">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4.25" x14ac:dyDescent="0.2">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4.25" x14ac:dyDescent="0.2">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4.25" x14ac:dyDescent="0.2">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4.25" x14ac:dyDescent="0.2">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4.25" x14ac:dyDescent="0.2">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4.25" x14ac:dyDescent="0.2">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4.25" x14ac:dyDescent="0.2">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4.25" x14ac:dyDescent="0.2">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4.25" x14ac:dyDescent="0.2">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4.25" x14ac:dyDescent="0.2">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4.25" x14ac:dyDescent="0.2">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4.25" x14ac:dyDescent="0.2">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4.25" x14ac:dyDescent="0.2">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4.25" x14ac:dyDescent="0.2">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4.25" x14ac:dyDescent="0.2">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4.25" x14ac:dyDescent="0.2">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4.25" x14ac:dyDescent="0.2">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4.25" x14ac:dyDescent="0.2">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4.25" x14ac:dyDescent="0.2">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4.25" x14ac:dyDescent="0.2">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4.25" x14ac:dyDescent="0.2">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4.25" x14ac:dyDescent="0.2">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4.25" x14ac:dyDescent="0.2">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4.25" x14ac:dyDescent="0.2">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4.25" x14ac:dyDescent="0.2">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4.25" x14ac:dyDescent="0.2">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4.25" x14ac:dyDescent="0.2">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4.25" x14ac:dyDescent="0.2">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4.25" x14ac:dyDescent="0.2">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4.25" x14ac:dyDescent="0.2">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4.25" x14ac:dyDescent="0.2">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4.25" x14ac:dyDescent="0.2">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4.25" x14ac:dyDescent="0.2">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4.25" x14ac:dyDescent="0.2">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4.25" x14ac:dyDescent="0.2">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4.25" x14ac:dyDescent="0.2">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4.25" x14ac:dyDescent="0.2">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4.25" x14ac:dyDescent="0.2">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4.25" x14ac:dyDescent="0.2">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4.25" x14ac:dyDescent="0.2">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4.25" x14ac:dyDescent="0.2">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4.25" x14ac:dyDescent="0.2">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4.25" x14ac:dyDescent="0.2">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4.25" x14ac:dyDescent="0.2">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4.25" x14ac:dyDescent="0.2">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4.25" x14ac:dyDescent="0.2">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4.25" x14ac:dyDescent="0.2">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4.25" x14ac:dyDescent="0.2">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4.25" x14ac:dyDescent="0.2">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4.25" x14ac:dyDescent="0.2">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4.25" x14ac:dyDescent="0.2">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4.25" x14ac:dyDescent="0.2">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4.25" x14ac:dyDescent="0.2">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4.25" x14ac:dyDescent="0.2">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4.25" x14ac:dyDescent="0.2">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4.25" x14ac:dyDescent="0.2">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4.25" x14ac:dyDescent="0.2">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4.25" x14ac:dyDescent="0.2">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4.25" x14ac:dyDescent="0.2">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4.25" x14ac:dyDescent="0.2">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4.25" x14ac:dyDescent="0.2">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4.25" x14ac:dyDescent="0.2">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4.25" x14ac:dyDescent="0.2">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4.25" x14ac:dyDescent="0.2">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4.25" x14ac:dyDescent="0.2">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4.25" x14ac:dyDescent="0.2">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4.25" x14ac:dyDescent="0.2">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4.25" x14ac:dyDescent="0.2">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4.25" x14ac:dyDescent="0.2">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4.25" x14ac:dyDescent="0.2">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4.25" x14ac:dyDescent="0.2">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4.25" x14ac:dyDescent="0.2">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4.25" x14ac:dyDescent="0.2">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4.25" x14ac:dyDescent="0.2">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4.25" x14ac:dyDescent="0.2">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4.25" x14ac:dyDescent="0.2">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4.25" x14ac:dyDescent="0.2">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4.25" x14ac:dyDescent="0.2">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4.25" x14ac:dyDescent="0.2">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4.25" x14ac:dyDescent="0.2">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4.25" x14ac:dyDescent="0.2">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4.25" x14ac:dyDescent="0.2">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4.25" x14ac:dyDescent="0.2">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4.25" x14ac:dyDescent="0.2">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4.25" x14ac:dyDescent="0.2">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4.25" x14ac:dyDescent="0.2">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4.25" x14ac:dyDescent="0.2">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4.25" x14ac:dyDescent="0.2">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4.25" x14ac:dyDescent="0.2">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4.25" x14ac:dyDescent="0.2">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4.25" x14ac:dyDescent="0.2">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4.25" x14ac:dyDescent="0.2">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4.25" x14ac:dyDescent="0.2">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4.25" x14ac:dyDescent="0.2">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4.25" x14ac:dyDescent="0.2">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4.25" x14ac:dyDescent="0.2">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4.25" x14ac:dyDescent="0.2">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4.25" x14ac:dyDescent="0.2">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4.25" x14ac:dyDescent="0.2">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4.25" x14ac:dyDescent="0.2">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4.25" x14ac:dyDescent="0.2">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4.25" x14ac:dyDescent="0.2">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4.25" x14ac:dyDescent="0.2">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4.25" x14ac:dyDescent="0.2">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4.25" x14ac:dyDescent="0.2">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4.25" x14ac:dyDescent="0.2">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4.25" x14ac:dyDescent="0.2">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4.25" x14ac:dyDescent="0.2">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4.25" x14ac:dyDescent="0.2">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4.25" x14ac:dyDescent="0.2">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4.25" x14ac:dyDescent="0.2">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4.25" x14ac:dyDescent="0.2">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4.25" x14ac:dyDescent="0.2">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4.25" x14ac:dyDescent="0.2">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4.25" x14ac:dyDescent="0.2">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4.25" x14ac:dyDescent="0.2">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4.25" x14ac:dyDescent="0.2">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4.25" x14ac:dyDescent="0.2">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4.25" x14ac:dyDescent="0.2">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4.25" x14ac:dyDescent="0.2">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4.25" x14ac:dyDescent="0.2">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4.25" x14ac:dyDescent="0.2">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4.25" x14ac:dyDescent="0.2">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4.25" x14ac:dyDescent="0.2">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4.25" x14ac:dyDescent="0.2">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4.25" x14ac:dyDescent="0.2">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4.25" x14ac:dyDescent="0.2">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4.25" x14ac:dyDescent="0.2">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4.25" x14ac:dyDescent="0.2">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4.25" x14ac:dyDescent="0.2">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4.25" x14ac:dyDescent="0.2">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4.25" x14ac:dyDescent="0.2">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4.25" x14ac:dyDescent="0.2">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4.25" x14ac:dyDescent="0.2">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4.25" x14ac:dyDescent="0.2">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4.25" x14ac:dyDescent="0.2">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4.25" x14ac:dyDescent="0.2">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4.25" x14ac:dyDescent="0.2">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4.25" x14ac:dyDescent="0.2">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4.25" x14ac:dyDescent="0.2">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4.25" x14ac:dyDescent="0.2">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4.25" x14ac:dyDescent="0.2">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4.25" x14ac:dyDescent="0.2">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4.25" x14ac:dyDescent="0.2">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4.25" x14ac:dyDescent="0.2">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4.25" x14ac:dyDescent="0.2">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4.25" x14ac:dyDescent="0.2">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4.25" x14ac:dyDescent="0.2">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4.25" x14ac:dyDescent="0.2">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4.25" x14ac:dyDescent="0.2">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4.25" x14ac:dyDescent="0.2">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4.25" x14ac:dyDescent="0.2">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4.25" x14ac:dyDescent="0.2">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4.25" x14ac:dyDescent="0.2">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4.25" x14ac:dyDescent="0.2">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4.25" x14ac:dyDescent="0.2">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4.25" x14ac:dyDescent="0.2">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4.25" x14ac:dyDescent="0.2">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4.25" x14ac:dyDescent="0.2">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4.25" x14ac:dyDescent="0.2">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4.25" x14ac:dyDescent="0.2">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4.25" x14ac:dyDescent="0.2">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4.25" x14ac:dyDescent="0.2">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4.25" x14ac:dyDescent="0.2">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4.25" x14ac:dyDescent="0.2">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4.25" x14ac:dyDescent="0.2">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4.25" x14ac:dyDescent="0.2">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4.25" x14ac:dyDescent="0.2">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4.25" x14ac:dyDescent="0.2">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4.25" x14ac:dyDescent="0.2">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4.25" x14ac:dyDescent="0.2">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4.25" x14ac:dyDescent="0.2">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4.25" x14ac:dyDescent="0.2">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4.25" x14ac:dyDescent="0.2">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4.25" x14ac:dyDescent="0.2">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4.25" x14ac:dyDescent="0.2">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4.25" x14ac:dyDescent="0.2">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4.25" x14ac:dyDescent="0.2">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4.25" x14ac:dyDescent="0.2">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4.25" x14ac:dyDescent="0.2">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4.25" x14ac:dyDescent="0.2">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4.25" x14ac:dyDescent="0.2">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4.25" x14ac:dyDescent="0.2">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4.25" x14ac:dyDescent="0.2">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4.25" x14ac:dyDescent="0.2">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4.25" x14ac:dyDescent="0.2">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4.25" x14ac:dyDescent="0.2">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4.25" x14ac:dyDescent="0.2">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4.25" x14ac:dyDescent="0.2">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4.25" x14ac:dyDescent="0.2">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4.25" x14ac:dyDescent="0.2">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4.25" x14ac:dyDescent="0.2">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4.25" x14ac:dyDescent="0.2">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4.25" x14ac:dyDescent="0.2">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4.25" x14ac:dyDescent="0.2">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4.25" x14ac:dyDescent="0.2">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4.25" x14ac:dyDescent="0.2">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4.25" x14ac:dyDescent="0.2">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4.25" x14ac:dyDescent="0.2">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4.25" x14ac:dyDescent="0.2">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4.25" x14ac:dyDescent="0.2">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4.25" x14ac:dyDescent="0.2">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4.25" x14ac:dyDescent="0.2">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4.25" x14ac:dyDescent="0.2">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4.25" x14ac:dyDescent="0.2">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4.25" x14ac:dyDescent="0.2">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4.25" x14ac:dyDescent="0.2">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4.25" x14ac:dyDescent="0.2">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4.25" x14ac:dyDescent="0.2">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4.25" x14ac:dyDescent="0.2">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4.25" x14ac:dyDescent="0.2">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4.25" x14ac:dyDescent="0.2">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4.25" x14ac:dyDescent="0.2">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4.25" x14ac:dyDescent="0.2">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4.25" x14ac:dyDescent="0.2">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4.25" x14ac:dyDescent="0.2">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4.25" x14ac:dyDescent="0.2">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4.25" x14ac:dyDescent="0.2">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4.25" x14ac:dyDescent="0.2">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4.25" x14ac:dyDescent="0.2">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4.25" x14ac:dyDescent="0.2">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4.25" x14ac:dyDescent="0.2">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4.25" x14ac:dyDescent="0.2">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4.25" x14ac:dyDescent="0.2">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4.25" x14ac:dyDescent="0.2">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4.25" x14ac:dyDescent="0.2">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4.25" x14ac:dyDescent="0.2">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4.25" x14ac:dyDescent="0.2">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4.25" x14ac:dyDescent="0.2">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4.25" x14ac:dyDescent="0.2">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4.25" x14ac:dyDescent="0.2">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4.25" x14ac:dyDescent="0.2">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4.25" x14ac:dyDescent="0.2">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4.25" x14ac:dyDescent="0.2">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4.25" x14ac:dyDescent="0.2">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4.25" x14ac:dyDescent="0.2">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4.25" x14ac:dyDescent="0.2">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4.25" x14ac:dyDescent="0.2">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4.25" x14ac:dyDescent="0.2">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4.25" x14ac:dyDescent="0.2">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4.25" x14ac:dyDescent="0.2">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4.25" x14ac:dyDescent="0.2">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4.25" x14ac:dyDescent="0.2">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4.25" x14ac:dyDescent="0.2">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4.25" x14ac:dyDescent="0.2">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4.25" x14ac:dyDescent="0.2">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4.25" x14ac:dyDescent="0.2">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4.25" x14ac:dyDescent="0.2">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4.25" x14ac:dyDescent="0.2">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4.25" x14ac:dyDescent="0.2">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4.25" x14ac:dyDescent="0.2">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4.25" x14ac:dyDescent="0.2">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4.25" x14ac:dyDescent="0.2">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4.25" x14ac:dyDescent="0.2">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4.25" x14ac:dyDescent="0.2">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4.25" x14ac:dyDescent="0.2">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4.25" x14ac:dyDescent="0.2">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4.25" x14ac:dyDescent="0.2">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4.25" x14ac:dyDescent="0.2">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4.25" x14ac:dyDescent="0.2">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4.25" x14ac:dyDescent="0.2">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4.25" x14ac:dyDescent="0.2">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4.25" x14ac:dyDescent="0.2">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4.25" x14ac:dyDescent="0.2">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4.25" x14ac:dyDescent="0.2">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4.25" x14ac:dyDescent="0.2">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4.25" x14ac:dyDescent="0.2">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4.25" x14ac:dyDescent="0.2">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4.25" x14ac:dyDescent="0.2">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4.25" x14ac:dyDescent="0.2">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4.25" x14ac:dyDescent="0.2">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4.25" x14ac:dyDescent="0.2">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4.25" x14ac:dyDescent="0.2">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4.25" x14ac:dyDescent="0.2">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4.25" x14ac:dyDescent="0.2">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4.25" x14ac:dyDescent="0.2">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4.25" x14ac:dyDescent="0.2">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4.25" x14ac:dyDescent="0.2">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4.25" x14ac:dyDescent="0.2">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4.25" x14ac:dyDescent="0.2">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4.25" x14ac:dyDescent="0.2">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4.25" x14ac:dyDescent="0.2">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4.25" x14ac:dyDescent="0.2">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4.25" x14ac:dyDescent="0.2">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4.25" x14ac:dyDescent="0.2">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4.25" x14ac:dyDescent="0.2">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4.25" x14ac:dyDescent="0.2">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4.25" x14ac:dyDescent="0.2">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4.25" x14ac:dyDescent="0.2">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4.25" x14ac:dyDescent="0.2">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4.25" x14ac:dyDescent="0.2">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4.25" x14ac:dyDescent="0.2">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4.25" x14ac:dyDescent="0.2">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4.25" x14ac:dyDescent="0.2">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4.25" x14ac:dyDescent="0.2">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4.25" x14ac:dyDescent="0.2">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4.25" x14ac:dyDescent="0.2">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4.25" x14ac:dyDescent="0.2">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4.25" x14ac:dyDescent="0.2">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4.25" x14ac:dyDescent="0.2">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4.25" x14ac:dyDescent="0.2">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4.25" x14ac:dyDescent="0.2">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4.25" x14ac:dyDescent="0.2">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4.25" x14ac:dyDescent="0.2">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4.25" x14ac:dyDescent="0.2">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4.25" x14ac:dyDescent="0.2">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4.25" x14ac:dyDescent="0.2">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4.25" x14ac:dyDescent="0.2">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4.25" x14ac:dyDescent="0.2">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4.25" x14ac:dyDescent="0.2">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4.25" x14ac:dyDescent="0.2">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4.25" x14ac:dyDescent="0.2">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4.25" x14ac:dyDescent="0.2">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4.25" x14ac:dyDescent="0.2">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4.25" x14ac:dyDescent="0.2">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4.25" x14ac:dyDescent="0.2">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4.25" x14ac:dyDescent="0.2">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4.25" x14ac:dyDescent="0.2">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4.25" x14ac:dyDescent="0.2">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4.25" x14ac:dyDescent="0.2">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4.25" x14ac:dyDescent="0.2">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4.25" x14ac:dyDescent="0.2">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4.25" x14ac:dyDescent="0.2">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4.25" x14ac:dyDescent="0.2">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4.25" x14ac:dyDescent="0.2">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4.25" x14ac:dyDescent="0.2">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4.25" x14ac:dyDescent="0.2">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4.25" x14ac:dyDescent="0.2">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4.25" x14ac:dyDescent="0.2">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4.25" x14ac:dyDescent="0.2">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4.25" x14ac:dyDescent="0.2">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4.25" x14ac:dyDescent="0.2">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4.25" x14ac:dyDescent="0.2">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4.25" x14ac:dyDescent="0.2">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4.25" x14ac:dyDescent="0.2">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4.25" x14ac:dyDescent="0.2">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4.25" x14ac:dyDescent="0.2">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4.25" x14ac:dyDescent="0.2">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4.25" x14ac:dyDescent="0.2">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4.25" x14ac:dyDescent="0.2">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4.25" x14ac:dyDescent="0.2">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4.25" x14ac:dyDescent="0.2">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4.25" x14ac:dyDescent="0.2">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4.25" x14ac:dyDescent="0.2">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4.25" x14ac:dyDescent="0.2">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4.25" x14ac:dyDescent="0.2">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4.25" x14ac:dyDescent="0.2">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4.25" x14ac:dyDescent="0.2">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4.25" x14ac:dyDescent="0.2">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4.25" x14ac:dyDescent="0.2">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4.25" x14ac:dyDescent="0.2">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4.25" x14ac:dyDescent="0.2">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4.25" x14ac:dyDescent="0.2">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4.25" x14ac:dyDescent="0.2">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4.25" x14ac:dyDescent="0.2">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4.25" x14ac:dyDescent="0.2">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4.25" x14ac:dyDescent="0.2">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4.25" x14ac:dyDescent="0.2">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4.25" x14ac:dyDescent="0.2">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4.25" x14ac:dyDescent="0.2">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4.25" x14ac:dyDescent="0.2">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4.25" x14ac:dyDescent="0.2">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4.25" x14ac:dyDescent="0.2">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4.25" x14ac:dyDescent="0.2">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4.25" x14ac:dyDescent="0.2">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4.25" x14ac:dyDescent="0.2">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4.25" x14ac:dyDescent="0.2">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4.25" x14ac:dyDescent="0.2">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4.25" x14ac:dyDescent="0.2">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4.25" x14ac:dyDescent="0.2">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4.25" x14ac:dyDescent="0.2">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4.25" x14ac:dyDescent="0.2">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4.25" x14ac:dyDescent="0.2">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4.25" x14ac:dyDescent="0.2">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4.25" x14ac:dyDescent="0.2">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4.25" x14ac:dyDescent="0.2">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4.25" x14ac:dyDescent="0.2">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4.25" x14ac:dyDescent="0.2">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4.25" x14ac:dyDescent="0.2">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4.25" x14ac:dyDescent="0.2">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4.25" x14ac:dyDescent="0.2">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4.25" x14ac:dyDescent="0.2">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4.25" x14ac:dyDescent="0.2">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4.25" x14ac:dyDescent="0.2">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4.25" x14ac:dyDescent="0.2">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4.25" x14ac:dyDescent="0.2">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4.25" x14ac:dyDescent="0.2">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4.25" x14ac:dyDescent="0.2">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4.25" x14ac:dyDescent="0.2">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4.25" x14ac:dyDescent="0.2">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4.25" x14ac:dyDescent="0.2">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4.25" x14ac:dyDescent="0.2">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4.25" x14ac:dyDescent="0.2">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4.25" x14ac:dyDescent="0.2">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4.25" x14ac:dyDescent="0.2">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4.25" x14ac:dyDescent="0.2">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4.25" x14ac:dyDescent="0.2">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4.25" x14ac:dyDescent="0.2">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4.25" x14ac:dyDescent="0.2">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4.25" x14ac:dyDescent="0.2">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4.25" x14ac:dyDescent="0.2">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4.25" x14ac:dyDescent="0.2">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4.25" x14ac:dyDescent="0.2">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4.25" x14ac:dyDescent="0.2">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4.25" x14ac:dyDescent="0.2">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4.25" x14ac:dyDescent="0.2">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4.25" x14ac:dyDescent="0.2">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4.25" x14ac:dyDescent="0.2">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4.25" x14ac:dyDescent="0.2">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4.25" x14ac:dyDescent="0.2">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4.25" x14ac:dyDescent="0.2">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4.25" x14ac:dyDescent="0.2">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4.25" x14ac:dyDescent="0.2">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4.25" x14ac:dyDescent="0.2">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4.25" x14ac:dyDescent="0.2">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4.25" x14ac:dyDescent="0.2">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4.25" x14ac:dyDescent="0.2">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4.25" x14ac:dyDescent="0.2">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4.25" x14ac:dyDescent="0.2">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4.25" x14ac:dyDescent="0.2">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4.25" x14ac:dyDescent="0.2">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4.25" x14ac:dyDescent="0.2">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4.25" x14ac:dyDescent="0.2">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4.25" x14ac:dyDescent="0.2">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4.25" x14ac:dyDescent="0.2">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4.25" x14ac:dyDescent="0.2">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4.25" x14ac:dyDescent="0.2">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4.25" x14ac:dyDescent="0.2">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4.25" x14ac:dyDescent="0.2">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4.25" x14ac:dyDescent="0.2">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4.25" x14ac:dyDescent="0.2">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4.25" x14ac:dyDescent="0.2">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4.25" x14ac:dyDescent="0.2">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4.25" x14ac:dyDescent="0.2">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4.25" x14ac:dyDescent="0.2">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4.25" x14ac:dyDescent="0.2">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4.25" x14ac:dyDescent="0.2">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4.25" x14ac:dyDescent="0.2">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4.25" x14ac:dyDescent="0.2">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4.25" x14ac:dyDescent="0.2">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4.25" x14ac:dyDescent="0.2">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4.25" x14ac:dyDescent="0.2">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4.25" x14ac:dyDescent="0.2">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4.25" x14ac:dyDescent="0.2">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4.25" x14ac:dyDescent="0.2">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4.25" x14ac:dyDescent="0.2">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4.25" x14ac:dyDescent="0.2">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4.25" x14ac:dyDescent="0.2">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4.25" x14ac:dyDescent="0.2">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4.25" x14ac:dyDescent="0.2">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4.25" x14ac:dyDescent="0.2">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4.25" x14ac:dyDescent="0.2">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4.25" x14ac:dyDescent="0.2">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4.25" x14ac:dyDescent="0.2">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4.25" x14ac:dyDescent="0.2">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4.25" x14ac:dyDescent="0.2">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4.25" x14ac:dyDescent="0.2">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4.25" x14ac:dyDescent="0.2">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4.25" x14ac:dyDescent="0.2">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4.25" x14ac:dyDescent="0.2">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4.25" x14ac:dyDescent="0.2">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4.25" x14ac:dyDescent="0.2">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4.25" x14ac:dyDescent="0.2">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4.25" x14ac:dyDescent="0.2">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4.25" x14ac:dyDescent="0.2">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4.25" x14ac:dyDescent="0.2">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4.25" x14ac:dyDescent="0.2">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4.25" x14ac:dyDescent="0.2">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4.25" x14ac:dyDescent="0.2">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4.25" x14ac:dyDescent="0.2">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4.25" x14ac:dyDescent="0.2">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4.25" x14ac:dyDescent="0.2">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4.25" x14ac:dyDescent="0.2">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4.25" x14ac:dyDescent="0.2">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4.25" x14ac:dyDescent="0.2">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4.25" x14ac:dyDescent="0.2">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4.25" x14ac:dyDescent="0.2">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4.25" x14ac:dyDescent="0.2">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4.25" x14ac:dyDescent="0.2">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4.25" x14ac:dyDescent="0.2">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4.25" x14ac:dyDescent="0.2">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4.25" x14ac:dyDescent="0.2">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4.25" x14ac:dyDescent="0.2">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4.25" x14ac:dyDescent="0.2">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4.25" x14ac:dyDescent="0.2">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4.25" x14ac:dyDescent="0.2">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4.25" x14ac:dyDescent="0.2">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4.25" x14ac:dyDescent="0.2">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4.25" x14ac:dyDescent="0.2">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4.25" x14ac:dyDescent="0.2">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4.25" x14ac:dyDescent="0.2">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4.25" x14ac:dyDescent="0.2">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4.25" x14ac:dyDescent="0.2">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4.25" x14ac:dyDescent="0.2">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4.25" x14ac:dyDescent="0.2">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4.25" x14ac:dyDescent="0.2">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4.25" x14ac:dyDescent="0.2">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4.25" x14ac:dyDescent="0.2">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4.25" x14ac:dyDescent="0.2">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4.25" x14ac:dyDescent="0.2">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4.25" x14ac:dyDescent="0.2">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4.25" x14ac:dyDescent="0.2">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4.25" x14ac:dyDescent="0.2">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4.25" x14ac:dyDescent="0.2">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4.25" x14ac:dyDescent="0.2">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4.25" x14ac:dyDescent="0.2">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4.25" x14ac:dyDescent="0.2">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4.25" x14ac:dyDescent="0.2">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4.25" x14ac:dyDescent="0.2">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4.25" x14ac:dyDescent="0.2">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4.25" x14ac:dyDescent="0.2">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4.25" x14ac:dyDescent="0.2">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4.25" x14ac:dyDescent="0.2">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4.25" x14ac:dyDescent="0.2">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4.25" x14ac:dyDescent="0.2">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4.25" x14ac:dyDescent="0.2">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4.25" x14ac:dyDescent="0.2">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4.25" x14ac:dyDescent="0.2">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4.25" x14ac:dyDescent="0.2">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4.25" x14ac:dyDescent="0.2">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4.25" x14ac:dyDescent="0.2">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4.25" x14ac:dyDescent="0.2">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4.25" x14ac:dyDescent="0.2">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4.25" x14ac:dyDescent="0.2">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4.25" x14ac:dyDescent="0.2">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4.25" x14ac:dyDescent="0.2">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4.25" x14ac:dyDescent="0.2">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4.25" x14ac:dyDescent="0.2">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4.25" x14ac:dyDescent="0.2">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4.25" x14ac:dyDescent="0.2">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4.25" x14ac:dyDescent="0.2">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4.25" x14ac:dyDescent="0.2">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4.25" x14ac:dyDescent="0.2">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4.25" x14ac:dyDescent="0.2">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4.25" x14ac:dyDescent="0.2">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4.25" x14ac:dyDescent="0.2">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4.25" x14ac:dyDescent="0.2">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4.25" x14ac:dyDescent="0.2">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4.25" x14ac:dyDescent="0.2">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4.25" x14ac:dyDescent="0.2">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4.25" x14ac:dyDescent="0.2">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4.25" x14ac:dyDescent="0.2">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4.25" x14ac:dyDescent="0.2">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4.25" x14ac:dyDescent="0.2">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4.25" x14ac:dyDescent="0.2">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4.25" x14ac:dyDescent="0.2">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4.25" x14ac:dyDescent="0.2">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4.25" x14ac:dyDescent="0.2">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4.25" x14ac:dyDescent="0.2">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4.25" x14ac:dyDescent="0.2">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4.25" x14ac:dyDescent="0.2">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4.25" x14ac:dyDescent="0.2">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4.25" x14ac:dyDescent="0.2">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4.25" x14ac:dyDescent="0.2">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4.25" x14ac:dyDescent="0.2">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4.25" x14ac:dyDescent="0.2">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4.25" x14ac:dyDescent="0.2">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4.25" x14ac:dyDescent="0.2">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4.25" x14ac:dyDescent="0.2">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4.25" x14ac:dyDescent="0.2">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4.25" x14ac:dyDescent="0.2">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4.25" x14ac:dyDescent="0.2">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4.25" x14ac:dyDescent="0.2">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4.25" x14ac:dyDescent="0.2">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4.25" x14ac:dyDescent="0.2">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4.25" x14ac:dyDescent="0.2">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4.25" x14ac:dyDescent="0.2">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4.25" x14ac:dyDescent="0.2">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4.25" x14ac:dyDescent="0.2">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4.25" x14ac:dyDescent="0.2">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4.25" x14ac:dyDescent="0.2">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4.25" x14ac:dyDescent="0.2">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4.25" x14ac:dyDescent="0.2">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4.25" x14ac:dyDescent="0.2">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4.25" x14ac:dyDescent="0.2">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4.25" x14ac:dyDescent="0.2">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4.25" x14ac:dyDescent="0.2">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4.25" x14ac:dyDescent="0.2">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4.25" x14ac:dyDescent="0.2">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4.25" x14ac:dyDescent="0.2">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4.25" x14ac:dyDescent="0.2">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4.25" x14ac:dyDescent="0.2">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4.25" x14ac:dyDescent="0.2">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4.25" x14ac:dyDescent="0.2">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4.25" x14ac:dyDescent="0.2">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4.25" x14ac:dyDescent="0.2">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4.25" x14ac:dyDescent="0.2">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4.25" x14ac:dyDescent="0.2">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4.25" x14ac:dyDescent="0.2">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4.25" x14ac:dyDescent="0.2">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4.25" x14ac:dyDescent="0.2">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4.25" x14ac:dyDescent="0.2">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4.25" x14ac:dyDescent="0.2">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4.25" x14ac:dyDescent="0.2">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4.25" x14ac:dyDescent="0.2">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4.25" x14ac:dyDescent="0.2">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4.25" x14ac:dyDescent="0.2">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4.25" x14ac:dyDescent="0.2">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4.25" x14ac:dyDescent="0.2">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4.25" x14ac:dyDescent="0.2">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4.25" x14ac:dyDescent="0.2">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4.25" x14ac:dyDescent="0.2">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4.25" x14ac:dyDescent="0.2">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4.25" x14ac:dyDescent="0.2">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4.25" x14ac:dyDescent="0.2">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4.25" x14ac:dyDescent="0.2">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4.25" x14ac:dyDescent="0.2">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4.25" x14ac:dyDescent="0.2">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4.25" x14ac:dyDescent="0.2">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4.25" x14ac:dyDescent="0.2">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4.25" x14ac:dyDescent="0.2">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4.25" x14ac:dyDescent="0.2">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4.25" x14ac:dyDescent="0.2">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4.25" x14ac:dyDescent="0.2">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4.25" x14ac:dyDescent="0.2">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4.25" x14ac:dyDescent="0.2">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4.25" x14ac:dyDescent="0.2">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4.25" x14ac:dyDescent="0.2">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4.25" x14ac:dyDescent="0.2">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4.25" x14ac:dyDescent="0.2">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4.25" x14ac:dyDescent="0.2">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4.25" x14ac:dyDescent="0.2">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4.25" x14ac:dyDescent="0.2">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4.25" x14ac:dyDescent="0.2">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4.25" x14ac:dyDescent="0.2">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4.25" x14ac:dyDescent="0.2">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4.25" x14ac:dyDescent="0.2">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4.25" x14ac:dyDescent="0.2">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4.25" x14ac:dyDescent="0.2">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row r="1001" spans="1:26" ht="14.25" x14ac:dyDescent="0.2">
      <c r="A1001" s="13"/>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row>
    <row r="1002" spans="1:26" ht="14.25" x14ac:dyDescent="0.2">
      <c r="A1002" s="13"/>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row>
  </sheetData>
  <sheetProtection algorithmName="SHA-512" hashValue="AtoRB1iAHOnj2p6a4vQ5QqbRLD97tCGAJVSUrm6tqwKqiXhmmrPI1d05Ke8qnpzQr/vc3u9xahmaTjaIhsS9aw==" saltValue="sl5CmM2qsOoCIabJpCi37A==" spinCount="100000" sheet="1" objects="1" scenarios="1"/>
  <mergeCells count="13">
    <mergeCell ref="M1:M2"/>
    <mergeCell ref="A1:A2"/>
    <mergeCell ref="B1:B2"/>
    <mergeCell ref="C1:C2"/>
    <mergeCell ref="D1:D2"/>
    <mergeCell ref="E1:E2"/>
    <mergeCell ref="F1:F2"/>
    <mergeCell ref="G1:G2"/>
    <mergeCell ref="H1:H2"/>
    <mergeCell ref="I1:I2"/>
    <mergeCell ref="J1:J2"/>
    <mergeCell ref="K1:K2"/>
    <mergeCell ref="L1:L2"/>
  </mergeCells>
  <pageMargins left="0.511811024" right="0.511811024" top="0.78740157499999996" bottom="0.78740157499999996"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959"/>
  <sheetViews>
    <sheetView showGridLines="0" workbookViewId="0">
      <pane ySplit="2" topLeftCell="A3" activePane="bottomLeft" state="frozen"/>
      <selection pane="bottomLeft" activeCell="B10" sqref="B10:M14"/>
    </sheetView>
  </sheetViews>
  <sheetFormatPr defaultColWidth="11.19921875" defaultRowHeight="15" customHeight="1" x14ac:dyDescent="0.2"/>
  <cols>
    <col min="1" max="1" width="7" customWidth="1"/>
    <col min="17" max="27" width="8.8984375" customWidth="1"/>
  </cols>
  <sheetData>
    <row r="1" spans="1:27" s="1220" customFormat="1" ht="12.75" customHeight="1" x14ac:dyDescent="0.2">
      <c r="A1" s="1246"/>
      <c r="B1" s="1247"/>
      <c r="C1" s="1247"/>
      <c r="D1" s="1550"/>
      <c r="E1" s="1248"/>
      <c r="F1" s="1551"/>
      <c r="G1" s="1552"/>
      <c r="H1" s="1549"/>
      <c r="I1" s="1249"/>
      <c r="J1" s="1249"/>
      <c r="K1" s="1240"/>
      <c r="L1" s="1238"/>
      <c r="M1" s="1238"/>
    </row>
    <row r="2" spans="1:27" s="1220" customFormat="1" ht="12.75" customHeight="1" x14ac:dyDescent="0.2">
      <c r="A2" s="1239"/>
      <c r="B2" s="1247"/>
      <c r="C2" s="1247"/>
      <c r="D2" s="1550"/>
      <c r="E2" s="1248"/>
      <c r="F2" s="1551"/>
      <c r="G2" s="1552"/>
      <c r="H2" s="1549"/>
      <c r="I2" s="1249"/>
      <c r="J2" s="1249"/>
      <c r="K2" s="1240"/>
      <c r="L2" s="1239"/>
      <c r="M2" s="1239"/>
    </row>
    <row r="3" spans="1:27" ht="12.75" customHeight="1" x14ac:dyDescent="0.2">
      <c r="A3" s="762"/>
      <c r="B3" s="762"/>
      <c r="C3" s="762"/>
      <c r="D3" s="762"/>
      <c r="E3" s="762"/>
      <c r="F3" s="762"/>
      <c r="G3" s="762"/>
      <c r="H3" s="762"/>
      <c r="I3" s="762"/>
      <c r="J3" s="762"/>
      <c r="K3" s="762"/>
      <c r="L3" s="762"/>
      <c r="M3" s="762"/>
    </row>
    <row r="4" spans="1:27" ht="12.75" customHeight="1" x14ac:dyDescent="0.2">
      <c r="A4" s="762"/>
      <c r="B4" s="762"/>
      <c r="C4" s="762"/>
      <c r="D4" s="762"/>
      <c r="E4" s="762"/>
      <c r="F4" s="762"/>
      <c r="G4" s="762"/>
      <c r="H4" s="762"/>
      <c r="I4" s="762"/>
      <c r="J4" s="762"/>
      <c r="K4" s="762"/>
      <c r="L4" s="762"/>
      <c r="M4" s="762"/>
    </row>
    <row r="5" spans="1:27" ht="29.25" customHeight="1" x14ac:dyDescent="0.2">
      <c r="A5" s="8"/>
      <c r="B5" s="1545" t="s">
        <v>11</v>
      </c>
      <c r="C5" s="1236"/>
      <c r="D5" s="1236"/>
      <c r="E5" s="7"/>
      <c r="F5" s="7"/>
      <c r="G5" s="7"/>
      <c r="H5" s="7"/>
      <c r="I5" s="7"/>
      <c r="J5" s="7"/>
      <c r="K5" s="7"/>
      <c r="L5" s="7"/>
      <c r="M5" s="7"/>
    </row>
    <row r="6" spans="1:27" ht="12.75" customHeight="1" x14ac:dyDescent="0.2">
      <c r="A6" s="1"/>
      <c r="B6" s="1"/>
      <c r="C6" s="1"/>
      <c r="D6" s="1"/>
      <c r="E6" s="1"/>
      <c r="F6" s="1"/>
      <c r="G6" s="1"/>
      <c r="H6" s="1"/>
      <c r="I6" s="1"/>
      <c r="J6" s="1"/>
      <c r="K6" s="1"/>
      <c r="L6" s="1"/>
      <c r="M6" s="1"/>
    </row>
    <row r="7" spans="1:27" ht="12.75" customHeight="1" x14ac:dyDescent="0.2">
      <c r="A7" s="763"/>
      <c r="B7" s="1"/>
      <c r="C7" s="1"/>
      <c r="D7" s="1"/>
      <c r="E7" s="1"/>
      <c r="F7" s="1"/>
      <c r="G7" s="1"/>
      <c r="H7" s="1"/>
      <c r="I7" s="1"/>
      <c r="J7" s="1"/>
      <c r="K7" s="1"/>
      <c r="L7" s="1"/>
      <c r="M7" s="1"/>
    </row>
    <row r="8" spans="1:27" ht="15" customHeight="1" x14ac:dyDescent="0.2">
      <c r="A8" s="764"/>
      <c r="B8" s="765" t="s">
        <v>12</v>
      </c>
      <c r="C8" s="765"/>
      <c r="D8" s="765"/>
      <c r="E8" s="765"/>
      <c r="F8" s="765"/>
      <c r="G8" s="765"/>
      <c r="H8" s="765"/>
      <c r="I8" s="765"/>
      <c r="J8" s="765"/>
      <c r="K8" s="765"/>
      <c r="L8" s="765"/>
      <c r="M8" s="765"/>
    </row>
    <row r="9" spans="1:27" ht="15" customHeight="1" x14ac:dyDescent="0.2">
      <c r="A9" s="764"/>
      <c r="B9" s="765" t="s">
        <v>13</v>
      </c>
      <c r="C9" s="765"/>
      <c r="D9" s="765"/>
      <c r="E9" s="765"/>
      <c r="F9" s="765"/>
      <c r="G9" s="765"/>
      <c r="H9" s="765"/>
      <c r="I9" s="765"/>
      <c r="J9" s="765"/>
      <c r="K9" s="765"/>
      <c r="L9" s="765"/>
      <c r="M9" s="765"/>
    </row>
    <row r="10" spans="1:27" ht="15" customHeight="1" x14ac:dyDescent="0.2">
      <c r="A10" s="1"/>
      <c r="B10" s="1393" t="s">
        <v>1315</v>
      </c>
      <c r="C10" s="1236"/>
      <c r="D10" s="1236"/>
      <c r="E10" s="1236"/>
      <c r="F10" s="1236"/>
      <c r="G10" s="1236"/>
      <c r="H10" s="1236"/>
      <c r="I10" s="1236"/>
      <c r="J10" s="1236"/>
      <c r="K10" s="1236"/>
      <c r="L10" s="1236"/>
      <c r="M10" s="1236"/>
    </row>
    <row r="11" spans="1:27" ht="15" customHeight="1" x14ac:dyDescent="0.2">
      <c r="A11" s="1"/>
      <c r="B11" s="1236"/>
      <c r="C11" s="1236"/>
      <c r="D11" s="1236"/>
      <c r="E11" s="1236"/>
      <c r="F11" s="1236"/>
      <c r="G11" s="1236"/>
      <c r="H11" s="1236"/>
      <c r="I11" s="1236"/>
      <c r="J11" s="1236"/>
      <c r="K11" s="1236"/>
      <c r="L11" s="1236"/>
      <c r="M11" s="1236"/>
    </row>
    <row r="12" spans="1:27" ht="15" customHeight="1" x14ac:dyDescent="0.2">
      <c r="A12" s="1"/>
      <c r="B12" s="1236"/>
      <c r="C12" s="1236"/>
      <c r="D12" s="1236"/>
      <c r="E12" s="1236"/>
      <c r="F12" s="1236"/>
      <c r="G12" s="1236"/>
      <c r="H12" s="1236"/>
      <c r="I12" s="1236"/>
      <c r="J12" s="1236"/>
      <c r="K12" s="1236"/>
      <c r="L12" s="1236"/>
      <c r="M12" s="1236"/>
    </row>
    <row r="13" spans="1:27" ht="15" customHeight="1" x14ac:dyDescent="0.2">
      <c r="A13" s="1"/>
      <c r="B13" s="1236"/>
      <c r="C13" s="1236"/>
      <c r="D13" s="1236"/>
      <c r="E13" s="1236"/>
      <c r="F13" s="1236"/>
      <c r="G13" s="1236"/>
      <c r="H13" s="1236"/>
      <c r="I13" s="1236"/>
      <c r="J13" s="1236"/>
      <c r="K13" s="1236"/>
      <c r="L13" s="1236"/>
      <c r="M13" s="1236"/>
    </row>
    <row r="14" spans="1:27" ht="15" customHeight="1" x14ac:dyDescent="0.2">
      <c r="A14" s="1"/>
      <c r="B14" s="1236"/>
      <c r="C14" s="1236"/>
      <c r="D14" s="1236"/>
      <c r="E14" s="1236"/>
      <c r="F14" s="1236"/>
      <c r="G14" s="1236"/>
      <c r="H14" s="1236"/>
      <c r="I14" s="1236"/>
      <c r="J14" s="1236"/>
      <c r="K14" s="1236"/>
      <c r="L14" s="1236"/>
      <c r="M14" s="1236"/>
    </row>
    <row r="15" spans="1:27" ht="15" customHeight="1" x14ac:dyDescent="0.2">
      <c r="A15" s="1"/>
      <c r="B15" s="1350" t="s">
        <v>14</v>
      </c>
      <c r="C15" s="1243"/>
      <c r="D15" s="1243"/>
      <c r="E15" s="1284"/>
      <c r="F15" s="1347" t="s">
        <v>15</v>
      </c>
      <c r="G15" s="1243"/>
      <c r="H15" s="1243"/>
      <c r="J15" s="1476"/>
      <c r="K15" s="1243"/>
      <c r="L15" s="1243"/>
      <c r="M15" s="1243"/>
      <c r="N15" s="1"/>
      <c r="O15" s="1"/>
      <c r="P15" s="1"/>
      <c r="Q15" s="1"/>
      <c r="R15" s="1"/>
      <c r="S15" s="1"/>
      <c r="T15" s="1"/>
      <c r="U15" s="1"/>
      <c r="V15" s="1"/>
      <c r="W15" s="1"/>
      <c r="X15" s="1"/>
      <c r="Y15" s="1"/>
      <c r="Z15" s="1"/>
      <c r="AA15" s="1"/>
    </row>
    <row r="16" spans="1:27" ht="15" customHeight="1" x14ac:dyDescent="0.2">
      <c r="A16" s="1"/>
      <c r="B16" s="1285"/>
      <c r="C16" s="1285"/>
      <c r="D16" s="1285"/>
      <c r="E16" s="1286"/>
      <c r="F16" s="767">
        <v>2023</v>
      </c>
      <c r="G16" s="10">
        <v>2024</v>
      </c>
      <c r="H16" s="767">
        <v>2025</v>
      </c>
      <c r="J16" s="766"/>
      <c r="K16" s="766"/>
      <c r="L16" s="766"/>
      <c r="M16" s="766"/>
      <c r="N16" s="1"/>
      <c r="O16" s="1"/>
      <c r="P16" s="1"/>
      <c r="Q16" s="1"/>
      <c r="R16" s="1"/>
      <c r="S16" s="1"/>
      <c r="T16" s="1"/>
      <c r="U16" s="1"/>
      <c r="V16" s="1"/>
      <c r="W16" s="1"/>
      <c r="X16" s="1"/>
      <c r="Y16" s="1"/>
      <c r="Z16" s="1"/>
      <c r="AA16" s="1"/>
    </row>
    <row r="17" spans="1:27" ht="15" customHeight="1" x14ac:dyDescent="0.2">
      <c r="A17" s="11"/>
      <c r="B17" s="1546" t="s">
        <v>16</v>
      </c>
      <c r="C17" s="1269"/>
      <c r="D17" s="1269"/>
      <c r="E17" s="1270"/>
      <c r="F17" s="768">
        <v>5</v>
      </c>
      <c r="G17" s="769">
        <v>3</v>
      </c>
      <c r="H17" s="12">
        <v>2</v>
      </c>
      <c r="I17" s="13"/>
      <c r="J17" s="770"/>
      <c r="K17" s="770"/>
      <c r="L17" s="770"/>
      <c r="M17" s="770"/>
      <c r="N17" s="11"/>
      <c r="O17" s="11"/>
      <c r="P17" s="11"/>
      <c r="Q17" s="11"/>
      <c r="R17" s="11"/>
      <c r="S17" s="11"/>
      <c r="T17" s="11"/>
      <c r="U17" s="11"/>
      <c r="V17" s="11"/>
      <c r="W17" s="11"/>
      <c r="X17" s="11"/>
      <c r="Y17" s="11"/>
      <c r="Z17" s="11"/>
      <c r="AA17" s="11"/>
    </row>
    <row r="18" spans="1:27" ht="15" customHeight="1" x14ac:dyDescent="0.2">
      <c r="A18" s="11"/>
      <c r="B18" s="1547" t="s">
        <v>17</v>
      </c>
      <c r="C18" s="1257"/>
      <c r="D18" s="1257"/>
      <c r="E18" s="1258"/>
      <c r="F18" s="14">
        <v>15703.03506</v>
      </c>
      <c r="G18" s="771">
        <v>16770</v>
      </c>
      <c r="H18" s="15">
        <v>12892</v>
      </c>
      <c r="I18" s="13"/>
      <c r="J18" s="772"/>
      <c r="K18" s="772"/>
      <c r="L18" s="773"/>
      <c r="M18" s="773"/>
      <c r="N18" s="11"/>
      <c r="O18" s="11"/>
      <c r="P18" s="11"/>
      <c r="Q18" s="11"/>
      <c r="R18" s="11"/>
      <c r="S18" s="11"/>
      <c r="T18" s="11"/>
      <c r="U18" s="11"/>
      <c r="V18" s="11"/>
      <c r="W18" s="11"/>
      <c r="X18" s="11"/>
      <c r="Y18" s="11"/>
      <c r="Z18" s="11"/>
      <c r="AA18" s="11"/>
    </row>
    <row r="19" spans="1:27" ht="15" customHeight="1" x14ac:dyDescent="0.2">
      <c r="A19" s="11"/>
      <c r="B19" s="1312" t="s">
        <v>18</v>
      </c>
      <c r="C19" s="1301"/>
      <c r="D19" s="1301"/>
      <c r="E19" s="1302"/>
      <c r="F19" s="16">
        <v>1</v>
      </c>
      <c r="G19" s="774">
        <v>0</v>
      </c>
      <c r="H19" s="775">
        <v>0</v>
      </c>
      <c r="I19" s="13"/>
      <c r="J19" s="770"/>
      <c r="K19" s="770"/>
      <c r="L19" s="770"/>
      <c r="M19" s="770"/>
      <c r="N19" s="11"/>
      <c r="O19" s="11"/>
      <c r="P19" s="11"/>
      <c r="Q19" s="11"/>
      <c r="R19" s="11"/>
      <c r="S19" s="11"/>
      <c r="T19" s="11"/>
      <c r="U19" s="11"/>
      <c r="V19" s="11"/>
      <c r="W19" s="11"/>
      <c r="X19" s="11"/>
      <c r="Y19" s="11"/>
      <c r="Z19" s="11"/>
      <c r="AA19" s="11"/>
    </row>
    <row r="20" spans="1:27" ht="15" customHeight="1" x14ac:dyDescent="0.2">
      <c r="A20" s="1"/>
      <c r="B20" s="1548" t="s">
        <v>19</v>
      </c>
      <c r="C20" s="1309"/>
      <c r="D20" s="1309"/>
      <c r="E20" s="1309"/>
      <c r="F20" s="1309"/>
      <c r="G20" s="1309"/>
      <c r="H20" s="1309"/>
      <c r="J20" s="17"/>
      <c r="K20" s="17"/>
      <c r="L20" s="17"/>
      <c r="M20" s="17"/>
      <c r="N20" s="1"/>
      <c r="O20" s="1"/>
      <c r="P20" s="1"/>
      <c r="Q20" s="1"/>
      <c r="R20" s="1"/>
      <c r="S20" s="1"/>
      <c r="T20" s="1"/>
      <c r="U20" s="1"/>
      <c r="V20" s="1"/>
      <c r="W20" s="1"/>
      <c r="X20" s="1"/>
      <c r="Y20" s="1"/>
      <c r="Z20" s="1"/>
      <c r="AA20" s="1"/>
    </row>
    <row r="21" spans="1:27" ht="15" customHeight="1" x14ac:dyDescent="0.2">
      <c r="A21" s="1"/>
      <c r="B21" s="1314"/>
      <c r="C21" s="1314"/>
      <c r="D21" s="1314"/>
      <c r="E21" s="1314"/>
      <c r="F21" s="1314"/>
      <c r="G21" s="1314"/>
      <c r="H21" s="1314"/>
      <c r="J21" s="17"/>
      <c r="K21" s="17"/>
      <c r="L21" s="17"/>
      <c r="M21" s="17"/>
      <c r="N21" s="1"/>
      <c r="O21" s="1"/>
      <c r="P21" s="1"/>
      <c r="Q21" s="1"/>
      <c r="R21" s="1"/>
      <c r="S21" s="1"/>
      <c r="T21" s="1"/>
      <c r="U21" s="1"/>
      <c r="V21" s="1"/>
      <c r="W21" s="1"/>
      <c r="X21" s="1"/>
      <c r="Y21" s="1"/>
      <c r="Z21" s="1"/>
      <c r="AA21" s="1"/>
    </row>
    <row r="22" spans="1:27" ht="15" customHeight="1" x14ac:dyDescent="0.2">
      <c r="A22" s="763"/>
      <c r="B22" s="776"/>
      <c r="C22" s="776"/>
      <c r="D22" s="776"/>
      <c r="E22" s="776"/>
      <c r="F22" s="776"/>
      <c r="G22" s="776"/>
      <c r="H22" s="776"/>
      <c r="I22" s="776"/>
      <c r="J22" s="776"/>
      <c r="K22" s="776"/>
      <c r="L22" s="776"/>
      <c r="M22" s="776"/>
      <c r="N22" s="763"/>
      <c r="O22" s="763"/>
      <c r="P22" s="763"/>
      <c r="Q22" s="763"/>
      <c r="R22" s="763"/>
      <c r="S22" s="763"/>
      <c r="T22" s="763"/>
      <c r="U22" s="763"/>
      <c r="V22" s="763"/>
      <c r="W22" s="763"/>
      <c r="X22" s="763"/>
      <c r="Y22" s="763"/>
      <c r="Z22" s="763"/>
      <c r="AA22" s="763"/>
    </row>
    <row r="23" spans="1:27" ht="15" customHeight="1" x14ac:dyDescent="0.2">
      <c r="A23" s="777" t="s">
        <v>20</v>
      </c>
      <c r="B23" s="1536" t="s">
        <v>21</v>
      </c>
      <c r="C23" s="1243"/>
      <c r="D23" s="1243"/>
      <c r="E23" s="1243"/>
      <c r="F23" s="1243"/>
      <c r="G23" s="1243"/>
      <c r="H23" s="1243"/>
      <c r="I23" s="1243"/>
      <c r="J23" s="778" t="s">
        <v>20</v>
      </c>
      <c r="K23" s="778" t="s">
        <v>20</v>
      </c>
      <c r="L23" s="778" t="s">
        <v>20</v>
      </c>
      <c r="M23" s="778" t="s">
        <v>20</v>
      </c>
      <c r="N23" s="779" t="s">
        <v>20</v>
      </c>
      <c r="O23" s="779" t="s">
        <v>20</v>
      </c>
      <c r="P23" s="779" t="s">
        <v>20</v>
      </c>
      <c r="Q23" s="779" t="s">
        <v>20</v>
      </c>
      <c r="R23" s="779" t="s">
        <v>20</v>
      </c>
      <c r="S23" s="779" t="s">
        <v>20</v>
      </c>
      <c r="T23" s="779" t="s">
        <v>20</v>
      </c>
      <c r="U23" s="779" t="s">
        <v>20</v>
      </c>
      <c r="V23" s="779" t="s">
        <v>20</v>
      </c>
      <c r="W23" s="779" t="s">
        <v>20</v>
      </c>
      <c r="X23" s="779" t="s">
        <v>20</v>
      </c>
      <c r="Y23" s="779" t="s">
        <v>20</v>
      </c>
      <c r="Z23" s="779" t="s">
        <v>20</v>
      </c>
      <c r="AA23" s="779" t="s">
        <v>20</v>
      </c>
    </row>
    <row r="24" spans="1:27" ht="15" customHeight="1" x14ac:dyDescent="0.2">
      <c r="A24" s="18"/>
      <c r="B24" s="18"/>
      <c r="C24" s="18"/>
      <c r="D24" s="18"/>
      <c r="E24" s="18"/>
      <c r="F24" s="18"/>
      <c r="G24" s="18"/>
      <c r="H24" s="18"/>
      <c r="I24" s="18"/>
      <c r="J24" s="18"/>
      <c r="K24" s="18"/>
      <c r="L24" s="18"/>
      <c r="M24" s="18"/>
      <c r="N24" s="779" t="s">
        <v>20</v>
      </c>
      <c r="O24" s="779" t="s">
        <v>20</v>
      </c>
      <c r="P24" s="779" t="s">
        <v>20</v>
      </c>
      <c r="Q24" s="779" t="s">
        <v>20</v>
      </c>
      <c r="R24" s="779" t="s">
        <v>20</v>
      </c>
      <c r="S24" s="779" t="s">
        <v>20</v>
      </c>
      <c r="T24" s="779" t="s">
        <v>20</v>
      </c>
      <c r="U24" s="779" t="s">
        <v>20</v>
      </c>
      <c r="V24" s="779" t="s">
        <v>20</v>
      </c>
      <c r="W24" s="779" t="s">
        <v>20</v>
      </c>
      <c r="X24" s="779" t="s">
        <v>20</v>
      </c>
      <c r="Y24" s="779" t="s">
        <v>20</v>
      </c>
      <c r="Z24" s="779" t="s">
        <v>20</v>
      </c>
      <c r="AA24" s="779" t="s">
        <v>20</v>
      </c>
    </row>
    <row r="25" spans="1:27" ht="15" customHeight="1" x14ac:dyDescent="0.2">
      <c r="A25" s="18"/>
      <c r="B25" s="1350" t="s">
        <v>22</v>
      </c>
      <c r="C25" s="1243"/>
      <c r="D25" s="1243"/>
      <c r="E25" s="1243"/>
      <c r="F25" s="1243"/>
      <c r="G25" s="1328"/>
      <c r="H25" s="1525">
        <v>2023</v>
      </c>
      <c r="I25" s="1243"/>
      <c r="J25" s="1537">
        <v>2024</v>
      </c>
      <c r="K25" s="1243"/>
      <c r="L25" s="1537">
        <v>2025</v>
      </c>
      <c r="M25" s="1243"/>
      <c r="N25" s="779" t="s">
        <v>20</v>
      </c>
      <c r="O25" s="779" t="s">
        <v>20</v>
      </c>
      <c r="P25" s="779" t="s">
        <v>20</v>
      </c>
      <c r="Q25" s="779" t="s">
        <v>20</v>
      </c>
      <c r="R25" s="779" t="s">
        <v>20</v>
      </c>
      <c r="S25" s="779" t="s">
        <v>20</v>
      </c>
      <c r="T25" s="779" t="s">
        <v>20</v>
      </c>
      <c r="U25" s="779" t="s">
        <v>20</v>
      </c>
      <c r="V25" s="779" t="s">
        <v>20</v>
      </c>
      <c r="W25" s="779" t="s">
        <v>20</v>
      </c>
      <c r="X25" s="779" t="s">
        <v>20</v>
      </c>
      <c r="Y25" s="779" t="s">
        <v>20</v>
      </c>
      <c r="Z25" s="779" t="s">
        <v>20</v>
      </c>
      <c r="AA25" s="779" t="s">
        <v>20</v>
      </c>
    </row>
    <row r="26" spans="1:27" ht="50.25" customHeight="1" x14ac:dyDescent="0.2">
      <c r="A26" s="18"/>
      <c r="B26" s="1285"/>
      <c r="C26" s="1285"/>
      <c r="D26" s="1285"/>
      <c r="E26" s="1285"/>
      <c r="F26" s="1285"/>
      <c r="G26" s="1514"/>
      <c r="H26" s="780" t="s">
        <v>23</v>
      </c>
      <c r="I26" s="781" t="s">
        <v>24</v>
      </c>
      <c r="J26" s="19" t="s">
        <v>23</v>
      </c>
      <c r="K26" s="781" t="s">
        <v>25</v>
      </c>
      <c r="L26" s="19" t="s">
        <v>23</v>
      </c>
      <c r="M26" s="781" t="s">
        <v>26</v>
      </c>
      <c r="N26" s="779" t="s">
        <v>20</v>
      </c>
      <c r="O26" s="779" t="s">
        <v>20</v>
      </c>
      <c r="P26" s="779" t="s">
        <v>20</v>
      </c>
      <c r="Q26" s="779" t="s">
        <v>20</v>
      </c>
      <c r="R26" s="779" t="s">
        <v>20</v>
      </c>
      <c r="S26" s="779" t="s">
        <v>20</v>
      </c>
      <c r="T26" s="779" t="s">
        <v>20</v>
      </c>
      <c r="U26" s="779" t="s">
        <v>20</v>
      </c>
      <c r="V26" s="779" t="s">
        <v>20</v>
      </c>
      <c r="W26" s="779" t="s">
        <v>20</v>
      </c>
      <c r="X26" s="779" t="s">
        <v>20</v>
      </c>
      <c r="Y26" s="779" t="s">
        <v>20</v>
      </c>
      <c r="Z26" s="779" t="s">
        <v>20</v>
      </c>
      <c r="AA26" s="779" t="s">
        <v>20</v>
      </c>
    </row>
    <row r="27" spans="1:27" ht="15" customHeight="1" x14ac:dyDescent="0.2">
      <c r="A27" s="20"/>
      <c r="B27" s="1538" t="s">
        <v>27</v>
      </c>
      <c r="C27" s="1243"/>
      <c r="D27" s="1243"/>
      <c r="E27" s="1243"/>
      <c r="F27" s="1243"/>
      <c r="G27" s="1243"/>
      <c r="H27" s="1539"/>
      <c r="I27" s="1295"/>
      <c r="J27" s="1295"/>
      <c r="K27" s="1295"/>
      <c r="L27" s="21"/>
      <c r="M27" s="21"/>
      <c r="N27" s="782" t="s">
        <v>20</v>
      </c>
      <c r="O27" s="782" t="s">
        <v>20</v>
      </c>
      <c r="P27" s="782" t="s">
        <v>20</v>
      </c>
      <c r="Q27" s="782" t="s">
        <v>20</v>
      </c>
      <c r="R27" s="782" t="s">
        <v>20</v>
      </c>
      <c r="S27" s="782" t="s">
        <v>20</v>
      </c>
      <c r="T27" s="782" t="s">
        <v>20</v>
      </c>
      <c r="U27" s="782" t="s">
        <v>20</v>
      </c>
      <c r="V27" s="782" t="s">
        <v>20</v>
      </c>
      <c r="W27" s="782" t="s">
        <v>20</v>
      </c>
      <c r="X27" s="782" t="s">
        <v>20</v>
      </c>
      <c r="Y27" s="782" t="s">
        <v>20</v>
      </c>
      <c r="Z27" s="782" t="s">
        <v>20</v>
      </c>
      <c r="AA27" s="782" t="s">
        <v>20</v>
      </c>
    </row>
    <row r="28" spans="1:27" ht="15" customHeight="1" x14ac:dyDescent="0.2">
      <c r="A28" s="20"/>
      <c r="B28" s="1540" t="s">
        <v>28</v>
      </c>
      <c r="C28" s="1541"/>
      <c r="D28" s="1541"/>
      <c r="E28" s="1541"/>
      <c r="F28" s="1541"/>
      <c r="G28" s="1542"/>
      <c r="H28" s="22">
        <v>7595</v>
      </c>
      <c r="I28" s="23">
        <v>1</v>
      </c>
      <c r="J28" s="22">
        <v>7773</v>
      </c>
      <c r="K28" s="24">
        <v>1</v>
      </c>
      <c r="L28" s="25">
        <v>7183</v>
      </c>
      <c r="M28" s="783">
        <v>1</v>
      </c>
      <c r="N28" s="782" t="s">
        <v>20</v>
      </c>
      <c r="O28" s="782" t="s">
        <v>20</v>
      </c>
      <c r="P28" s="782" t="s">
        <v>20</v>
      </c>
      <c r="Q28" s="782" t="s">
        <v>20</v>
      </c>
      <c r="R28" s="782" t="s">
        <v>20</v>
      </c>
      <c r="S28" s="782" t="s">
        <v>20</v>
      </c>
      <c r="T28" s="782" t="s">
        <v>20</v>
      </c>
      <c r="U28" s="782" t="s">
        <v>20</v>
      </c>
      <c r="V28" s="782" t="s">
        <v>20</v>
      </c>
      <c r="W28" s="782" t="s">
        <v>20</v>
      </c>
      <c r="X28" s="782" t="s">
        <v>20</v>
      </c>
      <c r="Y28" s="782" t="s">
        <v>20</v>
      </c>
      <c r="Z28" s="782" t="s">
        <v>20</v>
      </c>
      <c r="AA28" s="782" t="s">
        <v>20</v>
      </c>
    </row>
    <row r="29" spans="1:27" ht="15" customHeight="1" x14ac:dyDescent="0.2">
      <c r="A29" s="20"/>
      <c r="B29" s="1538" t="s">
        <v>29</v>
      </c>
      <c r="C29" s="1243"/>
      <c r="D29" s="1243"/>
      <c r="E29" s="1243"/>
      <c r="F29" s="1243"/>
      <c r="G29" s="1243"/>
      <c r="H29" s="1543"/>
      <c r="I29" s="1544"/>
      <c r="J29" s="1544"/>
      <c r="K29" s="1544"/>
      <c r="L29" s="26"/>
      <c r="M29" s="9"/>
      <c r="N29" s="782" t="s">
        <v>20</v>
      </c>
      <c r="O29" s="782" t="s">
        <v>20</v>
      </c>
      <c r="P29" s="782" t="s">
        <v>20</v>
      </c>
      <c r="Q29" s="782" t="s">
        <v>20</v>
      </c>
      <c r="R29" s="782" t="s">
        <v>20</v>
      </c>
      <c r="S29" s="782" t="s">
        <v>20</v>
      </c>
      <c r="T29" s="782" t="s">
        <v>20</v>
      </c>
      <c r="U29" s="782" t="s">
        <v>20</v>
      </c>
      <c r="V29" s="782" t="s">
        <v>20</v>
      </c>
      <c r="W29" s="782" t="s">
        <v>20</v>
      </c>
      <c r="X29" s="782" t="s">
        <v>20</v>
      </c>
      <c r="Y29" s="782" t="s">
        <v>20</v>
      </c>
      <c r="Z29" s="782" t="s">
        <v>20</v>
      </c>
      <c r="AA29" s="782" t="s">
        <v>20</v>
      </c>
    </row>
    <row r="30" spans="1:27" ht="15" customHeight="1" x14ac:dyDescent="0.2">
      <c r="A30" s="20"/>
      <c r="B30" s="1533" t="s">
        <v>30</v>
      </c>
      <c r="C30" s="1534"/>
      <c r="D30" s="1534"/>
      <c r="E30" s="1534"/>
      <c r="F30" s="1534"/>
      <c r="G30" s="1535"/>
      <c r="H30" s="27">
        <v>3</v>
      </c>
      <c r="I30" s="784">
        <v>1</v>
      </c>
      <c r="J30" s="27">
        <v>3</v>
      </c>
      <c r="K30" s="28">
        <v>1</v>
      </c>
      <c r="L30" s="27">
        <v>17</v>
      </c>
      <c r="M30" s="29">
        <v>1</v>
      </c>
      <c r="N30" s="782" t="s">
        <v>20</v>
      </c>
      <c r="O30" s="782" t="s">
        <v>20</v>
      </c>
      <c r="P30" s="782" t="s">
        <v>20</v>
      </c>
      <c r="Q30" s="782" t="s">
        <v>20</v>
      </c>
      <c r="R30" s="782" t="s">
        <v>20</v>
      </c>
      <c r="S30" s="782" t="s">
        <v>20</v>
      </c>
      <c r="T30" s="782" t="s">
        <v>20</v>
      </c>
      <c r="U30" s="782" t="s">
        <v>20</v>
      </c>
      <c r="V30" s="782" t="s">
        <v>20</v>
      </c>
      <c r="W30" s="782" t="s">
        <v>20</v>
      </c>
      <c r="X30" s="782" t="s">
        <v>20</v>
      </c>
      <c r="Y30" s="782" t="s">
        <v>20</v>
      </c>
      <c r="Z30" s="782" t="s">
        <v>20</v>
      </c>
      <c r="AA30" s="782" t="s">
        <v>20</v>
      </c>
    </row>
    <row r="31" spans="1:27" ht="15" customHeight="1" x14ac:dyDescent="0.2">
      <c r="A31" s="20"/>
      <c r="B31" s="1365" t="s">
        <v>31</v>
      </c>
      <c r="C31" s="1366"/>
      <c r="D31" s="1366"/>
      <c r="E31" s="1366"/>
      <c r="F31" s="1366"/>
      <c r="G31" s="1367"/>
      <c r="H31" s="785">
        <v>326</v>
      </c>
      <c r="I31" s="786">
        <v>1</v>
      </c>
      <c r="J31" s="30">
        <v>351</v>
      </c>
      <c r="K31" s="786">
        <v>1</v>
      </c>
      <c r="L31" s="30">
        <v>329</v>
      </c>
      <c r="M31" s="786">
        <v>1</v>
      </c>
      <c r="N31" s="782" t="s">
        <v>20</v>
      </c>
      <c r="O31" s="782" t="s">
        <v>20</v>
      </c>
      <c r="P31" s="782" t="s">
        <v>20</v>
      </c>
      <c r="Q31" s="782" t="s">
        <v>20</v>
      </c>
      <c r="R31" s="782" t="s">
        <v>20</v>
      </c>
      <c r="S31" s="782" t="s">
        <v>20</v>
      </c>
      <c r="T31" s="782" t="s">
        <v>20</v>
      </c>
      <c r="U31" s="782" t="s">
        <v>20</v>
      </c>
      <c r="V31" s="782" t="s">
        <v>20</v>
      </c>
      <c r="W31" s="782" t="s">
        <v>20</v>
      </c>
      <c r="X31" s="782" t="s">
        <v>20</v>
      </c>
      <c r="Y31" s="782" t="s">
        <v>20</v>
      </c>
      <c r="Z31" s="782" t="s">
        <v>20</v>
      </c>
      <c r="AA31" s="782" t="s">
        <v>20</v>
      </c>
    </row>
    <row r="32" spans="1:27" ht="15" customHeight="1" x14ac:dyDescent="0.2">
      <c r="A32" s="20"/>
      <c r="B32" s="1365" t="s">
        <v>32</v>
      </c>
      <c r="C32" s="1366"/>
      <c r="D32" s="1366"/>
      <c r="E32" s="1366"/>
      <c r="F32" s="1366"/>
      <c r="G32" s="1367"/>
      <c r="H32" s="785">
        <v>51</v>
      </c>
      <c r="I32" s="786">
        <v>1</v>
      </c>
      <c r="J32" s="30">
        <v>52</v>
      </c>
      <c r="K32" s="786">
        <v>1</v>
      </c>
      <c r="L32" s="30">
        <v>50</v>
      </c>
      <c r="M32" s="786">
        <v>1</v>
      </c>
      <c r="N32" s="782" t="s">
        <v>20</v>
      </c>
      <c r="O32" s="782" t="s">
        <v>20</v>
      </c>
      <c r="P32" s="782" t="s">
        <v>20</v>
      </c>
      <c r="Q32" s="782" t="s">
        <v>20</v>
      </c>
      <c r="R32" s="782" t="s">
        <v>20</v>
      </c>
      <c r="S32" s="782" t="s">
        <v>20</v>
      </c>
      <c r="T32" s="782" t="s">
        <v>20</v>
      </c>
      <c r="U32" s="782" t="s">
        <v>20</v>
      </c>
      <c r="V32" s="782" t="s">
        <v>20</v>
      </c>
      <c r="W32" s="782" t="s">
        <v>20</v>
      </c>
      <c r="X32" s="782" t="s">
        <v>20</v>
      </c>
      <c r="Y32" s="782" t="s">
        <v>20</v>
      </c>
      <c r="Z32" s="782" t="s">
        <v>20</v>
      </c>
      <c r="AA32" s="782" t="s">
        <v>20</v>
      </c>
    </row>
    <row r="33" spans="1:27" ht="15" customHeight="1" x14ac:dyDescent="0.2">
      <c r="A33" s="20"/>
      <c r="B33" s="1365" t="s">
        <v>33</v>
      </c>
      <c r="C33" s="1366"/>
      <c r="D33" s="1366"/>
      <c r="E33" s="1366"/>
      <c r="F33" s="1366"/>
      <c r="G33" s="1367"/>
      <c r="H33" s="785">
        <v>344</v>
      </c>
      <c r="I33" s="786">
        <v>1</v>
      </c>
      <c r="J33" s="30">
        <v>377</v>
      </c>
      <c r="K33" s="786">
        <v>1</v>
      </c>
      <c r="L33" s="30">
        <v>418</v>
      </c>
      <c r="M33" s="786">
        <v>1</v>
      </c>
      <c r="N33" s="782" t="s">
        <v>20</v>
      </c>
      <c r="O33" s="782" t="s">
        <v>20</v>
      </c>
      <c r="P33" s="782" t="s">
        <v>20</v>
      </c>
      <c r="Q33" s="782" t="s">
        <v>20</v>
      </c>
      <c r="R33" s="782" t="s">
        <v>20</v>
      </c>
      <c r="S33" s="782" t="s">
        <v>20</v>
      </c>
      <c r="T33" s="782" t="s">
        <v>20</v>
      </c>
      <c r="U33" s="782" t="s">
        <v>20</v>
      </c>
      <c r="V33" s="782" t="s">
        <v>20</v>
      </c>
      <c r="W33" s="782" t="s">
        <v>20</v>
      </c>
      <c r="X33" s="782" t="s">
        <v>20</v>
      </c>
      <c r="Y33" s="782" t="s">
        <v>20</v>
      </c>
      <c r="Z33" s="782" t="s">
        <v>20</v>
      </c>
      <c r="AA33" s="782" t="s">
        <v>20</v>
      </c>
    </row>
    <row r="34" spans="1:27" ht="15" customHeight="1" x14ac:dyDescent="0.2">
      <c r="A34" s="20"/>
      <c r="B34" s="1365" t="s">
        <v>34</v>
      </c>
      <c r="C34" s="1366"/>
      <c r="D34" s="1366"/>
      <c r="E34" s="1366"/>
      <c r="F34" s="1366"/>
      <c r="G34" s="1367"/>
      <c r="H34" s="785">
        <v>215</v>
      </c>
      <c r="I34" s="786">
        <v>1</v>
      </c>
      <c r="J34" s="30">
        <v>223</v>
      </c>
      <c r="K34" s="786">
        <v>1</v>
      </c>
      <c r="L34" s="30">
        <v>237</v>
      </c>
      <c r="M34" s="786">
        <v>1</v>
      </c>
      <c r="N34" s="782" t="s">
        <v>20</v>
      </c>
      <c r="O34" s="782" t="s">
        <v>20</v>
      </c>
      <c r="P34" s="782" t="s">
        <v>20</v>
      </c>
      <c r="Q34" s="782" t="s">
        <v>20</v>
      </c>
      <c r="R34" s="782" t="s">
        <v>20</v>
      </c>
      <c r="S34" s="782" t="s">
        <v>20</v>
      </c>
      <c r="T34" s="782" t="s">
        <v>20</v>
      </c>
      <c r="U34" s="782" t="s">
        <v>20</v>
      </c>
      <c r="V34" s="782" t="s">
        <v>20</v>
      </c>
      <c r="W34" s="782" t="s">
        <v>20</v>
      </c>
      <c r="X34" s="782" t="s">
        <v>20</v>
      </c>
      <c r="Y34" s="782" t="s">
        <v>20</v>
      </c>
      <c r="Z34" s="782" t="s">
        <v>20</v>
      </c>
      <c r="AA34" s="782" t="s">
        <v>20</v>
      </c>
    </row>
    <row r="35" spans="1:27" ht="15" customHeight="1" x14ac:dyDescent="0.2">
      <c r="A35" s="20"/>
      <c r="B35" s="1365" t="s">
        <v>35</v>
      </c>
      <c r="C35" s="1366"/>
      <c r="D35" s="1366"/>
      <c r="E35" s="1366"/>
      <c r="F35" s="1366"/>
      <c r="G35" s="1367"/>
      <c r="H35" s="787">
        <v>1488</v>
      </c>
      <c r="I35" s="786">
        <v>1</v>
      </c>
      <c r="J35" s="31">
        <v>1498</v>
      </c>
      <c r="K35" s="786">
        <v>1</v>
      </c>
      <c r="L35" s="31">
        <v>1553</v>
      </c>
      <c r="M35" s="786">
        <v>1</v>
      </c>
      <c r="N35" s="782" t="s">
        <v>20</v>
      </c>
      <c r="O35" s="782" t="s">
        <v>20</v>
      </c>
      <c r="P35" s="782" t="s">
        <v>20</v>
      </c>
      <c r="Q35" s="782" t="s">
        <v>20</v>
      </c>
      <c r="R35" s="782" t="s">
        <v>20</v>
      </c>
      <c r="S35" s="782" t="s">
        <v>20</v>
      </c>
      <c r="T35" s="782" t="s">
        <v>20</v>
      </c>
      <c r="U35" s="782" t="s">
        <v>20</v>
      </c>
      <c r="V35" s="782" t="s">
        <v>20</v>
      </c>
      <c r="W35" s="782" t="s">
        <v>20</v>
      </c>
      <c r="X35" s="782" t="s">
        <v>20</v>
      </c>
      <c r="Y35" s="782" t="s">
        <v>20</v>
      </c>
      <c r="Z35" s="782" t="s">
        <v>20</v>
      </c>
      <c r="AA35" s="782" t="s">
        <v>20</v>
      </c>
    </row>
    <row r="36" spans="1:27" ht="15" customHeight="1" x14ac:dyDescent="0.2">
      <c r="A36" s="20"/>
      <c r="B36" s="1365" t="s">
        <v>36</v>
      </c>
      <c r="C36" s="1366"/>
      <c r="D36" s="1366"/>
      <c r="E36" s="1366"/>
      <c r="F36" s="1366"/>
      <c r="G36" s="1367"/>
      <c r="H36" s="785">
        <v>110</v>
      </c>
      <c r="I36" s="786">
        <v>1</v>
      </c>
      <c r="J36" s="30">
        <v>135</v>
      </c>
      <c r="K36" s="786">
        <v>1</v>
      </c>
      <c r="L36" s="30">
        <v>127</v>
      </c>
      <c r="M36" s="786">
        <v>1</v>
      </c>
      <c r="N36" s="782" t="s">
        <v>20</v>
      </c>
      <c r="O36" s="782" t="s">
        <v>20</v>
      </c>
      <c r="P36" s="782" t="s">
        <v>20</v>
      </c>
      <c r="Q36" s="782" t="s">
        <v>20</v>
      </c>
      <c r="R36" s="782" t="s">
        <v>20</v>
      </c>
      <c r="S36" s="782" t="s">
        <v>20</v>
      </c>
      <c r="T36" s="782" t="s">
        <v>20</v>
      </c>
      <c r="U36" s="782" t="s">
        <v>20</v>
      </c>
      <c r="V36" s="782" t="s">
        <v>20</v>
      </c>
      <c r="W36" s="782" t="s">
        <v>20</v>
      </c>
      <c r="X36" s="782" t="s">
        <v>20</v>
      </c>
      <c r="Y36" s="782" t="s">
        <v>20</v>
      </c>
      <c r="Z36" s="782" t="s">
        <v>20</v>
      </c>
      <c r="AA36" s="782" t="s">
        <v>20</v>
      </c>
    </row>
    <row r="37" spans="1:27" ht="15" customHeight="1" x14ac:dyDescent="0.2">
      <c r="A37" s="20"/>
      <c r="B37" s="1365" t="s">
        <v>37</v>
      </c>
      <c r="C37" s="1366"/>
      <c r="D37" s="1366"/>
      <c r="E37" s="1366"/>
      <c r="F37" s="1366"/>
      <c r="G37" s="1367"/>
      <c r="H37" s="787">
        <v>4878</v>
      </c>
      <c r="I37" s="786">
        <v>1</v>
      </c>
      <c r="J37" s="31">
        <v>4764</v>
      </c>
      <c r="K37" s="786">
        <v>1</v>
      </c>
      <c r="L37" s="31">
        <v>4291</v>
      </c>
      <c r="M37" s="786">
        <v>1</v>
      </c>
      <c r="N37" s="782" t="s">
        <v>20</v>
      </c>
      <c r="O37" s="782" t="s">
        <v>20</v>
      </c>
      <c r="P37" s="782" t="s">
        <v>20</v>
      </c>
      <c r="Q37" s="782" t="s">
        <v>20</v>
      </c>
      <c r="R37" s="782" t="s">
        <v>20</v>
      </c>
      <c r="S37" s="782" t="s">
        <v>20</v>
      </c>
      <c r="T37" s="782" t="s">
        <v>20</v>
      </c>
      <c r="U37" s="782" t="s">
        <v>20</v>
      </c>
      <c r="V37" s="782" t="s">
        <v>20</v>
      </c>
      <c r="W37" s="782" t="s">
        <v>20</v>
      </c>
      <c r="X37" s="782" t="s">
        <v>20</v>
      </c>
      <c r="Y37" s="782" t="s">
        <v>20</v>
      </c>
      <c r="Z37" s="782" t="s">
        <v>20</v>
      </c>
      <c r="AA37" s="782" t="s">
        <v>20</v>
      </c>
    </row>
    <row r="38" spans="1:27" ht="15" customHeight="1" x14ac:dyDescent="0.2">
      <c r="A38" s="20"/>
      <c r="B38" s="1365" t="s">
        <v>38</v>
      </c>
      <c r="C38" s="1366"/>
      <c r="D38" s="1366"/>
      <c r="E38" s="1366"/>
      <c r="F38" s="1366"/>
      <c r="G38" s="1367"/>
      <c r="H38" s="785">
        <v>180</v>
      </c>
      <c r="I38" s="786">
        <v>1</v>
      </c>
      <c r="J38" s="30">
        <v>151</v>
      </c>
      <c r="K38" s="786">
        <v>1</v>
      </c>
      <c r="L38" s="30">
        <v>120</v>
      </c>
      <c r="M38" s="786">
        <v>1</v>
      </c>
      <c r="N38" s="782" t="s">
        <v>20</v>
      </c>
      <c r="O38" s="782" t="s">
        <v>20</v>
      </c>
      <c r="P38" s="782" t="s">
        <v>20</v>
      </c>
      <c r="Q38" s="782" t="s">
        <v>20</v>
      </c>
      <c r="R38" s="782" t="s">
        <v>20</v>
      </c>
      <c r="S38" s="782" t="s">
        <v>20</v>
      </c>
      <c r="T38" s="782" t="s">
        <v>20</v>
      </c>
      <c r="U38" s="782" t="s">
        <v>20</v>
      </c>
      <c r="V38" s="782" t="s">
        <v>20</v>
      </c>
      <c r="W38" s="782" t="s">
        <v>20</v>
      </c>
      <c r="X38" s="782" t="s">
        <v>20</v>
      </c>
      <c r="Y38" s="782" t="s">
        <v>20</v>
      </c>
      <c r="Z38" s="782" t="s">
        <v>20</v>
      </c>
      <c r="AA38" s="782" t="s">
        <v>20</v>
      </c>
    </row>
    <row r="39" spans="1:27" ht="15" customHeight="1" x14ac:dyDescent="0.2">
      <c r="A39" s="20"/>
      <c r="B39" s="1365" t="s">
        <v>39</v>
      </c>
      <c r="C39" s="1366"/>
      <c r="D39" s="1366"/>
      <c r="E39" s="1366"/>
      <c r="F39" s="1366"/>
      <c r="G39" s="1367"/>
      <c r="H39" s="32">
        <v>0</v>
      </c>
      <c r="I39" s="33">
        <v>1</v>
      </c>
      <c r="J39" s="34">
        <v>219</v>
      </c>
      <c r="K39" s="35">
        <v>1</v>
      </c>
      <c r="L39" s="30">
        <v>41</v>
      </c>
      <c r="M39" s="786">
        <v>1</v>
      </c>
      <c r="N39" s="782" t="s">
        <v>20</v>
      </c>
      <c r="O39" s="782" t="s">
        <v>20</v>
      </c>
      <c r="P39" s="782" t="s">
        <v>20</v>
      </c>
      <c r="Q39" s="782" t="s">
        <v>20</v>
      </c>
      <c r="R39" s="782" t="s">
        <v>20</v>
      </c>
      <c r="S39" s="782" t="s">
        <v>20</v>
      </c>
      <c r="T39" s="782" t="s">
        <v>20</v>
      </c>
      <c r="U39" s="782" t="s">
        <v>20</v>
      </c>
      <c r="V39" s="782" t="s">
        <v>20</v>
      </c>
      <c r="W39" s="782" t="s">
        <v>20</v>
      </c>
      <c r="X39" s="782" t="s">
        <v>20</v>
      </c>
      <c r="Y39" s="782" t="s">
        <v>20</v>
      </c>
      <c r="Z39" s="782" t="s">
        <v>20</v>
      </c>
      <c r="AA39" s="782" t="s">
        <v>20</v>
      </c>
    </row>
    <row r="40" spans="1:27" ht="15" customHeight="1" x14ac:dyDescent="0.2">
      <c r="A40" s="20"/>
      <c r="B40" s="1553" t="s">
        <v>40</v>
      </c>
      <c r="C40" s="1554"/>
      <c r="D40" s="1554"/>
      <c r="E40" s="1554"/>
      <c r="F40" s="1554"/>
      <c r="G40" s="1555"/>
      <c r="H40" s="788">
        <v>7595</v>
      </c>
      <c r="I40" s="36">
        <v>1</v>
      </c>
      <c r="J40" s="37">
        <v>7773</v>
      </c>
      <c r="K40" s="789">
        <v>1</v>
      </c>
      <c r="L40" s="38">
        <v>7183</v>
      </c>
      <c r="M40" s="39">
        <v>1</v>
      </c>
      <c r="N40" s="782" t="s">
        <v>20</v>
      </c>
      <c r="O40" s="782" t="s">
        <v>20</v>
      </c>
      <c r="P40" s="782" t="s">
        <v>20</v>
      </c>
      <c r="Q40" s="782" t="s">
        <v>20</v>
      </c>
      <c r="R40" s="782" t="s">
        <v>20</v>
      </c>
      <c r="S40" s="782" t="s">
        <v>20</v>
      </c>
      <c r="T40" s="782" t="s">
        <v>20</v>
      </c>
      <c r="U40" s="782" t="s">
        <v>20</v>
      </c>
      <c r="V40" s="782" t="s">
        <v>20</v>
      </c>
      <c r="W40" s="782" t="s">
        <v>20</v>
      </c>
      <c r="X40" s="782" t="s">
        <v>20</v>
      </c>
      <c r="Y40" s="782" t="s">
        <v>20</v>
      </c>
      <c r="Z40" s="782" t="s">
        <v>20</v>
      </c>
      <c r="AA40" s="782" t="s">
        <v>20</v>
      </c>
    </row>
    <row r="41" spans="1:27" ht="15" customHeight="1" x14ac:dyDescent="0.2">
      <c r="A41" s="18"/>
      <c r="B41" s="1556" t="s">
        <v>41</v>
      </c>
      <c r="C41" s="1497"/>
      <c r="D41" s="1497"/>
      <c r="E41" s="1497"/>
      <c r="F41" s="1497"/>
      <c r="G41" s="1497"/>
      <c r="H41" s="1497"/>
      <c r="I41" s="1497"/>
      <c r="J41" s="1497"/>
      <c r="K41" s="1497"/>
      <c r="L41" s="1497"/>
      <c r="M41" s="1497"/>
      <c r="N41" s="779" t="s">
        <v>20</v>
      </c>
      <c r="O41" s="779" t="s">
        <v>20</v>
      </c>
      <c r="P41" s="779" t="s">
        <v>20</v>
      </c>
      <c r="Q41" s="779" t="s">
        <v>20</v>
      </c>
      <c r="R41" s="779" t="s">
        <v>20</v>
      </c>
      <c r="S41" s="779" t="s">
        <v>20</v>
      </c>
      <c r="T41" s="779" t="s">
        <v>20</v>
      </c>
      <c r="U41" s="779" t="s">
        <v>20</v>
      </c>
      <c r="V41" s="779" t="s">
        <v>20</v>
      </c>
      <c r="W41" s="779" t="s">
        <v>20</v>
      </c>
      <c r="X41" s="779" t="s">
        <v>20</v>
      </c>
      <c r="Y41" s="779" t="s">
        <v>20</v>
      </c>
      <c r="Z41" s="779" t="s">
        <v>20</v>
      </c>
      <c r="AA41" s="779" t="s">
        <v>20</v>
      </c>
    </row>
    <row r="42" spans="1:27" ht="15" customHeight="1" x14ac:dyDescent="0.2">
      <c r="A42" s="18"/>
      <c r="B42" s="18"/>
      <c r="C42" s="18"/>
      <c r="D42" s="18"/>
      <c r="E42" s="18"/>
      <c r="F42" s="18"/>
      <c r="G42" s="18"/>
      <c r="H42" s="18"/>
      <c r="I42" s="18"/>
      <c r="J42" s="18"/>
      <c r="K42" s="18"/>
      <c r="L42" s="18"/>
      <c r="M42" s="18"/>
      <c r="N42" s="779" t="s">
        <v>20</v>
      </c>
      <c r="O42" s="779" t="s">
        <v>20</v>
      </c>
      <c r="P42" s="779" t="s">
        <v>20</v>
      </c>
      <c r="Q42" s="779" t="s">
        <v>20</v>
      </c>
      <c r="R42" s="779" t="s">
        <v>20</v>
      </c>
      <c r="S42" s="779" t="s">
        <v>20</v>
      </c>
      <c r="T42" s="779" t="s">
        <v>20</v>
      </c>
      <c r="U42" s="779" t="s">
        <v>20</v>
      </c>
      <c r="V42" s="779" t="s">
        <v>20</v>
      </c>
      <c r="W42" s="779" t="s">
        <v>20</v>
      </c>
      <c r="X42" s="779" t="s">
        <v>20</v>
      </c>
      <c r="Y42" s="779" t="s">
        <v>20</v>
      </c>
      <c r="Z42" s="779" t="s">
        <v>20</v>
      </c>
      <c r="AA42" s="779" t="s">
        <v>20</v>
      </c>
    </row>
    <row r="43" spans="1:27" ht="15" customHeight="1" x14ac:dyDescent="0.2">
      <c r="A43" s="20"/>
      <c r="B43" s="1350" t="s">
        <v>42</v>
      </c>
      <c r="C43" s="1243"/>
      <c r="D43" s="1243"/>
      <c r="E43" s="1243"/>
      <c r="F43" s="1243"/>
      <c r="G43" s="1328"/>
      <c r="H43" s="1350">
        <v>2024</v>
      </c>
      <c r="I43" s="1243"/>
      <c r="J43" s="1557">
        <v>2025</v>
      </c>
      <c r="K43" s="1243"/>
      <c r="L43" s="20"/>
      <c r="M43" s="20"/>
      <c r="N43" s="782" t="s">
        <v>20</v>
      </c>
      <c r="O43" s="782" t="s">
        <v>20</v>
      </c>
      <c r="P43" s="782" t="s">
        <v>20</v>
      </c>
      <c r="Q43" s="782" t="s">
        <v>20</v>
      </c>
      <c r="R43" s="782" t="s">
        <v>20</v>
      </c>
      <c r="S43" s="782" t="s">
        <v>20</v>
      </c>
      <c r="T43" s="782" t="s">
        <v>20</v>
      </c>
      <c r="U43" s="782" t="s">
        <v>20</v>
      </c>
      <c r="V43" s="782" t="s">
        <v>20</v>
      </c>
      <c r="W43" s="782" t="s">
        <v>20</v>
      </c>
      <c r="X43" s="782" t="s">
        <v>20</v>
      </c>
      <c r="Y43" s="782" t="s">
        <v>20</v>
      </c>
      <c r="Z43" s="782" t="s">
        <v>20</v>
      </c>
      <c r="AA43" s="782" t="s">
        <v>20</v>
      </c>
    </row>
    <row r="44" spans="1:27" ht="15" customHeight="1" x14ac:dyDescent="0.2">
      <c r="A44" s="20"/>
      <c r="B44" s="1243"/>
      <c r="C44" s="1236"/>
      <c r="D44" s="1236"/>
      <c r="E44" s="1236"/>
      <c r="F44" s="1236"/>
      <c r="G44" s="1328"/>
      <c r="H44" s="1558" t="s">
        <v>23</v>
      </c>
      <c r="I44" s="1560" t="s">
        <v>43</v>
      </c>
      <c r="J44" s="1561" t="s">
        <v>23</v>
      </c>
      <c r="K44" s="1560" t="s">
        <v>43</v>
      </c>
      <c r="L44" s="20"/>
      <c r="M44" s="20"/>
      <c r="N44" s="782"/>
      <c r="O44" s="782"/>
      <c r="P44" s="782"/>
      <c r="Q44" s="782"/>
      <c r="R44" s="782"/>
      <c r="S44" s="782"/>
      <c r="T44" s="782"/>
      <c r="U44" s="782"/>
      <c r="V44" s="782"/>
      <c r="W44" s="782"/>
      <c r="X44" s="782"/>
      <c r="Y44" s="782"/>
      <c r="Z44" s="782"/>
      <c r="AA44" s="782"/>
    </row>
    <row r="45" spans="1:27" ht="27" customHeight="1" x14ac:dyDescent="0.2">
      <c r="A45" s="20"/>
      <c r="B45" s="1285"/>
      <c r="C45" s="1285"/>
      <c r="D45" s="1285"/>
      <c r="E45" s="1285"/>
      <c r="F45" s="1285"/>
      <c r="G45" s="1514"/>
      <c r="H45" s="1559"/>
      <c r="I45" s="1285"/>
      <c r="J45" s="1562"/>
      <c r="K45" s="1285"/>
      <c r="L45" s="20"/>
      <c r="M45" s="20"/>
      <c r="N45" s="782" t="s">
        <v>20</v>
      </c>
      <c r="O45" s="782" t="s">
        <v>20</v>
      </c>
      <c r="P45" s="782" t="s">
        <v>20</v>
      </c>
      <c r="Q45" s="782" t="s">
        <v>20</v>
      </c>
      <c r="R45" s="782" t="s">
        <v>20</v>
      </c>
      <c r="S45" s="782" t="s">
        <v>20</v>
      </c>
      <c r="T45" s="782" t="s">
        <v>20</v>
      </c>
      <c r="U45" s="782" t="s">
        <v>20</v>
      </c>
      <c r="V45" s="782" t="s">
        <v>20</v>
      </c>
      <c r="W45" s="782" t="s">
        <v>20</v>
      </c>
      <c r="X45" s="782" t="s">
        <v>20</v>
      </c>
      <c r="Y45" s="782" t="s">
        <v>20</v>
      </c>
      <c r="Z45" s="782" t="s">
        <v>20</v>
      </c>
      <c r="AA45" s="782" t="s">
        <v>20</v>
      </c>
    </row>
    <row r="46" spans="1:27" ht="15" customHeight="1" x14ac:dyDescent="0.2">
      <c r="A46" s="40"/>
      <c r="B46" s="1563" t="s">
        <v>27</v>
      </c>
      <c r="C46" s="1564"/>
      <c r="D46" s="1564"/>
      <c r="E46" s="1564"/>
      <c r="F46" s="1564"/>
      <c r="G46" s="1564"/>
      <c r="H46" s="1565"/>
      <c r="I46" s="1566"/>
      <c r="J46" s="40"/>
      <c r="K46" s="40"/>
      <c r="L46" s="40"/>
      <c r="M46" s="40"/>
      <c r="N46" s="790" t="s">
        <v>20</v>
      </c>
      <c r="O46" s="790" t="s">
        <v>20</v>
      </c>
      <c r="P46" s="790" t="s">
        <v>20</v>
      </c>
      <c r="Q46" s="790" t="s">
        <v>20</v>
      </c>
      <c r="R46" s="790" t="s">
        <v>20</v>
      </c>
      <c r="S46" s="790" t="s">
        <v>20</v>
      </c>
      <c r="T46" s="790" t="s">
        <v>20</v>
      </c>
      <c r="U46" s="790" t="s">
        <v>20</v>
      </c>
      <c r="V46" s="790" t="s">
        <v>20</v>
      </c>
      <c r="W46" s="790" t="s">
        <v>20</v>
      </c>
      <c r="X46" s="790" t="s">
        <v>20</v>
      </c>
      <c r="Y46" s="790" t="s">
        <v>20</v>
      </c>
      <c r="Z46" s="790" t="s">
        <v>20</v>
      </c>
      <c r="AA46" s="790" t="s">
        <v>20</v>
      </c>
    </row>
    <row r="47" spans="1:27" ht="15" customHeight="1" x14ac:dyDescent="0.2">
      <c r="A47" s="20"/>
      <c r="B47" s="1567" t="s">
        <v>28</v>
      </c>
      <c r="C47" s="1568"/>
      <c r="D47" s="1568"/>
      <c r="E47" s="1568"/>
      <c r="F47" s="1568"/>
      <c r="G47" s="1569"/>
      <c r="H47" s="41">
        <v>12773</v>
      </c>
      <c r="I47" s="42">
        <v>0.84209999999999996</v>
      </c>
      <c r="J47" s="43">
        <v>2251</v>
      </c>
      <c r="K47" s="44">
        <v>0.56269999999999998</v>
      </c>
      <c r="L47" s="20"/>
      <c r="M47" s="20"/>
      <c r="N47" s="782" t="s">
        <v>20</v>
      </c>
      <c r="O47" s="782" t="s">
        <v>20</v>
      </c>
      <c r="P47" s="782" t="s">
        <v>20</v>
      </c>
      <c r="Q47" s="782" t="s">
        <v>20</v>
      </c>
      <c r="R47" s="782" t="s">
        <v>20</v>
      </c>
      <c r="S47" s="782" t="s">
        <v>20</v>
      </c>
      <c r="T47" s="782" t="s">
        <v>20</v>
      </c>
      <c r="U47" s="782" t="s">
        <v>20</v>
      </c>
      <c r="V47" s="782" t="s">
        <v>20</v>
      </c>
      <c r="W47" s="782" t="s">
        <v>20</v>
      </c>
      <c r="X47" s="782" t="s">
        <v>20</v>
      </c>
      <c r="Y47" s="782" t="s">
        <v>20</v>
      </c>
      <c r="Z47" s="782" t="s">
        <v>20</v>
      </c>
      <c r="AA47" s="782" t="s">
        <v>20</v>
      </c>
    </row>
    <row r="48" spans="1:27" ht="45" customHeight="1" x14ac:dyDescent="0.2">
      <c r="A48" s="791"/>
      <c r="B48" s="1570" t="s">
        <v>44</v>
      </c>
      <c r="C48" s="1571"/>
      <c r="D48" s="1571"/>
      <c r="E48" s="1571"/>
      <c r="F48" s="1571"/>
      <c r="G48" s="1571"/>
      <c r="H48" s="1571"/>
      <c r="I48" s="1571"/>
      <c r="J48" s="1571"/>
      <c r="K48" s="1571"/>
      <c r="L48" s="791"/>
      <c r="M48" s="791"/>
      <c r="N48" s="763"/>
      <c r="O48" s="763"/>
      <c r="P48" s="763"/>
      <c r="Q48" s="763"/>
      <c r="R48" s="763"/>
      <c r="S48" s="763"/>
      <c r="T48" s="763"/>
      <c r="U48" s="763"/>
      <c r="V48" s="763"/>
      <c r="W48" s="763"/>
      <c r="X48" s="763"/>
      <c r="Y48" s="763"/>
      <c r="Z48" s="763"/>
      <c r="AA48" s="763"/>
    </row>
    <row r="49" spans="1:27" ht="26.25" customHeight="1" x14ac:dyDescent="0.2">
      <c r="A49" s="792"/>
      <c r="B49" s="793"/>
      <c r="C49" s="793"/>
      <c r="D49" s="793"/>
      <c r="E49" s="793"/>
      <c r="F49" s="793"/>
      <c r="G49" s="793"/>
      <c r="H49" s="793"/>
      <c r="I49" s="793"/>
      <c r="J49" s="793"/>
      <c r="K49" s="793"/>
      <c r="L49" s="792"/>
      <c r="M49" s="792"/>
      <c r="N49" s="762"/>
      <c r="O49" s="762"/>
      <c r="P49" s="762"/>
      <c r="Q49" s="762"/>
      <c r="R49" s="762"/>
      <c r="S49" s="762"/>
      <c r="T49" s="762"/>
      <c r="U49" s="762"/>
      <c r="V49" s="762"/>
      <c r="W49" s="762"/>
      <c r="X49" s="762"/>
      <c r="Y49" s="762"/>
      <c r="Z49" s="762"/>
      <c r="AA49" s="762"/>
    </row>
    <row r="50" spans="1:27" ht="15" customHeight="1" x14ac:dyDescent="0.2">
      <c r="A50" s="764"/>
      <c r="B50" s="1305" t="s">
        <v>45</v>
      </c>
      <c r="C50" s="1243"/>
      <c r="D50" s="1243"/>
      <c r="E50" s="1243"/>
      <c r="F50" s="1243"/>
      <c r="G50" s="1243"/>
      <c r="H50" s="1243"/>
      <c r="I50" s="1243"/>
      <c r="J50" s="1243"/>
      <c r="K50" s="1243"/>
      <c r="L50" s="1243"/>
      <c r="M50" s="1243"/>
      <c r="N50" s="1"/>
      <c r="O50" s="1"/>
      <c r="P50" s="1"/>
      <c r="Q50" s="1"/>
      <c r="R50" s="1"/>
      <c r="S50" s="1"/>
      <c r="T50" s="1"/>
      <c r="U50" s="1"/>
      <c r="V50" s="1"/>
      <c r="W50" s="1"/>
      <c r="X50" s="1"/>
      <c r="Y50" s="1"/>
      <c r="Z50" s="1"/>
      <c r="AA50" s="1"/>
    </row>
    <row r="51" spans="1:27" ht="15" customHeight="1" x14ac:dyDescent="0.2">
      <c r="A51" s="1"/>
      <c r="B51" s="1"/>
      <c r="C51" s="1"/>
      <c r="D51" s="1"/>
      <c r="E51" s="1"/>
      <c r="F51" s="45"/>
      <c r="G51" s="45"/>
      <c r="H51" s="45"/>
      <c r="I51" s="1"/>
      <c r="J51" s="1"/>
      <c r="K51" s="1"/>
      <c r="L51" s="1"/>
      <c r="M51" s="1"/>
      <c r="N51" s="1"/>
      <c r="O51" s="1"/>
      <c r="P51" s="1"/>
      <c r="Q51" s="1"/>
      <c r="R51" s="1"/>
      <c r="S51" s="1"/>
      <c r="T51" s="1"/>
      <c r="U51" s="1"/>
      <c r="V51" s="1"/>
      <c r="W51" s="1"/>
      <c r="X51" s="1"/>
      <c r="Y51" s="1"/>
      <c r="Z51" s="1"/>
      <c r="AA51" s="1"/>
    </row>
    <row r="52" spans="1:27" ht="18.75" customHeight="1" x14ac:dyDescent="0.2">
      <c r="A52" s="46"/>
      <c r="B52" s="1572" t="s">
        <v>46</v>
      </c>
      <c r="C52" s="1285"/>
      <c r="D52" s="1285"/>
      <c r="E52" s="1285"/>
      <c r="F52" s="1286"/>
      <c r="G52" s="47">
        <v>2023</v>
      </c>
      <c r="H52" s="48">
        <v>2024</v>
      </c>
      <c r="I52" s="795">
        <v>2025</v>
      </c>
      <c r="J52" s="1573"/>
      <c r="K52" s="1243"/>
      <c r="L52" s="1573"/>
      <c r="M52" s="1243"/>
      <c r="N52" s="1"/>
      <c r="O52" s="1"/>
      <c r="P52" s="1"/>
      <c r="Q52" s="1"/>
      <c r="R52" s="1"/>
      <c r="S52" s="1"/>
      <c r="T52" s="1"/>
      <c r="U52" s="1"/>
      <c r="V52" s="1"/>
      <c r="W52" s="1"/>
      <c r="X52" s="1"/>
      <c r="Y52" s="1"/>
      <c r="Z52" s="1"/>
      <c r="AA52" s="1"/>
    </row>
    <row r="53" spans="1:27" ht="15" customHeight="1" x14ac:dyDescent="0.2">
      <c r="A53" s="49"/>
      <c r="B53" s="1298" t="s">
        <v>47</v>
      </c>
      <c r="C53" s="1269"/>
      <c r="D53" s="1269"/>
      <c r="E53" s="1269"/>
      <c r="F53" s="1270"/>
      <c r="G53" s="50">
        <v>433</v>
      </c>
      <c r="H53" s="51">
        <v>418</v>
      </c>
      <c r="I53" s="796">
        <v>302.77999999999997</v>
      </c>
      <c r="J53" s="797"/>
      <c r="K53" s="797"/>
      <c r="L53" s="797"/>
      <c r="M53" s="797"/>
      <c r="N53" s="11"/>
      <c r="O53" s="11"/>
      <c r="P53" s="11"/>
      <c r="Q53" s="11"/>
      <c r="R53" s="11"/>
      <c r="S53" s="11"/>
      <c r="T53" s="11"/>
      <c r="U53" s="11"/>
      <c r="V53" s="11"/>
      <c r="W53" s="11"/>
      <c r="X53" s="11"/>
      <c r="Y53" s="11"/>
      <c r="Z53" s="11"/>
      <c r="AA53" s="11"/>
    </row>
    <row r="54" spans="1:27" ht="15" customHeight="1" x14ac:dyDescent="0.2">
      <c r="A54" s="11"/>
      <c r="B54" s="1299" t="s">
        <v>48</v>
      </c>
      <c r="C54" s="1257"/>
      <c r="D54" s="1257"/>
      <c r="E54" s="1257"/>
      <c r="F54" s="1258"/>
      <c r="G54" s="52">
        <v>233</v>
      </c>
      <c r="H54" s="53">
        <v>157</v>
      </c>
      <c r="I54" s="798">
        <v>295.33999999999997</v>
      </c>
      <c r="J54" s="799"/>
      <c r="K54" s="797"/>
      <c r="L54" s="11"/>
      <c r="M54" s="11"/>
      <c r="N54" s="11"/>
      <c r="O54" s="11"/>
      <c r="P54" s="11"/>
      <c r="Q54" s="11"/>
      <c r="R54" s="11"/>
      <c r="S54" s="11"/>
      <c r="T54" s="11"/>
      <c r="U54" s="11"/>
      <c r="V54" s="11"/>
      <c r="W54" s="11"/>
      <c r="X54" s="11"/>
      <c r="Y54" s="11"/>
      <c r="Z54" s="11"/>
      <c r="AA54" s="11"/>
    </row>
    <row r="55" spans="1:27" ht="15" customHeight="1" x14ac:dyDescent="0.2">
      <c r="A55" s="11"/>
      <c r="B55" s="1299" t="s">
        <v>49</v>
      </c>
      <c r="C55" s="1257"/>
      <c r="D55" s="1257"/>
      <c r="E55" s="1257"/>
      <c r="F55" s="1258"/>
      <c r="G55" s="52">
        <v>328</v>
      </c>
      <c r="H55" s="53">
        <v>337</v>
      </c>
      <c r="I55" s="798">
        <v>260.55</v>
      </c>
      <c r="J55" s="799"/>
      <c r="K55" s="797"/>
      <c r="L55" s="11"/>
      <c r="M55" s="11"/>
      <c r="N55" s="11"/>
      <c r="O55" s="11"/>
      <c r="P55" s="11"/>
      <c r="Q55" s="11"/>
      <c r="R55" s="11"/>
      <c r="S55" s="11"/>
      <c r="T55" s="11"/>
      <c r="U55" s="11"/>
      <c r="V55" s="11"/>
      <c r="W55" s="11"/>
      <c r="X55" s="11"/>
      <c r="Y55" s="11"/>
      <c r="Z55" s="11"/>
      <c r="AA55" s="11"/>
    </row>
    <row r="56" spans="1:27" ht="15" customHeight="1" x14ac:dyDescent="0.2">
      <c r="A56" s="11"/>
      <c r="B56" s="1299" t="s">
        <v>50</v>
      </c>
      <c r="C56" s="1257"/>
      <c r="D56" s="1257"/>
      <c r="E56" s="1257"/>
      <c r="F56" s="1258"/>
      <c r="G56" s="54">
        <v>1101</v>
      </c>
      <c r="H56" s="53">
        <v>1263</v>
      </c>
      <c r="I56" s="798">
        <v>833.06</v>
      </c>
      <c r="J56" s="799"/>
      <c r="K56" s="799"/>
      <c r="L56" s="11"/>
      <c r="M56" s="11"/>
      <c r="N56" s="11"/>
      <c r="O56" s="11"/>
      <c r="P56" s="11"/>
      <c r="Q56" s="11"/>
      <c r="R56" s="11"/>
      <c r="S56" s="11"/>
      <c r="T56" s="11"/>
      <c r="U56" s="11"/>
      <c r="V56" s="11"/>
      <c r="W56" s="11"/>
      <c r="X56" s="11"/>
      <c r="Y56" s="11"/>
      <c r="Z56" s="11"/>
      <c r="AA56" s="11"/>
    </row>
    <row r="57" spans="1:27" ht="15" customHeight="1" x14ac:dyDescent="0.2">
      <c r="A57" s="11"/>
      <c r="B57" s="1299" t="s">
        <v>51</v>
      </c>
      <c r="C57" s="1257"/>
      <c r="D57" s="1257"/>
      <c r="E57" s="1257"/>
      <c r="F57" s="1258"/>
      <c r="G57" s="52">
        <v>276</v>
      </c>
      <c r="H57" s="53">
        <v>44</v>
      </c>
      <c r="I57" s="798">
        <v>43.61</v>
      </c>
      <c r="J57" s="797"/>
      <c r="K57" s="797"/>
      <c r="L57" s="11"/>
      <c r="M57" s="11"/>
      <c r="N57" s="11"/>
      <c r="O57" s="11"/>
      <c r="P57" s="11"/>
      <c r="Q57" s="11"/>
      <c r="R57" s="11"/>
      <c r="S57" s="11"/>
      <c r="T57" s="11"/>
      <c r="U57" s="11"/>
      <c r="V57" s="11"/>
      <c r="W57" s="11"/>
      <c r="X57" s="11"/>
      <c r="Y57" s="11"/>
      <c r="Z57" s="11"/>
      <c r="AA57" s="11"/>
    </row>
    <row r="58" spans="1:27" ht="15" customHeight="1" x14ac:dyDescent="0.2">
      <c r="A58" s="11"/>
      <c r="B58" s="1306" t="s">
        <v>40</v>
      </c>
      <c r="C58" s="1262"/>
      <c r="D58" s="1262"/>
      <c r="E58" s="1262"/>
      <c r="F58" s="1263"/>
      <c r="G58" s="55">
        <v>2371</v>
      </c>
      <c r="H58" s="56">
        <v>2219</v>
      </c>
      <c r="I58" s="800">
        <v>1735.34</v>
      </c>
      <c r="J58" s="801"/>
      <c r="K58" s="802"/>
      <c r="L58" s="11"/>
      <c r="M58" s="11"/>
      <c r="N58" s="11"/>
      <c r="O58" s="11"/>
      <c r="P58" s="11"/>
      <c r="Q58" s="11"/>
      <c r="R58" s="11"/>
      <c r="S58" s="11"/>
      <c r="T58" s="11"/>
      <c r="U58" s="11"/>
      <c r="V58" s="11"/>
      <c r="W58" s="11"/>
      <c r="X58" s="11"/>
      <c r="Y58" s="11"/>
      <c r="Z58" s="11"/>
      <c r="AA58" s="11"/>
    </row>
    <row r="59" spans="1:27" ht="15" customHeight="1" x14ac:dyDescent="0.2">
      <c r="B59" s="57"/>
      <c r="C59" s="57"/>
      <c r="D59" s="57"/>
      <c r="E59" s="57"/>
      <c r="F59" s="57"/>
      <c r="G59" s="58"/>
      <c r="H59" s="58"/>
      <c r="I59" s="58"/>
      <c r="J59" s="58"/>
      <c r="K59" s="58"/>
    </row>
    <row r="60" spans="1:27" ht="15" customHeight="1" x14ac:dyDescent="0.2">
      <c r="B60" s="1350" t="s">
        <v>52</v>
      </c>
      <c r="C60" s="1243"/>
      <c r="D60" s="1243"/>
      <c r="E60" s="1243"/>
      <c r="F60" s="1284"/>
      <c r="G60" s="1527" t="s">
        <v>53</v>
      </c>
      <c r="H60" s="1527" t="s">
        <v>54</v>
      </c>
      <c r="I60" s="1527" t="s">
        <v>55</v>
      </c>
      <c r="J60" s="1527" t="s">
        <v>56</v>
      </c>
      <c r="K60" s="1531" t="s">
        <v>40</v>
      </c>
    </row>
    <row r="61" spans="1:27" ht="15" customHeight="1" x14ac:dyDescent="0.2">
      <c r="B61" s="1285"/>
      <c r="C61" s="1285"/>
      <c r="D61" s="1285"/>
      <c r="E61" s="1285"/>
      <c r="F61" s="1286"/>
      <c r="G61" s="1514"/>
      <c r="H61" s="1514"/>
      <c r="I61" s="1514"/>
      <c r="J61" s="1514"/>
      <c r="K61" s="1532"/>
    </row>
    <row r="62" spans="1:27" ht="15" customHeight="1" x14ac:dyDescent="0.2">
      <c r="A62" s="11"/>
      <c r="B62" s="1298" t="s">
        <v>47</v>
      </c>
      <c r="C62" s="1269"/>
      <c r="D62" s="1269"/>
      <c r="E62" s="1269"/>
      <c r="F62" s="1270"/>
      <c r="G62" s="803">
        <v>432.64</v>
      </c>
      <c r="H62" s="59" t="s">
        <v>57</v>
      </c>
      <c r="I62" s="59" t="s">
        <v>57</v>
      </c>
      <c r="J62" s="59" t="s">
        <v>57</v>
      </c>
      <c r="K62" s="60">
        <v>432.64</v>
      </c>
      <c r="L62" s="11"/>
      <c r="M62" s="11"/>
      <c r="N62" s="11"/>
      <c r="O62" s="11"/>
      <c r="P62" s="11"/>
      <c r="Q62" s="11"/>
      <c r="R62" s="11"/>
      <c r="S62" s="11"/>
      <c r="T62" s="11"/>
      <c r="U62" s="11"/>
      <c r="V62" s="11"/>
      <c r="W62" s="11"/>
      <c r="X62" s="11"/>
      <c r="Y62" s="11"/>
      <c r="Z62" s="11"/>
      <c r="AA62" s="11"/>
    </row>
    <row r="63" spans="1:27" ht="15" customHeight="1" x14ac:dyDescent="0.2">
      <c r="A63" s="11"/>
      <c r="B63" s="1299" t="s">
        <v>48</v>
      </c>
      <c r="C63" s="1257"/>
      <c r="D63" s="1257"/>
      <c r="E63" s="1257"/>
      <c r="F63" s="1258"/>
      <c r="G63" s="804">
        <v>232.8</v>
      </c>
      <c r="H63" s="61" t="s">
        <v>57</v>
      </c>
      <c r="I63" s="61" t="s">
        <v>57</v>
      </c>
      <c r="J63" s="61" t="s">
        <v>57</v>
      </c>
      <c r="K63" s="62">
        <v>232.8</v>
      </c>
      <c r="L63" s="11"/>
      <c r="M63" s="11"/>
      <c r="N63" s="11"/>
      <c r="O63" s="11"/>
      <c r="P63" s="11"/>
      <c r="Q63" s="11"/>
      <c r="R63" s="11"/>
      <c r="S63" s="11"/>
      <c r="T63" s="11"/>
      <c r="U63" s="11"/>
      <c r="V63" s="11"/>
      <c r="W63" s="11"/>
      <c r="X63" s="11"/>
      <c r="Y63" s="11"/>
      <c r="Z63" s="11"/>
      <c r="AA63" s="11"/>
    </row>
    <row r="64" spans="1:27" ht="15" customHeight="1" x14ac:dyDescent="0.2">
      <c r="A64" s="11"/>
      <c r="B64" s="1299" t="s">
        <v>49</v>
      </c>
      <c r="C64" s="1257"/>
      <c r="D64" s="1257"/>
      <c r="E64" s="1257"/>
      <c r="F64" s="1258"/>
      <c r="G64" s="804">
        <v>293.18</v>
      </c>
      <c r="H64" s="61">
        <v>1.5</v>
      </c>
      <c r="I64" s="61" t="s">
        <v>57</v>
      </c>
      <c r="J64" s="61">
        <v>33.799999999999997</v>
      </c>
      <c r="K64" s="62">
        <v>328.48</v>
      </c>
      <c r="L64" s="11"/>
      <c r="M64" s="11"/>
      <c r="N64" s="11"/>
      <c r="O64" s="11"/>
      <c r="P64" s="11"/>
      <c r="Q64" s="11"/>
      <c r="R64" s="11"/>
      <c r="S64" s="11"/>
      <c r="T64" s="11"/>
      <c r="U64" s="11"/>
      <c r="V64" s="11"/>
      <c r="W64" s="11"/>
      <c r="X64" s="11"/>
      <c r="Y64" s="11"/>
      <c r="Z64" s="11"/>
      <c r="AA64" s="11"/>
    </row>
    <row r="65" spans="1:27" ht="15" customHeight="1" x14ac:dyDescent="0.2">
      <c r="A65" s="11"/>
      <c r="B65" s="1299" t="s">
        <v>50</v>
      </c>
      <c r="C65" s="1257"/>
      <c r="D65" s="1257"/>
      <c r="E65" s="1257"/>
      <c r="F65" s="1258"/>
      <c r="G65" s="804">
        <v>1099.3699999999999</v>
      </c>
      <c r="H65" s="63">
        <v>0</v>
      </c>
      <c r="I65" s="61">
        <v>1.4</v>
      </c>
      <c r="J65" s="61">
        <v>0.1</v>
      </c>
      <c r="K65" s="62">
        <v>1100.8699999999999</v>
      </c>
      <c r="L65" s="11"/>
      <c r="M65" s="11"/>
      <c r="N65" s="11"/>
      <c r="O65" s="11"/>
      <c r="P65" s="11"/>
      <c r="Q65" s="11"/>
      <c r="R65" s="11"/>
      <c r="S65" s="11"/>
      <c r="T65" s="11"/>
      <c r="U65" s="11"/>
      <c r="V65" s="11"/>
      <c r="W65" s="11"/>
      <c r="X65" s="11"/>
      <c r="Y65" s="11"/>
      <c r="Z65" s="11"/>
      <c r="AA65" s="11"/>
    </row>
    <row r="66" spans="1:27" ht="15" customHeight="1" x14ac:dyDescent="0.2">
      <c r="A66" s="11"/>
      <c r="B66" s="1299" t="s">
        <v>51</v>
      </c>
      <c r="C66" s="1257"/>
      <c r="D66" s="1257"/>
      <c r="E66" s="1257"/>
      <c r="F66" s="1258"/>
      <c r="G66" s="804">
        <v>276.29000000000002</v>
      </c>
      <c r="H66" s="61" t="s">
        <v>57</v>
      </c>
      <c r="I66" s="61" t="s">
        <v>57</v>
      </c>
      <c r="J66" s="61" t="s">
        <v>57</v>
      </c>
      <c r="K66" s="62">
        <v>276.29000000000002</v>
      </c>
      <c r="L66" s="11"/>
      <c r="M66" s="11"/>
      <c r="N66" s="11"/>
      <c r="O66" s="11"/>
      <c r="P66" s="11"/>
      <c r="Q66" s="11"/>
      <c r="R66" s="11"/>
      <c r="S66" s="11"/>
      <c r="T66" s="11"/>
      <c r="U66" s="11"/>
      <c r="V66" s="11"/>
      <c r="W66" s="11"/>
      <c r="X66" s="11"/>
      <c r="Y66" s="11"/>
      <c r="Z66" s="11"/>
      <c r="AA66" s="11"/>
    </row>
    <row r="67" spans="1:27" ht="15" customHeight="1" x14ac:dyDescent="0.2">
      <c r="A67" s="11"/>
      <c r="B67" s="1306" t="s">
        <v>40</v>
      </c>
      <c r="C67" s="1262"/>
      <c r="D67" s="1262"/>
      <c r="E67" s="1262"/>
      <c r="F67" s="1263"/>
      <c r="G67" s="805">
        <v>2334.2799999999997</v>
      </c>
      <c r="H67" s="64">
        <v>1.5</v>
      </c>
      <c r="I67" s="64">
        <v>1.4</v>
      </c>
      <c r="J67" s="64">
        <v>33.9</v>
      </c>
      <c r="K67" s="65">
        <v>2371.08</v>
      </c>
      <c r="L67" s="11"/>
      <c r="M67" s="11"/>
      <c r="N67" s="11"/>
      <c r="O67" s="11"/>
      <c r="P67" s="11"/>
      <c r="Q67" s="11"/>
      <c r="R67" s="11"/>
      <c r="S67" s="11"/>
      <c r="T67" s="11"/>
      <c r="U67" s="11"/>
      <c r="V67" s="11"/>
      <c r="W67" s="11"/>
      <c r="X67" s="11"/>
      <c r="Y67" s="11"/>
      <c r="Z67" s="11"/>
      <c r="AA67" s="11"/>
    </row>
    <row r="68" spans="1:27" ht="15" customHeight="1" x14ac:dyDescent="0.2">
      <c r="B68" s="66"/>
      <c r="C68" s="66"/>
      <c r="D68" s="66"/>
      <c r="E68" s="66"/>
      <c r="F68" s="66"/>
      <c r="G68" s="66"/>
      <c r="H68" s="67"/>
      <c r="I68" s="68"/>
      <c r="J68" s="67"/>
      <c r="K68" s="66"/>
    </row>
    <row r="69" spans="1:27" ht="15" customHeight="1" x14ac:dyDescent="0.2">
      <c r="B69" s="1350" t="s">
        <v>58</v>
      </c>
      <c r="C69" s="1243"/>
      <c r="D69" s="1243"/>
      <c r="E69" s="1243"/>
      <c r="F69" s="1284"/>
      <c r="G69" s="1527" t="s">
        <v>53</v>
      </c>
      <c r="H69" s="1527" t="s">
        <v>54</v>
      </c>
      <c r="I69" s="1527" t="s">
        <v>55</v>
      </c>
      <c r="J69" s="1527" t="s">
        <v>56</v>
      </c>
      <c r="K69" s="1347" t="s">
        <v>40</v>
      </c>
      <c r="L69" s="17"/>
    </row>
    <row r="70" spans="1:27" ht="15" customHeight="1" x14ac:dyDescent="0.2">
      <c r="B70" s="1285"/>
      <c r="C70" s="1285"/>
      <c r="D70" s="1285"/>
      <c r="E70" s="1285"/>
      <c r="F70" s="1286"/>
      <c r="G70" s="1514"/>
      <c r="H70" s="1514"/>
      <c r="I70" s="1514"/>
      <c r="J70" s="1514"/>
      <c r="K70" s="1285"/>
      <c r="L70" s="17"/>
    </row>
    <row r="71" spans="1:27" ht="15" customHeight="1" x14ac:dyDescent="0.2">
      <c r="A71" s="11"/>
      <c r="B71" s="1298" t="s">
        <v>47</v>
      </c>
      <c r="C71" s="1269"/>
      <c r="D71" s="1269"/>
      <c r="E71" s="1269"/>
      <c r="F71" s="1270"/>
      <c r="G71" s="803">
        <v>417.64</v>
      </c>
      <c r="H71" s="59" t="s">
        <v>57</v>
      </c>
      <c r="I71" s="59" t="s">
        <v>57</v>
      </c>
      <c r="J71" s="59" t="s">
        <v>57</v>
      </c>
      <c r="K71" s="60">
        <v>417.64</v>
      </c>
      <c r="L71" s="11"/>
      <c r="M71" s="11"/>
      <c r="N71" s="11"/>
      <c r="O71" s="11"/>
      <c r="P71" s="11"/>
      <c r="Q71" s="11"/>
      <c r="R71" s="11"/>
      <c r="S71" s="11"/>
      <c r="T71" s="11"/>
      <c r="U71" s="11"/>
      <c r="V71" s="11"/>
      <c r="W71" s="11"/>
      <c r="X71" s="11"/>
      <c r="Y71" s="11"/>
      <c r="Z71" s="11"/>
      <c r="AA71" s="11"/>
    </row>
    <row r="72" spans="1:27" ht="15" customHeight="1" x14ac:dyDescent="0.2">
      <c r="A72" s="11"/>
      <c r="B72" s="1299" t="s">
        <v>48</v>
      </c>
      <c r="C72" s="1257"/>
      <c r="D72" s="1257"/>
      <c r="E72" s="1257"/>
      <c r="F72" s="1258"/>
      <c r="G72" s="804">
        <v>156.94</v>
      </c>
      <c r="H72" s="61" t="s">
        <v>57</v>
      </c>
      <c r="I72" s="61" t="s">
        <v>57</v>
      </c>
      <c r="J72" s="61" t="s">
        <v>57</v>
      </c>
      <c r="K72" s="62">
        <v>156.94</v>
      </c>
      <c r="L72" s="11"/>
      <c r="M72" s="11"/>
      <c r="N72" s="11"/>
      <c r="O72" s="11"/>
      <c r="P72" s="11"/>
      <c r="Q72" s="11"/>
      <c r="R72" s="11"/>
      <c r="S72" s="11"/>
      <c r="T72" s="11"/>
      <c r="U72" s="11"/>
      <c r="V72" s="11"/>
      <c r="W72" s="11"/>
      <c r="X72" s="11"/>
      <c r="Y72" s="11"/>
      <c r="Z72" s="11"/>
      <c r="AA72" s="11"/>
    </row>
    <row r="73" spans="1:27" ht="15" customHeight="1" x14ac:dyDescent="0.2">
      <c r="A73" s="11"/>
      <c r="B73" s="1299" t="s">
        <v>49</v>
      </c>
      <c r="C73" s="1257"/>
      <c r="D73" s="1257"/>
      <c r="E73" s="1257"/>
      <c r="F73" s="1258"/>
      <c r="G73" s="804">
        <v>163.13999999999999</v>
      </c>
      <c r="H73" s="61">
        <v>6.9</v>
      </c>
      <c r="I73" s="61" t="s">
        <v>57</v>
      </c>
      <c r="J73" s="61">
        <v>167.5</v>
      </c>
      <c r="K73" s="62">
        <v>337.53999999999996</v>
      </c>
      <c r="L73" s="11"/>
      <c r="M73" s="11"/>
      <c r="N73" s="11"/>
      <c r="O73" s="11"/>
      <c r="P73" s="11"/>
      <c r="Q73" s="11"/>
      <c r="R73" s="11"/>
      <c r="S73" s="11"/>
      <c r="T73" s="11"/>
      <c r="U73" s="11"/>
      <c r="V73" s="11"/>
      <c r="W73" s="11"/>
      <c r="X73" s="11"/>
      <c r="Y73" s="11"/>
      <c r="Z73" s="11"/>
      <c r="AA73" s="11"/>
    </row>
    <row r="74" spans="1:27" ht="15" customHeight="1" x14ac:dyDescent="0.2">
      <c r="A74" s="11"/>
      <c r="B74" s="1299" t="s">
        <v>50</v>
      </c>
      <c r="C74" s="1257"/>
      <c r="D74" s="1257"/>
      <c r="E74" s="1257"/>
      <c r="F74" s="1258"/>
      <c r="G74" s="804">
        <v>1208.79</v>
      </c>
      <c r="H74" s="61">
        <v>0.3</v>
      </c>
      <c r="I74" s="61">
        <v>53.9</v>
      </c>
      <c r="J74" s="61" t="s">
        <v>57</v>
      </c>
      <c r="K74" s="62">
        <v>1262.99</v>
      </c>
      <c r="L74" s="11"/>
      <c r="M74" s="11"/>
      <c r="N74" s="11"/>
      <c r="O74" s="11"/>
      <c r="P74" s="11"/>
      <c r="Q74" s="11"/>
      <c r="R74" s="11"/>
      <c r="S74" s="11"/>
      <c r="T74" s="11"/>
      <c r="U74" s="11"/>
      <c r="V74" s="11"/>
      <c r="W74" s="11"/>
      <c r="X74" s="11"/>
      <c r="Y74" s="11"/>
      <c r="Z74" s="11"/>
      <c r="AA74" s="11"/>
    </row>
    <row r="75" spans="1:27" ht="15" customHeight="1" x14ac:dyDescent="0.2">
      <c r="A75" s="11"/>
      <c r="B75" s="1299" t="s">
        <v>51</v>
      </c>
      <c r="C75" s="1257"/>
      <c r="D75" s="1257"/>
      <c r="E75" s="1257"/>
      <c r="F75" s="1258"/>
      <c r="G75" s="804">
        <v>44.26</v>
      </c>
      <c r="H75" s="61" t="s">
        <v>57</v>
      </c>
      <c r="I75" s="61" t="s">
        <v>57</v>
      </c>
      <c r="J75" s="61" t="s">
        <v>57</v>
      </c>
      <c r="K75" s="62">
        <v>44.26</v>
      </c>
      <c r="L75" s="11"/>
      <c r="M75" s="11"/>
      <c r="N75" s="11"/>
      <c r="O75" s="11"/>
      <c r="P75" s="11"/>
      <c r="Q75" s="11"/>
      <c r="R75" s="11"/>
      <c r="S75" s="11"/>
      <c r="T75" s="11"/>
      <c r="U75" s="11"/>
      <c r="V75" s="11"/>
      <c r="W75" s="11"/>
      <c r="X75" s="11"/>
      <c r="Y75" s="11"/>
      <c r="Z75" s="11"/>
      <c r="AA75" s="11"/>
    </row>
    <row r="76" spans="1:27" ht="15" customHeight="1" x14ac:dyDescent="0.2">
      <c r="A76" s="11"/>
      <c r="B76" s="1306" t="s">
        <v>40</v>
      </c>
      <c r="C76" s="1262"/>
      <c r="D76" s="1262"/>
      <c r="E76" s="1262"/>
      <c r="F76" s="1263"/>
      <c r="G76" s="805">
        <v>1990.7699999999998</v>
      </c>
      <c r="H76" s="64">
        <v>7.2</v>
      </c>
      <c r="I76" s="64">
        <v>53.9</v>
      </c>
      <c r="J76" s="64">
        <v>167.5</v>
      </c>
      <c r="K76" s="65">
        <v>2219.37</v>
      </c>
      <c r="L76" s="11"/>
      <c r="M76" s="11"/>
      <c r="N76" s="11"/>
      <c r="O76" s="11"/>
      <c r="P76" s="11"/>
      <c r="Q76" s="11"/>
      <c r="R76" s="11"/>
      <c r="S76" s="11"/>
      <c r="T76" s="11"/>
      <c r="U76" s="11"/>
      <c r="V76" s="11"/>
      <c r="W76" s="11"/>
      <c r="X76" s="11"/>
      <c r="Y76" s="11"/>
      <c r="Z76" s="11"/>
      <c r="AA76" s="11"/>
    </row>
    <row r="78" spans="1:27" ht="15" customHeight="1" x14ac:dyDescent="0.2">
      <c r="B78" s="1350" t="s">
        <v>59</v>
      </c>
      <c r="C78" s="1243"/>
      <c r="D78" s="1243"/>
      <c r="E78" s="1243"/>
      <c r="F78" s="1284"/>
      <c r="G78" s="1527" t="s">
        <v>53</v>
      </c>
      <c r="H78" s="1527" t="s">
        <v>54</v>
      </c>
      <c r="I78" s="1527" t="s">
        <v>55</v>
      </c>
      <c r="J78" s="1527" t="s">
        <v>56</v>
      </c>
      <c r="K78" s="1531" t="s">
        <v>40</v>
      </c>
    </row>
    <row r="79" spans="1:27" ht="15" customHeight="1" x14ac:dyDescent="0.2">
      <c r="B79" s="1285"/>
      <c r="C79" s="1285"/>
      <c r="D79" s="1285"/>
      <c r="E79" s="1285"/>
      <c r="F79" s="1286"/>
      <c r="G79" s="1514"/>
      <c r="H79" s="1514"/>
      <c r="I79" s="1514"/>
      <c r="J79" s="1514"/>
      <c r="K79" s="1532"/>
    </row>
    <row r="80" spans="1:27" ht="15" customHeight="1" x14ac:dyDescent="0.2">
      <c r="A80" s="11"/>
      <c r="B80" s="1298" t="s">
        <v>47</v>
      </c>
      <c r="C80" s="1269"/>
      <c r="D80" s="1269"/>
      <c r="E80" s="1269"/>
      <c r="F80" s="1270"/>
      <c r="G80" s="803">
        <v>302.77999999999997</v>
      </c>
      <c r="H80" s="69">
        <v>0</v>
      </c>
      <c r="I80" s="69">
        <v>0</v>
      </c>
      <c r="J80" s="69">
        <v>0</v>
      </c>
      <c r="K80" s="60">
        <v>302.77999999999997</v>
      </c>
      <c r="L80" s="11"/>
      <c r="M80" s="11"/>
      <c r="N80" s="11"/>
      <c r="O80" s="11"/>
      <c r="P80" s="11"/>
      <c r="Q80" s="11"/>
      <c r="R80" s="11"/>
      <c r="S80" s="11"/>
      <c r="T80" s="11"/>
      <c r="U80" s="11"/>
      <c r="V80" s="11"/>
      <c r="W80" s="11"/>
      <c r="X80" s="11"/>
      <c r="Y80" s="11"/>
      <c r="Z80" s="11"/>
      <c r="AA80" s="11"/>
    </row>
    <row r="81" spans="1:27" ht="15" customHeight="1" x14ac:dyDescent="0.2">
      <c r="A81" s="11"/>
      <c r="B81" s="1299" t="s">
        <v>48</v>
      </c>
      <c r="C81" s="1257"/>
      <c r="D81" s="1257"/>
      <c r="E81" s="1257"/>
      <c r="F81" s="1258"/>
      <c r="G81" s="804">
        <v>294.29000000000002</v>
      </c>
      <c r="H81" s="70">
        <v>0.22531259689200001</v>
      </c>
      <c r="I81" s="61">
        <v>0.82</v>
      </c>
      <c r="J81" s="63">
        <v>0</v>
      </c>
      <c r="K81" s="62">
        <v>295.33999999999997</v>
      </c>
      <c r="L81" s="11"/>
      <c r="M81" s="11"/>
      <c r="N81" s="11"/>
      <c r="O81" s="11"/>
      <c r="P81" s="11"/>
      <c r="Q81" s="11"/>
      <c r="R81" s="11"/>
      <c r="S81" s="11"/>
      <c r="T81" s="11"/>
      <c r="U81" s="11"/>
      <c r="V81" s="11"/>
      <c r="W81" s="11"/>
      <c r="X81" s="11"/>
      <c r="Y81" s="11"/>
      <c r="Z81" s="11"/>
      <c r="AA81" s="11"/>
    </row>
    <row r="82" spans="1:27" ht="15" customHeight="1" x14ac:dyDescent="0.2">
      <c r="A82" s="11"/>
      <c r="B82" s="1299" t="s">
        <v>49</v>
      </c>
      <c r="C82" s="1257"/>
      <c r="D82" s="1257"/>
      <c r="E82" s="1257"/>
      <c r="F82" s="1258"/>
      <c r="G82" s="804">
        <v>260.55</v>
      </c>
      <c r="H82" s="71">
        <v>0</v>
      </c>
      <c r="I82" s="72">
        <v>0</v>
      </c>
      <c r="J82" s="63">
        <v>0</v>
      </c>
      <c r="K82" s="62">
        <v>260.55</v>
      </c>
      <c r="L82" s="11"/>
      <c r="M82" s="11"/>
      <c r="N82" s="11"/>
      <c r="O82" s="11"/>
      <c r="P82" s="11"/>
      <c r="Q82" s="11"/>
      <c r="R82" s="11"/>
      <c r="S82" s="11"/>
      <c r="T82" s="11"/>
      <c r="U82" s="11"/>
      <c r="V82" s="11"/>
      <c r="W82" s="11"/>
      <c r="X82" s="11"/>
      <c r="Y82" s="11"/>
      <c r="Z82" s="11"/>
      <c r="AA82" s="11"/>
    </row>
    <row r="83" spans="1:27" ht="15" customHeight="1" x14ac:dyDescent="0.2">
      <c r="A83" s="11"/>
      <c r="B83" s="1299" t="s">
        <v>50</v>
      </c>
      <c r="C83" s="1257"/>
      <c r="D83" s="1257"/>
      <c r="E83" s="1257"/>
      <c r="F83" s="1258"/>
      <c r="G83" s="804">
        <v>724</v>
      </c>
      <c r="H83" s="73">
        <v>3.76</v>
      </c>
      <c r="I83" s="61">
        <v>105.3</v>
      </c>
      <c r="J83" s="63">
        <v>0</v>
      </c>
      <c r="K83" s="62">
        <v>833.06</v>
      </c>
      <c r="L83" s="11"/>
      <c r="M83" s="11"/>
      <c r="N83" s="11"/>
      <c r="O83" s="11"/>
      <c r="P83" s="11"/>
      <c r="Q83" s="11"/>
      <c r="R83" s="11"/>
      <c r="S83" s="11"/>
      <c r="T83" s="11"/>
      <c r="U83" s="11"/>
      <c r="V83" s="11"/>
      <c r="W83" s="11"/>
      <c r="X83" s="11"/>
      <c r="Y83" s="11"/>
      <c r="Z83" s="11"/>
      <c r="AA83" s="11"/>
    </row>
    <row r="84" spans="1:27" ht="15" customHeight="1" x14ac:dyDescent="0.2">
      <c r="A84" s="11"/>
      <c r="B84" s="1299" t="s">
        <v>51</v>
      </c>
      <c r="C84" s="1257"/>
      <c r="D84" s="1257"/>
      <c r="E84" s="1257"/>
      <c r="F84" s="1258"/>
      <c r="G84" s="804">
        <v>43.23</v>
      </c>
      <c r="H84" s="70">
        <v>3.7559916431999997E-2</v>
      </c>
      <c r="I84" s="61">
        <v>0.35</v>
      </c>
      <c r="J84" s="63">
        <v>0</v>
      </c>
      <c r="K84" s="62">
        <v>43.61</v>
      </c>
      <c r="L84" s="11"/>
      <c r="M84" s="11"/>
      <c r="N84" s="11"/>
      <c r="O84" s="11"/>
      <c r="P84" s="11"/>
      <c r="Q84" s="11"/>
      <c r="R84" s="11"/>
      <c r="S84" s="11"/>
      <c r="T84" s="11"/>
      <c r="U84" s="11"/>
      <c r="V84" s="11"/>
      <c r="W84" s="11"/>
      <c r="X84" s="11"/>
      <c r="Y84" s="11"/>
      <c r="Z84" s="11"/>
      <c r="AA84" s="11"/>
    </row>
    <row r="85" spans="1:27" ht="15" customHeight="1" x14ac:dyDescent="0.2">
      <c r="A85" s="11"/>
      <c r="B85" s="1306" t="s">
        <v>40</v>
      </c>
      <c r="C85" s="1262"/>
      <c r="D85" s="1262"/>
      <c r="E85" s="1262"/>
      <c r="F85" s="1263"/>
      <c r="G85" s="805">
        <v>1624.85</v>
      </c>
      <c r="H85" s="64">
        <v>4.0199999999999996</v>
      </c>
      <c r="I85" s="64">
        <v>106.47</v>
      </c>
      <c r="J85" s="74">
        <v>0</v>
      </c>
      <c r="K85" s="65">
        <v>1735.34</v>
      </c>
      <c r="L85" s="11"/>
      <c r="M85" s="11"/>
      <c r="N85" s="11"/>
      <c r="O85" s="11"/>
      <c r="P85" s="11"/>
      <c r="Q85" s="11"/>
      <c r="R85" s="11"/>
      <c r="S85" s="11"/>
      <c r="T85" s="11"/>
      <c r="U85" s="11"/>
      <c r="V85" s="11"/>
      <c r="W85" s="11"/>
      <c r="X85" s="11"/>
      <c r="Y85" s="11"/>
      <c r="Z85" s="11"/>
      <c r="AA85" s="11"/>
    </row>
    <row r="87" spans="1:27" ht="15" customHeight="1" x14ac:dyDescent="0.2">
      <c r="B87" s="1350" t="s">
        <v>60</v>
      </c>
      <c r="C87" s="1243"/>
      <c r="D87" s="1284"/>
      <c r="E87" s="1525" t="s">
        <v>61</v>
      </c>
      <c r="F87" s="1243"/>
      <c r="G87" s="1526"/>
    </row>
    <row r="88" spans="1:27" ht="15" customHeight="1" x14ac:dyDescent="0.2">
      <c r="B88" s="1285"/>
      <c r="C88" s="1285"/>
      <c r="D88" s="1286"/>
      <c r="E88" s="806">
        <v>2024</v>
      </c>
      <c r="F88" s="807">
        <v>2025</v>
      </c>
      <c r="G88" s="1236"/>
    </row>
    <row r="89" spans="1:27" ht="15" customHeight="1" x14ac:dyDescent="0.2">
      <c r="A89" s="11"/>
      <c r="B89" s="1521" t="s">
        <v>62</v>
      </c>
      <c r="C89" s="1269"/>
      <c r="D89" s="1270"/>
      <c r="E89" s="75">
        <v>0.94</v>
      </c>
      <c r="F89" s="76">
        <v>0.85</v>
      </c>
      <c r="G89" s="11"/>
      <c r="H89" s="11"/>
      <c r="I89" s="11"/>
      <c r="J89" s="11"/>
      <c r="K89" s="11"/>
      <c r="L89" s="11"/>
      <c r="M89" s="11"/>
      <c r="N89" s="11"/>
      <c r="O89" s="11"/>
      <c r="P89" s="11"/>
      <c r="Q89" s="11"/>
      <c r="R89" s="11"/>
      <c r="S89" s="11"/>
      <c r="T89" s="11"/>
      <c r="U89" s="11"/>
      <c r="V89" s="11"/>
      <c r="W89" s="11"/>
      <c r="X89" s="11"/>
      <c r="Y89" s="11"/>
      <c r="Z89" s="11"/>
      <c r="AA89" s="11"/>
    </row>
    <row r="90" spans="1:27" ht="15" customHeight="1" x14ac:dyDescent="0.2">
      <c r="A90" s="11"/>
      <c r="B90" s="1522" t="s">
        <v>63</v>
      </c>
      <c r="C90" s="1262"/>
      <c r="D90" s="1263"/>
      <c r="E90" s="77">
        <v>0.06</v>
      </c>
      <c r="F90" s="78">
        <v>0.1512</v>
      </c>
      <c r="G90" s="11"/>
      <c r="H90" s="11"/>
      <c r="I90" s="11"/>
      <c r="J90" s="11"/>
      <c r="K90" s="11"/>
      <c r="L90" s="11"/>
      <c r="M90" s="11"/>
      <c r="N90" s="11"/>
      <c r="O90" s="11"/>
      <c r="P90" s="11"/>
      <c r="Q90" s="11"/>
      <c r="R90" s="11"/>
      <c r="S90" s="11"/>
      <c r="T90" s="11"/>
      <c r="U90" s="11"/>
      <c r="V90" s="11"/>
      <c r="W90" s="11"/>
      <c r="X90" s="11"/>
      <c r="Y90" s="11"/>
      <c r="Z90" s="11"/>
      <c r="AA90" s="11"/>
    </row>
    <row r="91" spans="1:27" ht="15" customHeight="1" x14ac:dyDescent="0.2">
      <c r="B91" s="57"/>
      <c r="C91" s="57"/>
      <c r="D91" s="57"/>
      <c r="E91" s="57"/>
      <c r="F91" s="57"/>
      <c r="G91" s="1"/>
    </row>
    <row r="92" spans="1:27" ht="15" customHeight="1" x14ac:dyDescent="0.2">
      <c r="B92" s="1350" t="s">
        <v>64</v>
      </c>
      <c r="C92" s="1243"/>
      <c r="D92" s="1284"/>
      <c r="E92" s="1525" t="s">
        <v>61</v>
      </c>
      <c r="F92" s="1243"/>
      <c r="G92" s="1526"/>
    </row>
    <row r="93" spans="1:27" ht="15" customHeight="1" x14ac:dyDescent="0.2">
      <c r="B93" s="1285"/>
      <c r="C93" s="1285"/>
      <c r="D93" s="1286"/>
      <c r="E93" s="806">
        <v>2024</v>
      </c>
      <c r="F93" s="807">
        <v>2025</v>
      </c>
      <c r="G93" s="1236"/>
    </row>
    <row r="94" spans="1:27" ht="15" customHeight="1" x14ac:dyDescent="0.2">
      <c r="A94" s="11"/>
      <c r="B94" s="1521" t="s">
        <v>65</v>
      </c>
      <c r="C94" s="1269"/>
      <c r="D94" s="1270"/>
      <c r="E94" s="75">
        <v>0.02</v>
      </c>
      <c r="F94" s="79">
        <v>6.0000000000000001E-3</v>
      </c>
      <c r="G94" s="11"/>
      <c r="H94" s="11"/>
      <c r="I94" s="11"/>
      <c r="J94" s="11"/>
      <c r="K94" s="11"/>
      <c r="L94" s="11"/>
      <c r="M94" s="11"/>
      <c r="N94" s="11"/>
      <c r="O94" s="11"/>
      <c r="P94" s="11"/>
      <c r="Q94" s="11"/>
      <c r="R94" s="11"/>
      <c r="S94" s="11"/>
      <c r="T94" s="11"/>
      <c r="U94" s="11"/>
      <c r="V94" s="11"/>
      <c r="W94" s="11"/>
      <c r="X94" s="11"/>
      <c r="Y94" s="11"/>
      <c r="Z94" s="11"/>
      <c r="AA94" s="11"/>
    </row>
    <row r="95" spans="1:27" ht="15" customHeight="1" x14ac:dyDescent="0.2">
      <c r="A95" s="11"/>
      <c r="B95" s="1528" t="s">
        <v>66</v>
      </c>
      <c r="C95" s="1257"/>
      <c r="D95" s="1258"/>
      <c r="E95" s="808">
        <v>7.0000000000000007E-2</v>
      </c>
      <c r="F95" s="809">
        <v>0.104</v>
      </c>
      <c r="G95" s="11"/>
      <c r="H95" s="11"/>
      <c r="I95" s="11"/>
      <c r="J95" s="11"/>
      <c r="K95" s="11"/>
      <c r="L95" s="11"/>
      <c r="M95" s="11"/>
      <c r="N95" s="11"/>
      <c r="O95" s="11"/>
      <c r="P95" s="11"/>
      <c r="Q95" s="11"/>
      <c r="R95" s="11"/>
      <c r="S95" s="11"/>
      <c r="T95" s="11"/>
      <c r="U95" s="11"/>
      <c r="V95" s="11"/>
      <c r="W95" s="11"/>
      <c r="X95" s="11"/>
      <c r="Y95" s="11"/>
      <c r="Z95" s="11"/>
      <c r="AA95" s="11"/>
    </row>
    <row r="96" spans="1:27" ht="15" customHeight="1" x14ac:dyDescent="0.2">
      <c r="A96" s="11"/>
      <c r="B96" s="1522" t="s">
        <v>67</v>
      </c>
      <c r="C96" s="1262"/>
      <c r="D96" s="1263"/>
      <c r="E96" s="77">
        <v>0.91</v>
      </c>
      <c r="F96" s="810">
        <v>0.89</v>
      </c>
      <c r="G96" s="11"/>
      <c r="H96" s="11"/>
      <c r="I96" s="11"/>
      <c r="J96" s="11"/>
      <c r="K96" s="11"/>
      <c r="L96" s="11"/>
      <c r="M96" s="11"/>
      <c r="N96" s="11"/>
      <c r="O96" s="11"/>
      <c r="P96" s="11"/>
      <c r="Q96" s="11"/>
      <c r="R96" s="11"/>
      <c r="S96" s="11"/>
      <c r="T96" s="11"/>
      <c r="U96" s="11"/>
      <c r="V96" s="11"/>
      <c r="W96" s="11"/>
      <c r="X96" s="11"/>
      <c r="Y96" s="11"/>
      <c r="Z96" s="11"/>
      <c r="AA96" s="11"/>
    </row>
    <row r="97" spans="1:27" ht="15" customHeight="1" x14ac:dyDescent="0.2">
      <c r="B97" s="57"/>
      <c r="C97" s="57"/>
      <c r="D97" s="57"/>
      <c r="E97" s="57"/>
      <c r="F97" s="11"/>
    </row>
    <row r="98" spans="1:27" ht="15" customHeight="1" x14ac:dyDescent="0.2">
      <c r="B98" s="1350" t="s">
        <v>68</v>
      </c>
      <c r="C98" s="1243"/>
      <c r="D98" s="1284"/>
      <c r="E98" s="1525" t="s">
        <v>61</v>
      </c>
      <c r="F98" s="1243"/>
    </row>
    <row r="99" spans="1:27" ht="15" customHeight="1" x14ac:dyDescent="0.2">
      <c r="B99" s="1285"/>
      <c r="C99" s="1285"/>
      <c r="D99" s="1286"/>
      <c r="E99" s="806">
        <v>2024</v>
      </c>
      <c r="F99" s="807">
        <v>2025</v>
      </c>
    </row>
    <row r="100" spans="1:27" ht="15" customHeight="1" x14ac:dyDescent="0.2">
      <c r="A100" s="11"/>
      <c r="B100" s="1521" t="s">
        <v>69</v>
      </c>
      <c r="C100" s="1269"/>
      <c r="D100" s="1270"/>
      <c r="E100" s="80">
        <v>0.95</v>
      </c>
      <c r="F100" s="81">
        <v>0.95</v>
      </c>
      <c r="G100" s="11"/>
      <c r="H100" s="11"/>
      <c r="I100" s="11"/>
      <c r="J100" s="11"/>
      <c r="K100" s="11"/>
      <c r="L100" s="11"/>
      <c r="M100" s="11"/>
      <c r="N100" s="11"/>
      <c r="O100" s="11"/>
      <c r="P100" s="11"/>
      <c r="Q100" s="11"/>
      <c r="R100" s="11"/>
      <c r="S100" s="11"/>
      <c r="T100" s="11"/>
      <c r="U100" s="11"/>
      <c r="V100" s="11"/>
      <c r="W100" s="11"/>
      <c r="X100" s="11"/>
      <c r="Y100" s="11"/>
      <c r="Z100" s="11"/>
      <c r="AA100" s="11"/>
    </row>
    <row r="101" spans="1:27" ht="15" customHeight="1" x14ac:dyDescent="0.2">
      <c r="A101" s="11"/>
      <c r="B101" s="1522" t="s">
        <v>70</v>
      </c>
      <c r="C101" s="1262"/>
      <c r="D101" s="1263"/>
      <c r="E101" s="82">
        <v>0.05</v>
      </c>
      <c r="F101" s="83">
        <v>0.05</v>
      </c>
      <c r="G101" s="11"/>
      <c r="H101" s="811"/>
      <c r="I101" s="812"/>
      <c r="J101" s="11"/>
      <c r="K101" s="11"/>
      <c r="L101" s="58"/>
      <c r="M101" s="58"/>
      <c r="N101" s="11"/>
      <c r="O101" s="11"/>
      <c r="P101" s="11"/>
      <c r="Q101" s="11"/>
      <c r="R101" s="11"/>
      <c r="S101" s="11"/>
      <c r="T101" s="11"/>
      <c r="U101" s="11"/>
      <c r="V101" s="11"/>
      <c r="W101" s="11"/>
      <c r="X101" s="11"/>
      <c r="Y101" s="11"/>
      <c r="Z101" s="11"/>
      <c r="AA101" s="11"/>
    </row>
    <row r="102" spans="1:27" ht="15" customHeight="1" x14ac:dyDescent="0.2">
      <c r="B102" s="813"/>
      <c r="C102" s="813"/>
      <c r="D102" s="813"/>
      <c r="E102" s="813"/>
      <c r="F102" s="813"/>
      <c r="G102" s="814"/>
      <c r="H102" s="814"/>
      <c r="I102" s="814"/>
      <c r="J102" s="815"/>
      <c r="K102" s="816"/>
      <c r="L102" s="58"/>
      <c r="M102" s="58"/>
    </row>
    <row r="103" spans="1:27" ht="15" customHeight="1" x14ac:dyDescent="0.2">
      <c r="B103" s="765" t="s">
        <v>71</v>
      </c>
      <c r="C103" s="765"/>
      <c r="D103" s="765"/>
      <c r="E103" s="765"/>
      <c r="F103" s="765"/>
      <c r="G103" s="765"/>
      <c r="H103" s="765"/>
      <c r="I103" s="765"/>
      <c r="J103" s="765"/>
      <c r="K103" s="765"/>
      <c r="L103" s="765"/>
      <c r="M103" s="765"/>
    </row>
    <row r="104" spans="1:27" ht="15" customHeight="1" x14ac:dyDescent="0.2">
      <c r="B104" s="1523" t="s">
        <v>72</v>
      </c>
      <c r="C104" s="1243"/>
      <c r="D104" s="1243"/>
      <c r="E104" s="1243"/>
      <c r="F104" s="1243"/>
      <c r="G104" s="1243"/>
      <c r="H104" s="1243"/>
      <c r="I104" s="1243"/>
      <c r="J104" s="1243"/>
      <c r="K104" s="1243"/>
      <c r="L104" s="1243"/>
      <c r="M104" s="1243"/>
    </row>
    <row r="105" spans="1:27" ht="15" customHeight="1" x14ac:dyDescent="0.2">
      <c r="B105" s="1243"/>
      <c r="C105" s="1243"/>
      <c r="D105" s="1243"/>
      <c r="E105" s="1243"/>
      <c r="F105" s="1243"/>
      <c r="G105" s="1243"/>
      <c r="H105" s="1243"/>
      <c r="I105" s="1243"/>
      <c r="J105" s="1243"/>
      <c r="K105" s="1243"/>
      <c r="L105" s="1243"/>
      <c r="M105" s="1243"/>
    </row>
    <row r="106" spans="1:27" ht="15" customHeight="1" x14ac:dyDescent="0.2">
      <c r="B106" s="84"/>
      <c r="C106" s="84"/>
      <c r="D106" s="84"/>
      <c r="E106" s="84"/>
      <c r="F106" s="84"/>
      <c r="G106" s="84"/>
      <c r="H106" s="84"/>
      <c r="I106" s="84"/>
      <c r="J106" s="84"/>
      <c r="K106" s="84"/>
      <c r="L106" s="84"/>
      <c r="M106" s="84"/>
    </row>
    <row r="107" spans="1:27" ht="12.75" customHeight="1" x14ac:dyDescent="0.2">
      <c r="B107" s="818" t="s">
        <v>73</v>
      </c>
      <c r="C107" s="819"/>
      <c r="D107" s="819"/>
      <c r="E107" s="819"/>
      <c r="F107" s="819"/>
      <c r="G107" s="819"/>
      <c r="H107" s="819"/>
      <c r="I107" s="819"/>
      <c r="J107" s="819"/>
      <c r="K107" s="819"/>
      <c r="L107" s="819"/>
      <c r="M107" s="819"/>
    </row>
    <row r="108" spans="1:27" ht="12.75" customHeight="1" x14ac:dyDescent="0.2">
      <c r="B108" s="1487" t="s">
        <v>74</v>
      </c>
      <c r="C108" s="1236"/>
      <c r="D108" s="1236"/>
      <c r="E108" s="1236"/>
      <c r="F108" s="1236"/>
      <c r="G108" s="1236"/>
      <c r="H108" s="1236"/>
      <c r="I108" s="1236"/>
      <c r="J108" s="1236"/>
      <c r="K108" s="1236"/>
      <c r="L108" s="1236"/>
      <c r="M108" s="1236"/>
    </row>
    <row r="109" spans="1:27" ht="12.75" customHeight="1" x14ac:dyDescent="0.2">
      <c r="B109" s="1236"/>
      <c r="C109" s="1236"/>
      <c r="D109" s="1236"/>
      <c r="E109" s="1236"/>
      <c r="F109" s="1236"/>
      <c r="G109" s="1236"/>
      <c r="H109" s="1236"/>
      <c r="I109" s="1236"/>
      <c r="J109" s="1236"/>
      <c r="K109" s="1236"/>
      <c r="L109" s="1236"/>
      <c r="M109" s="1236"/>
    </row>
    <row r="110" spans="1:27" ht="12.75" customHeight="1" x14ac:dyDescent="0.2">
      <c r="B110" s="1236"/>
      <c r="C110" s="1236"/>
      <c r="D110" s="1236"/>
      <c r="E110" s="1236"/>
      <c r="F110" s="1236"/>
      <c r="G110" s="1236"/>
      <c r="H110" s="1236"/>
      <c r="I110" s="1236"/>
      <c r="J110" s="1236"/>
      <c r="K110" s="1236"/>
      <c r="L110" s="1236"/>
      <c r="M110" s="1236"/>
    </row>
    <row r="111" spans="1:27" ht="12.75" customHeight="1" x14ac:dyDescent="0.2">
      <c r="B111" s="1236"/>
      <c r="C111" s="1236"/>
      <c r="D111" s="1236"/>
      <c r="E111" s="1236"/>
      <c r="F111" s="1236"/>
      <c r="G111" s="1236"/>
      <c r="H111" s="1236"/>
      <c r="I111" s="1236"/>
      <c r="J111" s="1236"/>
      <c r="K111" s="1236"/>
      <c r="L111" s="1236"/>
      <c r="M111" s="1236"/>
    </row>
    <row r="112" spans="1:27" ht="12.75" customHeight="1" x14ac:dyDescent="0.2">
      <c r="B112" s="1236"/>
      <c r="C112" s="1236"/>
      <c r="D112" s="1236"/>
      <c r="E112" s="1236"/>
      <c r="F112" s="1236"/>
      <c r="G112" s="1236"/>
      <c r="H112" s="1236"/>
      <c r="I112" s="1236"/>
      <c r="J112" s="1236"/>
      <c r="K112" s="1236"/>
      <c r="L112" s="1236"/>
      <c r="M112" s="1236"/>
    </row>
    <row r="113" spans="2:13" ht="12.75" customHeight="1" x14ac:dyDescent="0.2">
      <c r="B113" s="1236"/>
      <c r="C113" s="1236"/>
      <c r="D113" s="1236"/>
      <c r="E113" s="1236"/>
      <c r="F113" s="1236"/>
      <c r="G113" s="1236"/>
      <c r="H113" s="1236"/>
      <c r="I113" s="1236"/>
      <c r="J113" s="1236"/>
      <c r="K113" s="1236"/>
      <c r="L113" s="1236"/>
      <c r="M113" s="1236"/>
    </row>
    <row r="114" spans="2:13" ht="12.75" customHeight="1" x14ac:dyDescent="0.2">
      <c r="B114" s="1236"/>
      <c r="C114" s="1236"/>
      <c r="D114" s="1236"/>
      <c r="E114" s="1236"/>
      <c r="F114" s="1236"/>
      <c r="G114" s="1236"/>
      <c r="H114" s="1236"/>
      <c r="I114" s="1236"/>
      <c r="J114" s="1236"/>
      <c r="K114" s="1236"/>
      <c r="L114" s="1236"/>
      <c r="M114" s="1236"/>
    </row>
    <row r="115" spans="2:13" ht="12.75" customHeight="1" x14ac:dyDescent="0.2">
      <c r="B115" s="1236"/>
      <c r="C115" s="1236"/>
      <c r="D115" s="1236"/>
      <c r="E115" s="1236"/>
      <c r="F115" s="1236"/>
      <c r="G115" s="1236"/>
      <c r="H115" s="1236"/>
      <c r="I115" s="1236"/>
      <c r="J115" s="1236"/>
      <c r="K115" s="1236"/>
      <c r="L115" s="1236"/>
      <c r="M115" s="1236"/>
    </row>
    <row r="116" spans="2:13" ht="12.75" customHeight="1" x14ac:dyDescent="0.2">
      <c r="B116" s="1236"/>
      <c r="C116" s="1236"/>
      <c r="D116" s="1236"/>
      <c r="E116" s="1236"/>
      <c r="F116" s="1236"/>
      <c r="G116" s="1236"/>
      <c r="H116" s="1236"/>
      <c r="I116" s="1236"/>
      <c r="J116" s="1236"/>
      <c r="K116" s="1236"/>
      <c r="L116" s="1236"/>
      <c r="M116" s="1236"/>
    </row>
    <row r="117" spans="2:13" ht="12.75" customHeight="1" x14ac:dyDescent="0.2">
      <c r="B117" s="1236"/>
      <c r="C117" s="1236"/>
      <c r="D117" s="1236"/>
      <c r="E117" s="1236"/>
      <c r="F117" s="1236"/>
      <c r="G117" s="1236"/>
      <c r="H117" s="1236"/>
      <c r="I117" s="1236"/>
      <c r="J117" s="1236"/>
      <c r="K117" s="1236"/>
      <c r="L117" s="1236"/>
      <c r="M117" s="1236"/>
    </row>
    <row r="118" spans="2:13" ht="12.75" customHeight="1" x14ac:dyDescent="0.2">
      <c r="B118" s="1236"/>
      <c r="C118" s="1236"/>
      <c r="D118" s="1236"/>
      <c r="E118" s="1236"/>
      <c r="F118" s="1236"/>
      <c r="G118" s="1236"/>
      <c r="H118" s="1236"/>
      <c r="I118" s="1236"/>
      <c r="J118" s="1236"/>
      <c r="K118" s="1236"/>
      <c r="L118" s="1236"/>
      <c r="M118" s="1236"/>
    </row>
    <row r="119" spans="2:13" ht="12.75" customHeight="1" x14ac:dyDescent="0.2">
      <c r="B119" s="1236"/>
      <c r="C119" s="1236"/>
      <c r="D119" s="1236"/>
      <c r="E119" s="1236"/>
      <c r="F119" s="1236"/>
      <c r="G119" s="1236"/>
      <c r="H119" s="1236"/>
      <c r="I119" s="1236"/>
      <c r="J119" s="1236"/>
      <c r="K119" s="1236"/>
      <c r="L119" s="1236"/>
      <c r="M119" s="1236"/>
    </row>
    <row r="120" spans="2:13" ht="12.75" customHeight="1" x14ac:dyDescent="0.2">
      <c r="B120" s="765" t="s">
        <v>75</v>
      </c>
      <c r="C120" s="765"/>
      <c r="D120" s="765"/>
      <c r="E120" s="765"/>
      <c r="F120" s="765"/>
      <c r="G120" s="765"/>
      <c r="H120" s="765"/>
      <c r="I120" s="765"/>
      <c r="J120" s="765"/>
      <c r="K120" s="765"/>
      <c r="L120" s="765"/>
      <c r="M120" s="765"/>
    </row>
    <row r="121" spans="2:13" ht="15" customHeight="1" x14ac:dyDescent="0.2">
      <c r="B121" s="1523" t="s">
        <v>76</v>
      </c>
      <c r="C121" s="1243"/>
      <c r="D121" s="1243"/>
      <c r="E121" s="1243"/>
      <c r="F121" s="1243"/>
      <c r="G121" s="1243"/>
      <c r="H121" s="1243"/>
      <c r="I121" s="1243"/>
      <c r="J121" s="1243"/>
      <c r="K121" s="1243"/>
      <c r="L121" s="1243"/>
      <c r="M121" s="1243"/>
    </row>
    <row r="122" spans="2:13" ht="15" customHeight="1" x14ac:dyDescent="0.2">
      <c r="B122" s="1243"/>
      <c r="C122" s="1236"/>
      <c r="D122" s="1236"/>
      <c r="E122" s="1236"/>
      <c r="F122" s="1236"/>
      <c r="G122" s="1236"/>
      <c r="H122" s="1236"/>
      <c r="I122" s="1236"/>
      <c r="J122" s="1236"/>
      <c r="K122" s="1236"/>
      <c r="L122" s="1236"/>
      <c r="M122" s="1243"/>
    </row>
    <row r="123" spans="2:13" ht="15" customHeight="1" x14ac:dyDescent="0.2">
      <c r="B123" s="1243"/>
      <c r="C123" s="1236"/>
      <c r="D123" s="1236"/>
      <c r="E123" s="1236"/>
      <c r="F123" s="1236"/>
      <c r="G123" s="1236"/>
      <c r="H123" s="1236"/>
      <c r="I123" s="1236"/>
      <c r="J123" s="1236"/>
      <c r="K123" s="1236"/>
      <c r="L123" s="1236"/>
      <c r="M123" s="1243"/>
    </row>
    <row r="124" spans="2:13" ht="15" customHeight="1" x14ac:dyDescent="0.2">
      <c r="B124" s="1243"/>
      <c r="C124" s="1236"/>
      <c r="D124" s="1236"/>
      <c r="E124" s="1236"/>
      <c r="F124" s="1236"/>
      <c r="G124" s="1236"/>
      <c r="H124" s="1236"/>
      <c r="I124" s="1236"/>
      <c r="J124" s="1236"/>
      <c r="K124" s="1236"/>
      <c r="L124" s="1236"/>
      <c r="M124" s="1243"/>
    </row>
    <row r="125" spans="2:13" ht="15" customHeight="1" x14ac:dyDescent="0.2">
      <c r="B125" s="1243"/>
      <c r="C125" s="1243"/>
      <c r="D125" s="1243"/>
      <c r="E125" s="1243"/>
      <c r="F125" s="1243"/>
      <c r="G125" s="1243"/>
      <c r="H125" s="1243"/>
      <c r="I125" s="1243"/>
      <c r="J125" s="1243"/>
      <c r="K125" s="1243"/>
      <c r="L125" s="1243"/>
      <c r="M125" s="1243"/>
    </row>
    <row r="126" spans="2:13" ht="15" customHeight="1" x14ac:dyDescent="0.2">
      <c r="B126" s="17"/>
      <c r="C126" s="17"/>
      <c r="D126" s="17"/>
      <c r="E126" s="17"/>
      <c r="F126" s="17"/>
      <c r="G126" s="17"/>
      <c r="H126" s="17"/>
      <c r="I126" s="17"/>
      <c r="J126" s="17"/>
      <c r="K126" s="17"/>
      <c r="L126" s="17"/>
      <c r="M126" s="17"/>
    </row>
    <row r="127" spans="2:13" ht="15" customHeight="1" x14ac:dyDescent="0.2">
      <c r="B127" s="17"/>
      <c r="C127" s="17"/>
      <c r="D127" s="17"/>
      <c r="E127" s="17"/>
      <c r="F127" s="17"/>
      <c r="G127" s="17"/>
      <c r="H127" s="17"/>
      <c r="I127" s="17"/>
      <c r="J127" s="17"/>
      <c r="K127" s="17"/>
      <c r="L127" s="17"/>
      <c r="M127" s="17"/>
    </row>
    <row r="128" spans="2:13" ht="15" customHeight="1" x14ac:dyDescent="0.2">
      <c r="B128" s="820"/>
      <c r="C128" s="820"/>
      <c r="D128" s="820"/>
      <c r="E128" s="820"/>
      <c r="F128" s="820"/>
      <c r="G128" s="820"/>
      <c r="H128" s="820"/>
      <c r="I128" s="820"/>
      <c r="J128" s="820"/>
      <c r="K128" s="820"/>
      <c r="L128" s="820"/>
      <c r="M128" s="820"/>
    </row>
    <row r="129" spans="1:27" ht="30" customHeight="1" x14ac:dyDescent="0.2">
      <c r="B129" s="86" t="s">
        <v>77</v>
      </c>
      <c r="C129" s="7"/>
      <c r="D129" s="7"/>
      <c r="E129" s="7"/>
      <c r="F129" s="7"/>
      <c r="G129" s="7"/>
      <c r="H129" s="7"/>
      <c r="I129" s="7"/>
      <c r="J129" s="7"/>
      <c r="K129" s="7"/>
      <c r="L129" s="7"/>
      <c r="M129" s="7"/>
    </row>
    <row r="130" spans="1:27" ht="12.75" customHeight="1" x14ac:dyDescent="0.2">
      <c r="B130" s="1"/>
      <c r="C130" s="1"/>
      <c r="D130" s="1"/>
      <c r="E130" s="1"/>
      <c r="F130" s="1"/>
      <c r="G130" s="1"/>
      <c r="H130" s="1"/>
      <c r="I130" s="1"/>
      <c r="J130" s="1"/>
      <c r="K130" s="1"/>
      <c r="L130" s="1"/>
      <c r="M130" s="1"/>
    </row>
    <row r="131" spans="1:27" ht="12.75" customHeight="1" x14ac:dyDescent="0.2">
      <c r="B131" s="1"/>
      <c r="C131" s="1"/>
      <c r="D131" s="1"/>
      <c r="E131" s="1"/>
      <c r="F131" s="1"/>
      <c r="G131" s="1"/>
      <c r="H131" s="1"/>
      <c r="I131" s="1"/>
      <c r="J131" s="1"/>
      <c r="K131" s="1"/>
      <c r="L131" s="1"/>
      <c r="M131" s="1"/>
    </row>
    <row r="132" spans="1:27" ht="15" customHeight="1" x14ac:dyDescent="0.2">
      <c r="B132" s="765" t="s">
        <v>78</v>
      </c>
      <c r="C132" s="765"/>
      <c r="D132" s="765"/>
      <c r="E132" s="765"/>
      <c r="F132" s="765"/>
      <c r="G132" s="765"/>
      <c r="H132" s="765"/>
      <c r="I132" s="765"/>
      <c r="J132" s="765"/>
      <c r="K132" s="765"/>
      <c r="L132" s="765"/>
      <c r="M132" s="765"/>
    </row>
    <row r="133" spans="1:27" ht="15" customHeight="1" x14ac:dyDescent="0.2">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row>
    <row r="134" spans="1:27" ht="15" customHeight="1" x14ac:dyDescent="0.2">
      <c r="A134" s="11"/>
      <c r="B134" s="1350" t="s">
        <v>79</v>
      </c>
      <c r="C134" s="1243"/>
      <c r="D134" s="1284"/>
      <c r="E134" s="1347">
        <v>2023</v>
      </c>
      <c r="F134" s="1243"/>
      <c r="G134" s="1284"/>
      <c r="H134" s="1347">
        <v>2024</v>
      </c>
      <c r="I134" s="1243"/>
      <c r="J134" s="1243"/>
      <c r="K134" s="1352">
        <v>2025</v>
      </c>
      <c r="L134" s="1243"/>
      <c r="M134" s="1243"/>
      <c r="N134" s="11"/>
      <c r="O134" s="11"/>
      <c r="P134" s="11"/>
      <c r="Q134" s="11"/>
      <c r="R134" s="11"/>
      <c r="S134" s="11"/>
      <c r="T134" s="11"/>
      <c r="U134" s="11"/>
      <c r="V134" s="11"/>
      <c r="W134" s="11"/>
      <c r="X134" s="11"/>
      <c r="Y134" s="11"/>
      <c r="Z134" s="11"/>
      <c r="AA134" s="11"/>
    </row>
    <row r="135" spans="1:27" ht="15" customHeight="1" x14ac:dyDescent="0.2">
      <c r="A135" s="11"/>
      <c r="B135" s="1285"/>
      <c r="C135" s="1285"/>
      <c r="D135" s="1286"/>
      <c r="E135" s="821" t="s">
        <v>80</v>
      </c>
      <c r="F135" s="822" t="s">
        <v>81</v>
      </c>
      <c r="G135" s="823" t="s">
        <v>40</v>
      </c>
      <c r="H135" s="821" t="s">
        <v>80</v>
      </c>
      <c r="I135" s="822" t="s">
        <v>81</v>
      </c>
      <c r="J135" s="767" t="s">
        <v>40</v>
      </c>
      <c r="K135" s="87" t="s">
        <v>80</v>
      </c>
      <c r="L135" s="822" t="s">
        <v>81</v>
      </c>
      <c r="M135" s="767" t="s">
        <v>40</v>
      </c>
      <c r="N135" s="11"/>
      <c r="O135" s="11"/>
      <c r="P135" s="11"/>
      <c r="Q135" s="11"/>
      <c r="R135" s="11"/>
      <c r="S135" s="11"/>
      <c r="T135" s="11"/>
      <c r="U135" s="11"/>
      <c r="V135" s="11"/>
      <c r="W135" s="11"/>
      <c r="X135" s="11"/>
      <c r="Y135" s="11"/>
      <c r="Z135" s="11"/>
      <c r="AA135" s="11"/>
    </row>
    <row r="136" spans="1:27" ht="15" customHeight="1" x14ac:dyDescent="0.2">
      <c r="A136" s="11"/>
      <c r="B136" s="1298" t="s">
        <v>82</v>
      </c>
      <c r="C136" s="1269"/>
      <c r="D136" s="1270"/>
      <c r="E136" s="88">
        <v>5860</v>
      </c>
      <c r="F136" s="89">
        <v>1187</v>
      </c>
      <c r="G136" s="90">
        <v>7047</v>
      </c>
      <c r="H136" s="88">
        <v>5733</v>
      </c>
      <c r="I136" s="89">
        <v>1452</v>
      </c>
      <c r="J136" s="90">
        <v>7185</v>
      </c>
      <c r="K136" s="88">
        <v>5476</v>
      </c>
      <c r="L136" s="89">
        <v>1479</v>
      </c>
      <c r="M136" s="824">
        <v>6955</v>
      </c>
      <c r="N136" s="11"/>
      <c r="O136" s="11"/>
      <c r="P136" s="11"/>
      <c r="Q136" s="11"/>
      <c r="R136" s="11"/>
      <c r="S136" s="11"/>
      <c r="T136" s="11"/>
      <c r="U136" s="11"/>
      <c r="V136" s="11"/>
      <c r="W136" s="11"/>
      <c r="X136" s="11"/>
      <c r="Y136" s="11"/>
      <c r="Z136" s="11"/>
      <c r="AA136" s="11"/>
    </row>
    <row r="137" spans="1:27" ht="15" customHeight="1" x14ac:dyDescent="0.2">
      <c r="A137" s="11"/>
      <c r="B137" s="1339" t="s">
        <v>83</v>
      </c>
      <c r="C137" s="1257"/>
      <c r="D137" s="1258"/>
      <c r="E137" s="91">
        <v>11</v>
      </c>
      <c r="F137" s="92">
        <v>19</v>
      </c>
      <c r="G137" s="93">
        <v>30</v>
      </c>
      <c r="H137" s="91">
        <v>11</v>
      </c>
      <c r="I137" s="92">
        <v>22</v>
      </c>
      <c r="J137" s="93">
        <v>33</v>
      </c>
      <c r="K137" s="91">
        <v>32</v>
      </c>
      <c r="L137" s="92">
        <v>203</v>
      </c>
      <c r="M137" s="825">
        <v>235</v>
      </c>
      <c r="N137" s="11"/>
      <c r="O137" s="11"/>
      <c r="P137" s="11"/>
      <c r="Q137" s="11"/>
      <c r="R137" s="11"/>
      <c r="S137" s="11"/>
      <c r="T137" s="11"/>
      <c r="U137" s="11"/>
      <c r="V137" s="11"/>
      <c r="W137" s="11"/>
      <c r="X137" s="11"/>
      <c r="Y137" s="11"/>
      <c r="Z137" s="11"/>
      <c r="AA137" s="11"/>
    </row>
    <row r="138" spans="1:27" ht="15" customHeight="1" x14ac:dyDescent="0.2">
      <c r="A138" s="11"/>
      <c r="B138" s="1465" t="s">
        <v>84</v>
      </c>
      <c r="C138" s="1301"/>
      <c r="D138" s="1302"/>
      <c r="E138" s="1461">
        <v>163</v>
      </c>
      <c r="F138" s="1463">
        <v>635</v>
      </c>
      <c r="G138" s="1483">
        <v>798</v>
      </c>
      <c r="H138" s="1461">
        <v>96</v>
      </c>
      <c r="I138" s="1463">
        <v>482</v>
      </c>
      <c r="J138" s="1483">
        <v>578</v>
      </c>
      <c r="K138" s="1461">
        <v>87</v>
      </c>
      <c r="L138" s="1463">
        <v>312</v>
      </c>
      <c r="M138" s="1485">
        <v>399</v>
      </c>
      <c r="N138" s="11"/>
      <c r="O138" s="11"/>
      <c r="P138" s="11"/>
      <c r="Q138" s="11"/>
      <c r="R138" s="11"/>
      <c r="S138" s="11"/>
      <c r="T138" s="11"/>
      <c r="U138" s="11"/>
      <c r="V138" s="11"/>
      <c r="W138" s="11"/>
      <c r="X138" s="11"/>
      <c r="Y138" s="11"/>
      <c r="Z138" s="11"/>
      <c r="AA138" s="11"/>
    </row>
    <row r="139" spans="1:27" ht="15" customHeight="1" x14ac:dyDescent="0.2">
      <c r="A139" s="11"/>
      <c r="B139" s="1269"/>
      <c r="C139" s="1269"/>
      <c r="D139" s="1270"/>
      <c r="E139" s="1529"/>
      <c r="F139" s="1530"/>
      <c r="G139" s="1524"/>
      <c r="H139" s="1462"/>
      <c r="I139" s="1464"/>
      <c r="J139" s="1524"/>
      <c r="K139" s="1462"/>
      <c r="L139" s="1464"/>
      <c r="M139" s="1469"/>
      <c r="N139" s="11"/>
      <c r="O139" s="11"/>
      <c r="P139" s="11"/>
      <c r="Q139" s="11"/>
      <c r="R139" s="11"/>
      <c r="S139" s="11"/>
      <c r="T139" s="11"/>
      <c r="U139" s="11"/>
      <c r="V139" s="11"/>
      <c r="W139" s="11"/>
      <c r="X139" s="11"/>
      <c r="Y139" s="11"/>
      <c r="Z139" s="11"/>
      <c r="AA139" s="11"/>
    </row>
    <row r="140" spans="1:27" ht="15" customHeight="1" x14ac:dyDescent="0.2">
      <c r="A140" s="11"/>
      <c r="B140" s="1300" t="s">
        <v>85</v>
      </c>
      <c r="C140" s="1301"/>
      <c r="D140" s="1302"/>
      <c r="E140" s="97">
        <f t="shared" ref="E140:G140" si="0">E136+E137+E138</f>
        <v>6034</v>
      </c>
      <c r="F140" s="98">
        <f t="shared" si="0"/>
        <v>1841</v>
      </c>
      <c r="G140" s="99">
        <f t="shared" si="0"/>
        <v>7875</v>
      </c>
      <c r="H140" s="97">
        <v>5840</v>
      </c>
      <c r="I140" s="98">
        <v>1956</v>
      </c>
      <c r="J140" s="99">
        <v>7796</v>
      </c>
      <c r="K140" s="97">
        <v>5595</v>
      </c>
      <c r="L140" s="98">
        <v>1994</v>
      </c>
      <c r="M140" s="827">
        <v>7589</v>
      </c>
      <c r="N140" s="11"/>
      <c r="O140" s="11"/>
      <c r="P140" s="11"/>
      <c r="Q140" s="11"/>
      <c r="R140" s="11"/>
      <c r="S140" s="11"/>
      <c r="T140" s="11"/>
      <c r="U140" s="11"/>
      <c r="V140" s="11"/>
      <c r="W140" s="11"/>
      <c r="X140" s="11"/>
      <c r="Y140" s="11"/>
      <c r="Z140" s="11"/>
      <c r="AA140" s="11"/>
    </row>
    <row r="141" spans="1:27" ht="15" customHeight="1" x14ac:dyDescent="0.2">
      <c r="B141" s="1511" t="s">
        <v>86</v>
      </c>
      <c r="C141" s="1512"/>
      <c r="D141" s="1512"/>
      <c r="E141" s="1512"/>
      <c r="F141" s="1512"/>
      <c r="G141" s="1512"/>
      <c r="H141" s="1512"/>
      <c r="I141" s="1512"/>
      <c r="J141" s="1512"/>
      <c r="K141" s="1512"/>
      <c r="L141" s="1512"/>
      <c r="M141" s="1512"/>
    </row>
    <row r="142" spans="1:27" ht="15" customHeight="1" x14ac:dyDescent="0.2">
      <c r="B142" s="1343"/>
      <c r="C142" s="1343"/>
      <c r="D142" s="1343"/>
      <c r="E142" s="1343"/>
      <c r="F142" s="1343"/>
      <c r="G142" s="1343"/>
      <c r="H142" s="1343"/>
      <c r="I142" s="1343"/>
      <c r="J142" s="1343"/>
      <c r="K142" s="1343"/>
      <c r="L142" s="1343"/>
      <c r="M142" s="1343"/>
    </row>
    <row r="143" spans="1:27" ht="12.75" customHeight="1" x14ac:dyDescent="0.2">
      <c r="B143" s="1"/>
      <c r="C143" s="1"/>
      <c r="D143" s="1"/>
      <c r="E143" s="1"/>
      <c r="F143" s="1"/>
      <c r="G143" s="1"/>
      <c r="H143" s="1"/>
      <c r="I143" s="1"/>
      <c r="J143" s="1"/>
      <c r="K143" s="1"/>
      <c r="L143" s="1"/>
      <c r="M143" s="1"/>
    </row>
    <row r="144" spans="1:27" ht="15" customHeight="1" x14ac:dyDescent="0.2">
      <c r="B144" s="765" t="s">
        <v>87</v>
      </c>
      <c r="C144" s="765"/>
      <c r="D144" s="765"/>
      <c r="E144" s="765"/>
      <c r="F144" s="765"/>
      <c r="G144" s="765"/>
      <c r="H144" s="765"/>
      <c r="I144" s="765"/>
      <c r="J144" s="765"/>
      <c r="K144" s="765"/>
      <c r="L144" s="765"/>
      <c r="M144" s="765"/>
    </row>
    <row r="146" spans="1:27" ht="15" customHeight="1" x14ac:dyDescent="0.2">
      <c r="B146" s="1519" t="s">
        <v>88</v>
      </c>
      <c r="C146" s="1285"/>
      <c r="D146" s="1520"/>
      <c r="E146" s="829">
        <v>2023</v>
      </c>
      <c r="F146" s="830">
        <v>2024</v>
      </c>
      <c r="G146" s="795">
        <v>2025</v>
      </c>
      <c r="H146" s="11"/>
      <c r="I146" s="11"/>
      <c r="J146" s="11"/>
      <c r="K146" s="11"/>
      <c r="L146" s="11"/>
      <c r="M146" s="11"/>
    </row>
    <row r="147" spans="1:27" ht="15" customHeight="1" x14ac:dyDescent="0.2">
      <c r="A147" s="11"/>
      <c r="B147" s="1340" t="s">
        <v>15</v>
      </c>
      <c r="C147" s="1314"/>
      <c r="D147" s="1515"/>
      <c r="E147" s="100">
        <v>3927</v>
      </c>
      <c r="F147" s="831">
        <v>4342</v>
      </c>
      <c r="G147" s="101">
        <v>5916</v>
      </c>
      <c r="H147" s="11"/>
      <c r="I147" s="11"/>
      <c r="J147" s="11"/>
      <c r="K147" s="11"/>
      <c r="L147" s="11"/>
      <c r="M147" s="11"/>
      <c r="N147" s="11"/>
      <c r="O147" s="11"/>
      <c r="P147" s="11"/>
      <c r="Q147" s="11"/>
      <c r="R147" s="11"/>
      <c r="S147" s="11"/>
      <c r="T147" s="11"/>
      <c r="U147" s="11"/>
      <c r="V147" s="11"/>
      <c r="W147" s="11"/>
      <c r="X147" s="11"/>
      <c r="Y147" s="11"/>
      <c r="Z147" s="11"/>
      <c r="AA147" s="11"/>
    </row>
    <row r="148" spans="1:27" ht="15" customHeight="1" x14ac:dyDescent="0.2">
      <c r="B148" s="1488" t="s">
        <v>89</v>
      </c>
      <c r="C148" s="1243"/>
      <c r="D148" s="1243"/>
      <c r="E148" s="1243"/>
      <c r="F148" s="1243"/>
      <c r="G148" s="1243"/>
      <c r="H148" s="11"/>
      <c r="I148" s="11"/>
      <c r="J148" s="11"/>
      <c r="K148" s="11"/>
      <c r="L148" s="11"/>
      <c r="M148" s="11"/>
    </row>
    <row r="149" spans="1:27" ht="19.5" customHeight="1" x14ac:dyDescent="0.2">
      <c r="B149" s="1243"/>
      <c r="C149" s="1236"/>
      <c r="D149" s="1236"/>
      <c r="E149" s="1236"/>
      <c r="F149" s="1236"/>
      <c r="G149" s="1243"/>
      <c r="H149" s="11"/>
      <c r="I149" s="11"/>
      <c r="J149" s="11"/>
      <c r="K149" s="11"/>
      <c r="L149" s="11"/>
      <c r="M149" s="11"/>
    </row>
    <row r="150" spans="1:27" ht="21" customHeight="1" x14ac:dyDescent="0.2">
      <c r="B150" s="1243"/>
      <c r="C150" s="1236"/>
      <c r="D150" s="1236"/>
      <c r="E150" s="1236"/>
      <c r="F150" s="1236"/>
      <c r="G150" s="1243"/>
      <c r="H150" s="11"/>
      <c r="I150" s="11"/>
      <c r="J150" s="11"/>
      <c r="K150" s="11"/>
      <c r="L150" s="11"/>
      <c r="M150" s="11"/>
    </row>
    <row r="151" spans="1:27" ht="23.25" customHeight="1" x14ac:dyDescent="0.2">
      <c r="B151" s="1314"/>
      <c r="C151" s="1314"/>
      <c r="D151" s="1314"/>
      <c r="E151" s="1314"/>
      <c r="F151" s="1314"/>
      <c r="G151" s="1314"/>
      <c r="H151" s="11"/>
      <c r="I151" s="11"/>
      <c r="J151" s="11"/>
      <c r="K151" s="11"/>
      <c r="L151" s="11"/>
      <c r="M151" s="11"/>
    </row>
    <row r="152" spans="1:27" ht="12.75" customHeight="1" x14ac:dyDescent="0.2">
      <c r="B152" s="1"/>
      <c r="C152" s="1"/>
      <c r="D152" s="1"/>
      <c r="E152" s="1"/>
      <c r="F152" s="1"/>
      <c r="G152" s="1"/>
      <c r="H152" s="1"/>
      <c r="I152" s="1"/>
      <c r="J152" s="1"/>
      <c r="K152" s="1"/>
      <c r="L152" s="1"/>
      <c r="M152" s="1"/>
    </row>
    <row r="153" spans="1:27" ht="15" customHeight="1" x14ac:dyDescent="0.2">
      <c r="B153" s="794" t="s">
        <v>90</v>
      </c>
      <c r="C153" s="794"/>
      <c r="D153" s="794"/>
      <c r="E153" s="794"/>
      <c r="F153" s="794"/>
      <c r="G153" s="794"/>
      <c r="H153" s="794"/>
      <c r="I153" s="794"/>
      <c r="J153" s="794"/>
      <c r="K153" s="794"/>
      <c r="L153" s="794"/>
      <c r="M153" s="794"/>
    </row>
    <row r="154" spans="1:27" ht="15" customHeight="1" x14ac:dyDescent="0.2">
      <c r="B154" s="102"/>
      <c r="C154" s="102"/>
      <c r="D154" s="102"/>
      <c r="E154" s="102"/>
      <c r="F154" s="102"/>
      <c r="G154" s="102"/>
      <c r="H154" s="102"/>
      <c r="I154" s="102"/>
      <c r="J154" s="102"/>
      <c r="K154" s="102"/>
      <c r="L154" s="102"/>
      <c r="M154" s="102"/>
    </row>
    <row r="155" spans="1:27" ht="15" customHeight="1" x14ac:dyDescent="0.2">
      <c r="B155" s="1516" t="s">
        <v>91</v>
      </c>
      <c r="C155" s="1285"/>
      <c r="D155" s="1285"/>
      <c r="E155" s="1285"/>
      <c r="F155" s="1285"/>
      <c r="G155" s="1285"/>
      <c r="H155" s="1285"/>
      <c r="I155" s="1285"/>
      <c r="J155" s="1286"/>
      <c r="K155" s="829">
        <v>2023</v>
      </c>
      <c r="L155" s="830">
        <v>2024</v>
      </c>
      <c r="M155" s="795">
        <v>2025</v>
      </c>
    </row>
    <row r="156" spans="1:27" ht="15" customHeight="1" x14ac:dyDescent="0.2">
      <c r="A156" s="11"/>
      <c r="B156" s="1517" t="s">
        <v>92</v>
      </c>
      <c r="C156" s="1363"/>
      <c r="D156" s="1363"/>
      <c r="E156" s="1363"/>
      <c r="F156" s="1363"/>
      <c r="G156" s="1363"/>
      <c r="H156" s="1363"/>
      <c r="I156" s="1363"/>
      <c r="J156" s="1364"/>
      <c r="K156" s="103">
        <v>27.6</v>
      </c>
      <c r="L156" s="20">
        <v>26.8</v>
      </c>
      <c r="M156" s="832">
        <v>25</v>
      </c>
      <c r="N156" s="11"/>
      <c r="O156" s="11"/>
      <c r="P156" s="11"/>
      <c r="Q156" s="11"/>
      <c r="R156" s="11"/>
      <c r="S156" s="11"/>
      <c r="T156" s="11"/>
      <c r="U156" s="11"/>
      <c r="V156" s="11"/>
      <c r="W156" s="11"/>
      <c r="X156" s="11"/>
      <c r="Y156" s="11"/>
      <c r="Z156" s="11"/>
      <c r="AA156" s="11"/>
    </row>
    <row r="157" spans="1:27" ht="15" customHeight="1" x14ac:dyDescent="0.2">
      <c r="A157" s="11"/>
      <c r="B157" s="1518" t="s">
        <v>93</v>
      </c>
      <c r="C157" s="1371"/>
      <c r="D157" s="1371"/>
      <c r="E157" s="1371"/>
      <c r="F157" s="1371"/>
      <c r="G157" s="1371"/>
      <c r="H157" s="1371"/>
      <c r="I157" s="1371"/>
      <c r="J157" s="1372"/>
      <c r="K157" s="104">
        <v>0.54700000000000004</v>
      </c>
      <c r="L157" s="104">
        <v>0.73499999999999999</v>
      </c>
      <c r="M157" s="833">
        <v>0.41399999999999998</v>
      </c>
      <c r="N157" s="11"/>
      <c r="O157" s="11"/>
      <c r="P157" s="11"/>
      <c r="Q157" s="11"/>
      <c r="R157" s="11"/>
      <c r="S157" s="11"/>
      <c r="T157" s="11"/>
      <c r="U157" s="11"/>
      <c r="V157" s="11"/>
      <c r="W157" s="11"/>
      <c r="X157" s="11"/>
      <c r="Y157" s="11"/>
      <c r="Z157" s="11"/>
      <c r="AA157" s="11"/>
    </row>
    <row r="158" spans="1:27" ht="15" customHeight="1" x14ac:dyDescent="0.2">
      <c r="B158" s="1513" t="s">
        <v>94</v>
      </c>
      <c r="C158" s="1309"/>
      <c r="D158" s="1309"/>
      <c r="E158" s="1309"/>
      <c r="F158" s="1309"/>
      <c r="G158" s="1309"/>
      <c r="H158" s="1309"/>
      <c r="I158" s="1309"/>
      <c r="J158" s="1309"/>
      <c r="K158" s="1309"/>
      <c r="L158" s="1309"/>
      <c r="M158" s="1309"/>
    </row>
    <row r="159" spans="1:27" ht="15" customHeight="1" x14ac:dyDescent="0.2">
      <c r="B159" s="1243"/>
      <c r="C159" s="1236"/>
      <c r="D159" s="1236"/>
      <c r="E159" s="1236"/>
      <c r="F159" s="1236"/>
      <c r="G159" s="1236"/>
      <c r="H159" s="1236"/>
      <c r="I159" s="1236"/>
      <c r="J159" s="1236"/>
      <c r="K159" s="1236"/>
      <c r="L159" s="1236"/>
      <c r="M159" s="1243"/>
    </row>
    <row r="160" spans="1:27" ht="15" customHeight="1" x14ac:dyDescent="0.2">
      <c r="B160" s="1314"/>
      <c r="C160" s="1314"/>
      <c r="D160" s="1314"/>
      <c r="E160" s="1314"/>
      <c r="F160" s="1314"/>
      <c r="G160" s="1314"/>
      <c r="H160" s="1314"/>
      <c r="I160" s="1314"/>
      <c r="J160" s="1314"/>
      <c r="K160" s="1314"/>
      <c r="L160" s="1314"/>
      <c r="M160" s="1314"/>
    </row>
    <row r="162" spans="1:27" ht="15" customHeight="1" x14ac:dyDescent="0.2">
      <c r="B162" s="765" t="s">
        <v>95</v>
      </c>
      <c r="C162" s="765"/>
      <c r="D162" s="765"/>
      <c r="E162" s="765"/>
      <c r="F162" s="765"/>
      <c r="G162" s="765"/>
      <c r="H162" s="765"/>
      <c r="I162" s="765"/>
      <c r="J162" s="765"/>
      <c r="K162" s="765"/>
      <c r="L162" s="765"/>
      <c r="M162" s="765"/>
    </row>
    <row r="163" spans="1:27" ht="15" customHeight="1" x14ac:dyDescent="0.2">
      <c r="B163" s="1"/>
      <c r="C163" s="1"/>
      <c r="D163" s="1"/>
      <c r="E163" s="1"/>
      <c r="F163" s="1"/>
      <c r="G163" s="1"/>
      <c r="H163" s="1"/>
      <c r="I163" s="1"/>
      <c r="J163" s="1"/>
      <c r="K163" s="1"/>
      <c r="L163" s="1"/>
      <c r="M163" s="1"/>
    </row>
    <row r="164" spans="1:27" ht="15" customHeight="1" x14ac:dyDescent="0.2">
      <c r="B164" s="1350" t="s">
        <v>96</v>
      </c>
      <c r="C164" s="1243"/>
      <c r="D164" s="1243"/>
      <c r="E164" s="1243"/>
      <c r="F164" s="1243"/>
      <c r="G164" s="1328"/>
      <c r="H164" s="1347">
        <v>2023</v>
      </c>
      <c r="I164" s="1284"/>
      <c r="J164" s="1347">
        <v>2024</v>
      </c>
      <c r="K164" s="1243"/>
      <c r="L164" s="1352">
        <v>2025</v>
      </c>
      <c r="M164" s="1243"/>
    </row>
    <row r="165" spans="1:27" ht="15" customHeight="1" x14ac:dyDescent="0.2">
      <c r="B165" s="1285"/>
      <c r="C165" s="1285"/>
      <c r="D165" s="1285"/>
      <c r="E165" s="1285"/>
      <c r="F165" s="1285"/>
      <c r="G165" s="1514"/>
      <c r="H165" s="105" t="s">
        <v>97</v>
      </c>
      <c r="I165" s="834" t="s">
        <v>98</v>
      </c>
      <c r="J165" s="835" t="s">
        <v>97</v>
      </c>
      <c r="K165" s="834" t="s">
        <v>98</v>
      </c>
      <c r="L165" s="835" t="s">
        <v>97</v>
      </c>
      <c r="M165" s="836" t="s">
        <v>98</v>
      </c>
    </row>
    <row r="166" spans="1:27" ht="15" customHeight="1" x14ac:dyDescent="0.2">
      <c r="A166" s="11"/>
      <c r="B166" s="1447" t="s">
        <v>99</v>
      </c>
      <c r="C166" s="1236"/>
      <c r="D166" s="1236"/>
      <c r="E166" s="1236"/>
      <c r="F166" s="1236"/>
      <c r="G166" s="1236"/>
      <c r="H166" s="1236"/>
      <c r="I166" s="1236"/>
      <c r="J166" s="1236"/>
      <c r="K166" s="1236"/>
      <c r="L166" s="1236"/>
      <c r="M166" s="1236"/>
      <c r="N166" s="11"/>
      <c r="O166" s="11"/>
      <c r="P166" s="11"/>
      <c r="Q166" s="11"/>
      <c r="R166" s="11"/>
      <c r="S166" s="11"/>
      <c r="T166" s="11"/>
      <c r="U166" s="11"/>
      <c r="V166" s="11"/>
      <c r="W166" s="11"/>
      <c r="X166" s="11"/>
      <c r="Y166" s="11"/>
      <c r="Z166" s="11"/>
      <c r="AA166" s="11"/>
    </row>
    <row r="167" spans="1:27" ht="15" customHeight="1" x14ac:dyDescent="0.2">
      <c r="A167" s="11"/>
      <c r="B167" s="1322" t="s">
        <v>80</v>
      </c>
      <c r="C167" s="1323"/>
      <c r="D167" s="1323"/>
      <c r="E167" s="1323"/>
      <c r="F167" s="1323"/>
      <c r="G167" s="1326"/>
      <c r="H167" s="106">
        <v>972</v>
      </c>
      <c r="I167" s="107">
        <v>938</v>
      </c>
      <c r="J167" s="106">
        <v>680</v>
      </c>
      <c r="K167" s="107">
        <v>867</v>
      </c>
      <c r="L167" s="106">
        <v>762</v>
      </c>
      <c r="M167" s="108">
        <v>1015</v>
      </c>
      <c r="N167" s="11"/>
      <c r="O167" s="11"/>
      <c r="P167" s="11"/>
      <c r="Q167" s="11"/>
      <c r="R167" s="11"/>
      <c r="S167" s="11"/>
      <c r="T167" s="11"/>
      <c r="U167" s="11"/>
      <c r="V167" s="11"/>
      <c r="W167" s="11"/>
      <c r="X167" s="11"/>
      <c r="Y167" s="11"/>
      <c r="Z167" s="11"/>
      <c r="AA167" s="11"/>
    </row>
    <row r="168" spans="1:27" ht="15" customHeight="1" x14ac:dyDescent="0.2">
      <c r="A168" s="11"/>
      <c r="B168" s="1261" t="s">
        <v>81</v>
      </c>
      <c r="C168" s="1262"/>
      <c r="D168" s="1262"/>
      <c r="E168" s="1262"/>
      <c r="F168" s="1262"/>
      <c r="G168" s="1263"/>
      <c r="H168" s="109">
        <v>583</v>
      </c>
      <c r="I168" s="110">
        <v>341</v>
      </c>
      <c r="J168" s="109">
        <v>516</v>
      </c>
      <c r="K168" s="110">
        <v>406</v>
      </c>
      <c r="L168" s="109">
        <v>598</v>
      </c>
      <c r="M168" s="775">
        <v>475</v>
      </c>
      <c r="N168" s="11"/>
      <c r="O168" s="11"/>
      <c r="P168" s="11"/>
      <c r="Q168" s="11"/>
      <c r="R168" s="11"/>
      <c r="S168" s="11"/>
      <c r="T168" s="11"/>
      <c r="U168" s="11"/>
      <c r="V168" s="11"/>
      <c r="W168" s="11"/>
      <c r="X168" s="11"/>
      <c r="Y168" s="11"/>
      <c r="Z168" s="11"/>
      <c r="AA168" s="11"/>
    </row>
    <row r="169" spans="1:27" ht="15" customHeight="1" x14ac:dyDescent="0.2">
      <c r="A169" s="11"/>
      <c r="B169" s="1447" t="s">
        <v>100</v>
      </c>
      <c r="C169" s="1236"/>
      <c r="D169" s="1236"/>
      <c r="E169" s="1236"/>
      <c r="F169" s="1236"/>
      <c r="G169" s="1236"/>
      <c r="H169" s="1236"/>
      <c r="I169" s="1236"/>
      <c r="J169" s="1236"/>
      <c r="K169" s="1236"/>
      <c r="L169" s="1236"/>
      <c r="M169" s="1236"/>
      <c r="N169" s="11"/>
      <c r="O169" s="11"/>
      <c r="P169" s="11"/>
      <c r="Q169" s="11"/>
      <c r="R169" s="11"/>
      <c r="S169" s="11"/>
      <c r="T169" s="11"/>
      <c r="U169" s="11"/>
      <c r="V169" s="11"/>
      <c r="W169" s="11"/>
      <c r="X169" s="11"/>
      <c r="Y169" s="11"/>
      <c r="Z169" s="11"/>
      <c r="AA169" s="11"/>
    </row>
    <row r="170" spans="1:27" ht="15" customHeight="1" x14ac:dyDescent="0.2">
      <c r="A170" s="11"/>
      <c r="B170" s="1322" t="s">
        <v>101</v>
      </c>
      <c r="C170" s="1323"/>
      <c r="D170" s="1323"/>
      <c r="E170" s="1323"/>
      <c r="F170" s="1323"/>
      <c r="G170" s="1326"/>
      <c r="H170" s="106">
        <v>874</v>
      </c>
      <c r="I170" s="107">
        <v>670</v>
      </c>
      <c r="J170" s="106">
        <v>728</v>
      </c>
      <c r="K170" s="107">
        <v>652</v>
      </c>
      <c r="L170" s="106">
        <v>815</v>
      </c>
      <c r="M170" s="108">
        <v>747</v>
      </c>
      <c r="N170" s="11"/>
      <c r="O170" s="11"/>
      <c r="P170" s="11"/>
      <c r="Q170" s="11"/>
      <c r="R170" s="11"/>
      <c r="S170" s="11"/>
      <c r="T170" s="11"/>
      <c r="U170" s="11"/>
      <c r="V170" s="11"/>
      <c r="W170" s="11"/>
      <c r="X170" s="11"/>
      <c r="Y170" s="11"/>
      <c r="Z170" s="11"/>
      <c r="AA170" s="11"/>
    </row>
    <row r="171" spans="1:27" ht="15" customHeight="1" x14ac:dyDescent="0.2">
      <c r="A171" s="11"/>
      <c r="B171" s="1299" t="s">
        <v>102</v>
      </c>
      <c r="C171" s="1257"/>
      <c r="D171" s="1257"/>
      <c r="E171" s="1257"/>
      <c r="F171" s="1257"/>
      <c r="G171" s="1258"/>
      <c r="H171" s="91">
        <v>618</v>
      </c>
      <c r="I171" s="111">
        <v>558</v>
      </c>
      <c r="J171" s="91">
        <v>419</v>
      </c>
      <c r="K171" s="111">
        <v>545</v>
      </c>
      <c r="L171" s="91">
        <v>481</v>
      </c>
      <c r="M171" s="837">
        <v>656</v>
      </c>
      <c r="N171" s="11"/>
      <c r="O171" s="11"/>
      <c r="P171" s="11"/>
      <c r="Q171" s="11"/>
      <c r="R171" s="11"/>
      <c r="S171" s="11"/>
      <c r="T171" s="11"/>
      <c r="U171" s="11"/>
      <c r="V171" s="11"/>
      <c r="W171" s="11"/>
      <c r="X171" s="11"/>
      <c r="Y171" s="11"/>
      <c r="Z171" s="11"/>
      <c r="AA171" s="11"/>
    </row>
    <row r="172" spans="1:27" ht="15" customHeight="1" x14ac:dyDescent="0.2">
      <c r="A172" s="11"/>
      <c r="B172" s="1312" t="s">
        <v>103</v>
      </c>
      <c r="C172" s="1301"/>
      <c r="D172" s="1301"/>
      <c r="E172" s="1301"/>
      <c r="F172" s="1301"/>
      <c r="G172" s="1302"/>
      <c r="H172" s="112">
        <v>63</v>
      </c>
      <c r="I172" s="113">
        <v>51</v>
      </c>
      <c r="J172" s="112">
        <v>49</v>
      </c>
      <c r="K172" s="113">
        <v>76</v>
      </c>
      <c r="L172" s="112">
        <v>64</v>
      </c>
      <c r="M172" s="774">
        <v>87</v>
      </c>
      <c r="N172" s="11"/>
      <c r="O172" s="11"/>
      <c r="P172" s="11"/>
      <c r="Q172" s="11"/>
      <c r="R172" s="11"/>
      <c r="S172" s="11"/>
      <c r="T172" s="11"/>
      <c r="U172" s="11"/>
      <c r="V172" s="11"/>
      <c r="W172" s="11"/>
      <c r="X172" s="11"/>
      <c r="Y172" s="11"/>
      <c r="Z172" s="11"/>
      <c r="AA172" s="11"/>
    </row>
    <row r="173" spans="1:27" ht="15" customHeight="1" x14ac:dyDescent="0.2">
      <c r="A173" s="11"/>
      <c r="B173" s="1506" t="s">
        <v>27</v>
      </c>
      <c r="C173" s="1507"/>
      <c r="D173" s="1507"/>
      <c r="E173" s="1507"/>
      <c r="F173" s="1507"/>
      <c r="G173" s="1507"/>
      <c r="H173" s="1507"/>
      <c r="I173" s="1507"/>
      <c r="J173" s="1507"/>
      <c r="K173" s="1507"/>
      <c r="L173" s="1507"/>
      <c r="M173" s="1507"/>
      <c r="N173" s="11"/>
      <c r="O173" s="11"/>
      <c r="P173" s="11"/>
      <c r="Q173" s="11"/>
      <c r="R173" s="11"/>
      <c r="S173" s="11"/>
      <c r="T173" s="11"/>
      <c r="U173" s="11"/>
      <c r="V173" s="11"/>
      <c r="W173" s="11"/>
      <c r="X173" s="11"/>
      <c r="Y173" s="11"/>
      <c r="Z173" s="11"/>
      <c r="AA173" s="11"/>
    </row>
    <row r="174" spans="1:27" ht="15" customHeight="1" x14ac:dyDescent="0.2">
      <c r="A174" s="11"/>
      <c r="B174" s="1508" t="s">
        <v>28</v>
      </c>
      <c r="C174" s="1509"/>
      <c r="D174" s="1509"/>
      <c r="E174" s="1509"/>
      <c r="F174" s="1509"/>
      <c r="G174" s="1510"/>
      <c r="H174" s="838" t="s">
        <v>104</v>
      </c>
      <c r="I174" s="114" t="s">
        <v>104</v>
      </c>
      <c r="J174" s="115">
        <v>1196</v>
      </c>
      <c r="K174" s="114">
        <v>1273</v>
      </c>
      <c r="L174" s="115">
        <v>1360</v>
      </c>
      <c r="M174" s="774">
        <v>1490</v>
      </c>
      <c r="N174" s="11"/>
      <c r="O174" s="11"/>
      <c r="P174" s="11"/>
      <c r="Q174" s="11"/>
      <c r="R174" s="11"/>
      <c r="S174" s="11"/>
      <c r="T174" s="11"/>
      <c r="U174" s="11"/>
      <c r="V174" s="11"/>
      <c r="W174" s="11"/>
      <c r="X174" s="11"/>
      <c r="Y174" s="11"/>
      <c r="Z174" s="11"/>
      <c r="AA174" s="11"/>
    </row>
    <row r="175" spans="1:27" ht="15" customHeight="1" x14ac:dyDescent="0.2">
      <c r="A175" s="11"/>
      <c r="B175" s="1503" t="s">
        <v>40</v>
      </c>
      <c r="C175" s="1314"/>
      <c r="D175" s="1314"/>
      <c r="E175" s="1314"/>
      <c r="F175" s="1314"/>
      <c r="G175" s="1341"/>
      <c r="H175" s="116">
        <v>1555</v>
      </c>
      <c r="I175" s="117">
        <v>1279</v>
      </c>
      <c r="J175" s="116">
        <v>1196</v>
      </c>
      <c r="K175" s="117">
        <v>1273</v>
      </c>
      <c r="L175" s="116">
        <v>1360</v>
      </c>
      <c r="M175" s="118">
        <v>1490</v>
      </c>
      <c r="N175" s="11"/>
      <c r="O175" s="11"/>
      <c r="P175" s="11"/>
      <c r="Q175" s="11"/>
      <c r="R175" s="11"/>
      <c r="S175" s="11"/>
      <c r="T175" s="11"/>
      <c r="U175" s="11"/>
      <c r="V175" s="11"/>
      <c r="W175" s="11"/>
      <c r="X175" s="11"/>
      <c r="Y175" s="11"/>
      <c r="Z175" s="11"/>
      <c r="AA175" s="11"/>
    </row>
    <row r="176" spans="1:27" ht="15" customHeight="1" x14ac:dyDescent="0.2">
      <c r="B176" s="1504" t="s">
        <v>105</v>
      </c>
      <c r="C176" s="1336"/>
      <c r="D176" s="1336"/>
      <c r="E176" s="1336"/>
      <c r="F176" s="1336"/>
      <c r="G176" s="1336"/>
      <c r="H176" s="1336"/>
      <c r="I176" s="1336"/>
      <c r="J176" s="1336"/>
      <c r="K176" s="1336"/>
      <c r="L176" s="1336"/>
      <c r="M176" s="1336"/>
    </row>
    <row r="177" spans="1:27" ht="15" customHeight="1" x14ac:dyDescent="0.2">
      <c r="B177" s="11"/>
      <c r="C177" s="11"/>
      <c r="D177" s="11"/>
      <c r="E177" s="11"/>
      <c r="F177" s="11"/>
      <c r="G177" s="11"/>
      <c r="H177" s="11"/>
      <c r="I177" s="11"/>
      <c r="J177" s="11"/>
      <c r="K177" s="11"/>
      <c r="L177" s="11"/>
      <c r="M177" s="11"/>
    </row>
    <row r="178" spans="1:27" ht="15" customHeight="1" x14ac:dyDescent="0.2">
      <c r="B178" s="1283" t="s">
        <v>106</v>
      </c>
      <c r="C178" s="1243"/>
      <c r="D178" s="1243"/>
      <c r="E178" s="1243"/>
      <c r="F178" s="1243"/>
      <c r="G178" s="1284"/>
      <c r="H178" s="1347">
        <v>2023</v>
      </c>
      <c r="I178" s="1284"/>
      <c r="J178" s="1347">
        <v>2024</v>
      </c>
      <c r="K178" s="1243"/>
      <c r="L178" s="1352">
        <v>2025</v>
      </c>
      <c r="M178" s="1243"/>
    </row>
    <row r="179" spans="1:27" ht="15" customHeight="1" x14ac:dyDescent="0.2">
      <c r="B179" s="1243"/>
      <c r="C179" s="1236"/>
      <c r="D179" s="1236"/>
      <c r="E179" s="1236"/>
      <c r="F179" s="1236"/>
      <c r="G179" s="1284"/>
      <c r="H179" s="1501" t="s">
        <v>107</v>
      </c>
      <c r="I179" s="1499" t="s">
        <v>108</v>
      </c>
      <c r="J179" s="1501" t="s">
        <v>107</v>
      </c>
      <c r="K179" s="1499" t="s">
        <v>108</v>
      </c>
      <c r="L179" s="1501" t="s">
        <v>107</v>
      </c>
      <c r="M179" s="1505" t="s">
        <v>108</v>
      </c>
    </row>
    <row r="180" spans="1:27" ht="15" customHeight="1" x14ac:dyDescent="0.2">
      <c r="B180" s="1285"/>
      <c r="C180" s="1285"/>
      <c r="D180" s="1285"/>
      <c r="E180" s="1285"/>
      <c r="F180" s="1285"/>
      <c r="G180" s="1286"/>
      <c r="H180" s="1502"/>
      <c r="I180" s="1500"/>
      <c r="J180" s="1502"/>
      <c r="K180" s="1500"/>
      <c r="L180" s="1502"/>
      <c r="M180" s="1440"/>
    </row>
    <row r="181" spans="1:27" ht="15" customHeight="1" x14ac:dyDescent="0.2">
      <c r="A181" s="11"/>
      <c r="B181" s="1447" t="s">
        <v>99</v>
      </c>
      <c r="C181" s="1236"/>
      <c r="D181" s="1236"/>
      <c r="E181" s="1236"/>
      <c r="F181" s="1236"/>
      <c r="G181" s="1236"/>
      <c r="H181" s="1236"/>
      <c r="I181" s="1236"/>
      <c r="J181" s="1236"/>
      <c r="K181" s="1236"/>
      <c r="L181" s="1236"/>
      <c r="M181" s="1236"/>
      <c r="N181" s="11"/>
      <c r="O181" s="11"/>
      <c r="P181" s="11"/>
      <c r="Q181" s="11"/>
      <c r="R181" s="11"/>
      <c r="S181" s="11"/>
      <c r="T181" s="11"/>
      <c r="U181" s="11"/>
      <c r="V181" s="11"/>
      <c r="W181" s="11"/>
      <c r="X181" s="11"/>
      <c r="Y181" s="11"/>
      <c r="Z181" s="11"/>
      <c r="AA181" s="11"/>
    </row>
    <row r="182" spans="1:27" ht="15" customHeight="1" x14ac:dyDescent="0.2">
      <c r="A182" s="11"/>
      <c r="B182" s="1322" t="s">
        <v>80</v>
      </c>
      <c r="C182" s="1323"/>
      <c r="D182" s="1323"/>
      <c r="E182" s="1323"/>
      <c r="F182" s="1323"/>
      <c r="G182" s="1326"/>
      <c r="H182" s="119">
        <v>0.16429108081751245</v>
      </c>
      <c r="I182" s="120">
        <v>0.15916915463814535</v>
      </c>
      <c r="J182" s="119">
        <v>0.113</v>
      </c>
      <c r="K182" s="120">
        <v>0.14499999999999999</v>
      </c>
      <c r="L182" s="119">
        <v>0.13500000000000001</v>
      </c>
      <c r="M182" s="121">
        <v>0.18</v>
      </c>
      <c r="N182" s="11"/>
      <c r="O182" s="11"/>
      <c r="P182" s="11"/>
      <c r="Q182" s="11"/>
      <c r="R182" s="11"/>
      <c r="S182" s="11"/>
      <c r="T182" s="11"/>
      <c r="U182" s="11"/>
      <c r="V182" s="11"/>
      <c r="W182" s="11"/>
      <c r="X182" s="11"/>
      <c r="Y182" s="11"/>
      <c r="Z182" s="11"/>
      <c r="AA182" s="11"/>
    </row>
    <row r="183" spans="1:27" ht="15" customHeight="1" x14ac:dyDescent="0.2">
      <c r="A183" s="11"/>
      <c r="B183" s="1261" t="s">
        <v>81</v>
      </c>
      <c r="C183" s="1262"/>
      <c r="D183" s="1262"/>
      <c r="E183" s="1262"/>
      <c r="F183" s="1262"/>
      <c r="G183" s="1263"/>
      <c r="H183" s="122">
        <v>0.34778562222600051</v>
      </c>
      <c r="I183" s="123">
        <v>0.21383792114897765</v>
      </c>
      <c r="J183" s="122">
        <v>0.27400000000000002</v>
      </c>
      <c r="K183" s="123">
        <v>0.222</v>
      </c>
      <c r="L183" s="122">
        <v>0.30199999999999999</v>
      </c>
      <c r="M183" s="839">
        <v>0.247</v>
      </c>
      <c r="N183" s="11"/>
      <c r="O183" s="11"/>
      <c r="P183" s="11"/>
      <c r="Q183" s="11"/>
      <c r="R183" s="11"/>
      <c r="S183" s="11"/>
      <c r="T183" s="11"/>
      <c r="U183" s="11"/>
      <c r="V183" s="11"/>
      <c r="W183" s="11"/>
      <c r="X183" s="11"/>
      <c r="Y183" s="11"/>
      <c r="Z183" s="11"/>
      <c r="AA183" s="11"/>
    </row>
    <row r="184" spans="1:27" ht="15" customHeight="1" x14ac:dyDescent="0.2">
      <c r="A184" s="11"/>
      <c r="B184" s="1447" t="s">
        <v>100</v>
      </c>
      <c r="C184" s="1236"/>
      <c r="D184" s="1236"/>
      <c r="E184" s="1236"/>
      <c r="F184" s="1236"/>
      <c r="G184" s="1236"/>
      <c r="H184" s="1236"/>
      <c r="I184" s="1236"/>
      <c r="J184" s="1236"/>
      <c r="K184" s="1236"/>
      <c r="L184" s="1236"/>
      <c r="M184" s="1236"/>
      <c r="N184" s="11"/>
      <c r="O184" s="11"/>
      <c r="P184" s="11"/>
      <c r="Q184" s="11"/>
      <c r="R184" s="11"/>
      <c r="S184" s="11"/>
      <c r="T184" s="11"/>
      <c r="U184" s="11"/>
      <c r="V184" s="11"/>
      <c r="W184" s="11"/>
      <c r="X184" s="11"/>
      <c r="Y184" s="11"/>
      <c r="Z184" s="11"/>
      <c r="AA184" s="11"/>
    </row>
    <row r="185" spans="1:27" ht="15" customHeight="1" x14ac:dyDescent="0.2">
      <c r="A185" s="11"/>
      <c r="B185" s="1322" t="s">
        <v>101</v>
      </c>
      <c r="C185" s="1323"/>
      <c r="D185" s="1323"/>
      <c r="E185" s="1323"/>
      <c r="F185" s="1323"/>
      <c r="G185" s="1326"/>
      <c r="H185" s="119">
        <v>0.36865243101535555</v>
      </c>
      <c r="I185" s="120">
        <v>0.28841761361650498</v>
      </c>
      <c r="J185" s="119">
        <v>0.316</v>
      </c>
      <c r="K185" s="120">
        <v>0.28799999999999998</v>
      </c>
      <c r="L185" s="119">
        <v>0.38800000000000001</v>
      </c>
      <c r="M185" s="121">
        <v>0.36199999999999999</v>
      </c>
      <c r="N185" s="11"/>
      <c r="O185" s="11"/>
      <c r="P185" s="11"/>
      <c r="Q185" s="11"/>
      <c r="R185" s="11"/>
      <c r="S185" s="11"/>
      <c r="T185" s="11"/>
      <c r="U185" s="11"/>
      <c r="V185" s="11"/>
      <c r="W185" s="11"/>
      <c r="X185" s="11"/>
      <c r="Y185" s="11"/>
      <c r="Z185" s="11"/>
      <c r="AA185" s="11"/>
    </row>
    <row r="186" spans="1:27" ht="15" customHeight="1" x14ac:dyDescent="0.2">
      <c r="A186" s="11"/>
      <c r="B186" s="1299" t="s">
        <v>102</v>
      </c>
      <c r="C186" s="1257"/>
      <c r="D186" s="1257"/>
      <c r="E186" s="1257"/>
      <c r="F186" s="1257"/>
      <c r="G186" s="1258"/>
      <c r="H186" s="124">
        <v>0.1409455694206711</v>
      </c>
      <c r="I186" s="125">
        <v>0.12867086883221249</v>
      </c>
      <c r="J186" s="124">
        <v>9.0999999999999998E-2</v>
      </c>
      <c r="K186" s="125">
        <v>0.11899999999999999</v>
      </c>
      <c r="L186" s="124">
        <v>0.107</v>
      </c>
      <c r="M186" s="840">
        <v>0.14599999999999999</v>
      </c>
      <c r="N186" s="11"/>
      <c r="O186" s="11"/>
      <c r="P186" s="11"/>
      <c r="Q186" s="11"/>
      <c r="R186" s="11"/>
      <c r="S186" s="11"/>
      <c r="T186" s="11"/>
      <c r="U186" s="11"/>
      <c r="V186" s="11"/>
      <c r="W186" s="11"/>
      <c r="X186" s="11"/>
      <c r="Y186" s="11"/>
      <c r="Z186" s="11"/>
      <c r="AA186" s="11"/>
    </row>
    <row r="187" spans="1:27" ht="15" customHeight="1" x14ac:dyDescent="0.2">
      <c r="A187" s="11"/>
      <c r="B187" s="1312" t="s">
        <v>103</v>
      </c>
      <c r="C187" s="1301"/>
      <c r="D187" s="1301"/>
      <c r="E187" s="1301"/>
      <c r="F187" s="1301"/>
      <c r="G187" s="1302"/>
      <c r="H187" s="126">
        <v>7.4594555863806367E-2</v>
      </c>
      <c r="I187" s="127">
        <v>6.0838138609528379E-2</v>
      </c>
      <c r="J187" s="126">
        <v>5.1999999999999998E-2</v>
      </c>
      <c r="K187" s="127">
        <v>7.8E-2</v>
      </c>
      <c r="L187" s="126">
        <v>6.3E-2</v>
      </c>
      <c r="M187" s="841">
        <v>8.6999999999999994E-2</v>
      </c>
      <c r="N187" s="11"/>
      <c r="O187" s="11"/>
      <c r="P187" s="11"/>
      <c r="Q187" s="11"/>
      <c r="R187" s="11"/>
      <c r="S187" s="11"/>
      <c r="T187" s="11"/>
      <c r="U187" s="11"/>
      <c r="V187" s="11"/>
      <c r="W187" s="11"/>
      <c r="X187" s="11"/>
      <c r="Y187" s="11"/>
      <c r="Z187" s="11"/>
      <c r="AA187" s="11"/>
    </row>
    <row r="188" spans="1:27" ht="15" customHeight="1" x14ac:dyDescent="0.2">
      <c r="A188" s="11"/>
      <c r="B188" s="1494" t="s">
        <v>27</v>
      </c>
      <c r="C188" s="1495"/>
      <c r="D188" s="1495"/>
      <c r="E188" s="1495"/>
      <c r="F188" s="1495"/>
      <c r="G188" s="1495"/>
      <c r="H188" s="1495"/>
      <c r="I188" s="1495"/>
      <c r="J188" s="1495"/>
      <c r="K188" s="1495"/>
      <c r="L188" s="1495"/>
      <c r="M188" s="1495"/>
      <c r="N188" s="11"/>
      <c r="O188" s="11"/>
      <c r="P188" s="11"/>
      <c r="Q188" s="11"/>
      <c r="R188" s="11"/>
      <c r="S188" s="11"/>
      <c r="T188" s="11"/>
      <c r="U188" s="11"/>
      <c r="V188" s="11"/>
      <c r="W188" s="11"/>
      <c r="X188" s="11"/>
      <c r="Y188" s="11"/>
      <c r="Z188" s="11"/>
      <c r="AA188" s="11"/>
    </row>
    <row r="189" spans="1:27" ht="15" customHeight="1" x14ac:dyDescent="0.2">
      <c r="A189" s="11"/>
      <c r="B189" s="1496" t="s">
        <v>28</v>
      </c>
      <c r="C189" s="1497"/>
      <c r="D189" s="1497"/>
      <c r="E189" s="1497"/>
      <c r="F189" s="1497"/>
      <c r="G189" s="1498"/>
      <c r="H189" s="128" t="s">
        <v>104</v>
      </c>
      <c r="I189" s="129" t="s">
        <v>104</v>
      </c>
      <c r="J189" s="130">
        <v>0.152</v>
      </c>
      <c r="K189" s="131">
        <v>0.16300000000000001</v>
      </c>
      <c r="L189" s="130">
        <v>0.17899999999999999</v>
      </c>
      <c r="M189" s="132">
        <v>0.19700000000000001</v>
      </c>
      <c r="N189" s="11"/>
      <c r="O189" s="11"/>
      <c r="P189" s="11"/>
      <c r="Q189" s="11"/>
      <c r="R189" s="11"/>
      <c r="S189" s="11"/>
      <c r="T189" s="11"/>
      <c r="U189" s="11"/>
      <c r="V189" s="11"/>
      <c r="W189" s="11"/>
      <c r="X189" s="11"/>
      <c r="Y189" s="11"/>
      <c r="Z189" s="11"/>
      <c r="AA189" s="11"/>
    </row>
    <row r="190" spans="1:27" ht="15" customHeight="1" x14ac:dyDescent="0.2">
      <c r="A190" s="11"/>
      <c r="B190" s="1306" t="s">
        <v>40</v>
      </c>
      <c r="C190" s="1262"/>
      <c r="D190" s="1262"/>
      <c r="E190" s="1262"/>
      <c r="F190" s="1262"/>
      <c r="G190" s="1263"/>
      <c r="H190" s="133">
        <v>0.20501517423083801</v>
      </c>
      <c r="I190" s="134">
        <v>0.17036461790202598</v>
      </c>
      <c r="J190" s="133">
        <v>0.152</v>
      </c>
      <c r="K190" s="134">
        <v>0.16300000000000001</v>
      </c>
      <c r="L190" s="133">
        <v>0.17899999999999999</v>
      </c>
      <c r="M190" s="135">
        <v>0.19700000000000001</v>
      </c>
      <c r="N190" s="11"/>
      <c r="O190" s="11"/>
      <c r="P190" s="11"/>
      <c r="Q190" s="11"/>
      <c r="R190" s="11"/>
      <c r="S190" s="11"/>
      <c r="T190" s="11"/>
      <c r="U190" s="11"/>
      <c r="V190" s="11"/>
      <c r="W190" s="11"/>
      <c r="X190" s="11"/>
      <c r="Y190" s="11"/>
      <c r="Z190" s="11"/>
      <c r="AA190" s="11"/>
    </row>
    <row r="191" spans="1:27" ht="15" customHeight="1" x14ac:dyDescent="0.2">
      <c r="B191" s="1488" t="s">
        <v>109</v>
      </c>
      <c r="C191" s="1243"/>
      <c r="D191" s="1243"/>
      <c r="E191" s="1243"/>
      <c r="F191" s="1243"/>
      <c r="G191" s="1243"/>
      <c r="H191" s="1243"/>
      <c r="I191" s="1243"/>
      <c r="J191" s="1243"/>
      <c r="K191" s="1243"/>
      <c r="L191" s="1243"/>
      <c r="M191" s="1243"/>
    </row>
    <row r="192" spans="1:27" ht="15" customHeight="1" x14ac:dyDescent="0.2">
      <c r="B192" s="1243"/>
      <c r="C192" s="1236"/>
      <c r="D192" s="1236"/>
      <c r="E192" s="1236"/>
      <c r="F192" s="1236"/>
      <c r="G192" s="1236"/>
      <c r="H192" s="1236"/>
      <c r="I192" s="1236"/>
      <c r="J192" s="1236"/>
      <c r="K192" s="1236"/>
      <c r="L192" s="1236"/>
      <c r="M192" s="1243"/>
    </row>
    <row r="193" spans="1:27" ht="15" customHeight="1" x14ac:dyDescent="0.2">
      <c r="B193" s="1343"/>
      <c r="C193" s="1343"/>
      <c r="D193" s="1343"/>
      <c r="E193" s="1343"/>
      <c r="F193" s="1343"/>
      <c r="G193" s="1343"/>
      <c r="H193" s="1343"/>
      <c r="I193" s="1343"/>
      <c r="J193" s="1343"/>
      <c r="K193" s="1343"/>
      <c r="L193" s="1343"/>
      <c r="M193" s="1343"/>
    </row>
    <row r="194" spans="1:27" ht="12.75" customHeight="1" x14ac:dyDescent="0.2">
      <c r="B194" s="776"/>
      <c r="C194" s="776"/>
      <c r="D194" s="776"/>
      <c r="E194" s="776"/>
      <c r="F194" s="776"/>
      <c r="G194" s="776"/>
      <c r="H194" s="776"/>
      <c r="I194" s="776"/>
      <c r="J194" s="776"/>
      <c r="K194" s="776"/>
      <c r="L194" s="776"/>
      <c r="M194" s="776"/>
    </row>
    <row r="195" spans="1:27" ht="12.75" customHeight="1" x14ac:dyDescent="0.2">
      <c r="B195" s="765" t="s">
        <v>110</v>
      </c>
      <c r="C195" s="765"/>
      <c r="D195" s="765"/>
      <c r="E195" s="765"/>
      <c r="F195" s="765"/>
      <c r="G195" s="765"/>
      <c r="H195" s="765"/>
      <c r="I195" s="765"/>
      <c r="J195" s="765"/>
      <c r="K195" s="765"/>
      <c r="L195" s="765"/>
      <c r="M195" s="765"/>
    </row>
    <row r="196" spans="1:27" ht="15" customHeight="1" x14ac:dyDescent="0.2">
      <c r="B196" s="1"/>
      <c r="C196" s="1"/>
      <c r="D196" s="1"/>
      <c r="E196" s="1"/>
      <c r="F196" s="1"/>
      <c r="G196" s="1"/>
      <c r="H196" s="1"/>
      <c r="I196" s="1"/>
      <c r="J196" s="1"/>
      <c r="K196" s="1"/>
      <c r="L196" s="1"/>
      <c r="M196" s="1"/>
    </row>
    <row r="197" spans="1:27" ht="15" customHeight="1" x14ac:dyDescent="0.2">
      <c r="B197" s="1489" t="s">
        <v>111</v>
      </c>
      <c r="C197" s="1285"/>
      <c r="D197" s="1285"/>
      <c r="E197" s="1285"/>
      <c r="F197" s="1285"/>
      <c r="G197" s="1490"/>
      <c r="H197" s="795">
        <v>2024</v>
      </c>
      <c r="I197" s="842">
        <v>2025</v>
      </c>
      <c r="J197" s="1491"/>
      <c r="K197" s="1243"/>
      <c r="L197" s="1"/>
      <c r="M197" s="1"/>
    </row>
    <row r="198" spans="1:27" ht="15" customHeight="1" x14ac:dyDescent="0.2">
      <c r="A198" s="11"/>
      <c r="B198" s="1492" t="s">
        <v>112</v>
      </c>
      <c r="C198" s="1236"/>
      <c r="D198" s="1236"/>
      <c r="E198" s="1236"/>
      <c r="F198" s="1284"/>
      <c r="G198" s="137" t="s">
        <v>80</v>
      </c>
      <c r="H198" s="138">
        <v>5804</v>
      </c>
      <c r="I198" s="843">
        <v>5595</v>
      </c>
      <c r="J198" s="11"/>
      <c r="K198" s="11"/>
      <c r="L198" s="11"/>
      <c r="M198" s="11"/>
      <c r="N198" s="11"/>
      <c r="O198" s="11"/>
      <c r="P198" s="11"/>
      <c r="Q198" s="11"/>
      <c r="R198" s="11"/>
      <c r="S198" s="11"/>
      <c r="T198" s="11"/>
      <c r="U198" s="11"/>
      <c r="V198" s="11"/>
      <c r="W198" s="11"/>
      <c r="X198" s="11"/>
      <c r="Y198" s="11"/>
      <c r="Z198" s="11"/>
      <c r="AA198" s="11"/>
    </row>
    <row r="199" spans="1:27" ht="15" customHeight="1" x14ac:dyDescent="0.2">
      <c r="A199" s="11"/>
      <c r="B199" s="1269"/>
      <c r="C199" s="1269"/>
      <c r="D199" s="1269"/>
      <c r="E199" s="1269"/>
      <c r="F199" s="1270"/>
      <c r="G199" s="139" t="s">
        <v>81</v>
      </c>
      <c r="H199" s="140">
        <v>1992</v>
      </c>
      <c r="I199" s="141">
        <v>1994</v>
      </c>
      <c r="J199" s="142"/>
      <c r="K199" s="142"/>
      <c r="L199" s="11"/>
      <c r="M199" s="11"/>
      <c r="N199" s="11"/>
      <c r="O199" s="11"/>
      <c r="P199" s="11"/>
      <c r="Q199" s="11"/>
      <c r="R199" s="11"/>
      <c r="S199" s="11"/>
      <c r="T199" s="11"/>
      <c r="U199" s="11"/>
      <c r="V199" s="11"/>
      <c r="W199" s="11"/>
      <c r="X199" s="11"/>
      <c r="Y199" s="11"/>
      <c r="Z199" s="11"/>
      <c r="AA199" s="11"/>
    </row>
    <row r="200" spans="1:27" ht="15" customHeight="1" x14ac:dyDescent="0.2">
      <c r="A200" s="11"/>
      <c r="B200" s="1312" t="s">
        <v>113</v>
      </c>
      <c r="C200" s="1301"/>
      <c r="D200" s="1301"/>
      <c r="E200" s="1301"/>
      <c r="F200" s="1302"/>
      <c r="G200" s="139" t="s">
        <v>80</v>
      </c>
      <c r="H200" s="140">
        <v>203</v>
      </c>
      <c r="I200" s="141">
        <v>230</v>
      </c>
      <c r="J200" s="142"/>
      <c r="K200" s="142"/>
      <c r="L200" s="11"/>
      <c r="M200" s="11"/>
      <c r="N200" s="11"/>
      <c r="O200" s="11"/>
      <c r="P200" s="11"/>
      <c r="Q200" s="11"/>
      <c r="R200" s="11"/>
      <c r="S200" s="11"/>
      <c r="T200" s="11"/>
      <c r="U200" s="11"/>
      <c r="V200" s="11"/>
      <c r="W200" s="11"/>
      <c r="X200" s="11"/>
      <c r="Y200" s="11"/>
      <c r="Z200" s="11"/>
      <c r="AA200" s="11"/>
    </row>
    <row r="201" spans="1:27" ht="15" customHeight="1" x14ac:dyDescent="0.2">
      <c r="A201" s="11"/>
      <c r="B201" s="1269"/>
      <c r="C201" s="1269"/>
      <c r="D201" s="1269"/>
      <c r="E201" s="1269"/>
      <c r="F201" s="1270"/>
      <c r="G201" s="139" t="s">
        <v>81</v>
      </c>
      <c r="H201" s="140">
        <v>57</v>
      </c>
      <c r="I201" s="141">
        <v>93</v>
      </c>
      <c r="J201" s="142"/>
      <c r="K201" s="142"/>
      <c r="L201" s="11"/>
      <c r="M201" s="11"/>
      <c r="N201" s="11"/>
      <c r="O201" s="11"/>
      <c r="P201" s="11"/>
      <c r="Q201" s="11"/>
      <c r="R201" s="11"/>
      <c r="S201" s="11"/>
      <c r="T201" s="11"/>
      <c r="U201" s="11"/>
      <c r="V201" s="11"/>
      <c r="W201" s="11"/>
      <c r="X201" s="11"/>
      <c r="Y201" s="11"/>
      <c r="Z201" s="11"/>
      <c r="AA201" s="11"/>
    </row>
    <row r="202" spans="1:27" ht="15" customHeight="1" x14ac:dyDescent="0.2">
      <c r="A202" s="11"/>
      <c r="B202" s="1493" t="s">
        <v>114</v>
      </c>
      <c r="C202" s="1301"/>
      <c r="D202" s="1301"/>
      <c r="E202" s="1301"/>
      <c r="F202" s="1302"/>
      <c r="G202" s="139" t="s">
        <v>80</v>
      </c>
      <c r="H202" s="140">
        <v>179</v>
      </c>
      <c r="I202" s="141">
        <v>206</v>
      </c>
      <c r="J202" s="142"/>
      <c r="K202" s="142"/>
      <c r="L202" s="11"/>
      <c r="M202" s="11"/>
      <c r="N202" s="11"/>
      <c r="O202" s="11"/>
      <c r="P202" s="11"/>
      <c r="Q202" s="11"/>
      <c r="R202" s="11"/>
      <c r="S202" s="11"/>
      <c r="T202" s="11"/>
      <c r="U202" s="11"/>
      <c r="V202" s="11"/>
      <c r="W202" s="11"/>
      <c r="X202" s="11"/>
      <c r="Y202" s="11"/>
      <c r="Z202" s="11"/>
      <c r="AA202" s="11"/>
    </row>
    <row r="203" spans="1:27" ht="15" customHeight="1" x14ac:dyDescent="0.2">
      <c r="A203" s="11"/>
      <c r="B203" s="1269"/>
      <c r="C203" s="1269"/>
      <c r="D203" s="1269"/>
      <c r="E203" s="1269"/>
      <c r="F203" s="1270"/>
      <c r="G203" s="139" t="s">
        <v>81</v>
      </c>
      <c r="H203" s="140">
        <v>67</v>
      </c>
      <c r="I203" s="141">
        <v>52</v>
      </c>
      <c r="J203" s="142"/>
      <c r="K203" s="142"/>
      <c r="L203" s="11"/>
      <c r="M203" s="11"/>
      <c r="N203" s="11"/>
      <c r="O203" s="11"/>
      <c r="P203" s="11"/>
      <c r="Q203" s="11"/>
      <c r="R203" s="11"/>
      <c r="S203" s="11"/>
      <c r="T203" s="11"/>
      <c r="U203" s="11"/>
      <c r="V203" s="11"/>
      <c r="W203" s="11"/>
      <c r="X203" s="11"/>
      <c r="Y203" s="11"/>
      <c r="Z203" s="11"/>
      <c r="AA203" s="11"/>
    </row>
    <row r="204" spans="1:27" ht="15" customHeight="1" x14ac:dyDescent="0.2">
      <c r="A204" s="11"/>
      <c r="B204" s="1465" t="s">
        <v>115</v>
      </c>
      <c r="C204" s="1301"/>
      <c r="D204" s="1301"/>
      <c r="E204" s="1301"/>
      <c r="F204" s="1302"/>
      <c r="G204" s="139" t="s">
        <v>80</v>
      </c>
      <c r="H204" s="140">
        <v>158</v>
      </c>
      <c r="I204" s="141">
        <v>155</v>
      </c>
      <c r="J204" s="142"/>
      <c r="K204" s="142"/>
      <c r="L204" s="11"/>
      <c r="M204" s="11"/>
      <c r="N204" s="11"/>
      <c r="O204" s="11"/>
      <c r="P204" s="11"/>
      <c r="Q204" s="11"/>
      <c r="R204" s="11"/>
      <c r="S204" s="11"/>
      <c r="T204" s="11"/>
      <c r="U204" s="11"/>
      <c r="V204" s="11"/>
      <c r="W204" s="11"/>
      <c r="X204" s="11"/>
      <c r="Y204" s="11"/>
      <c r="Z204" s="11"/>
      <c r="AA204" s="11"/>
    </row>
    <row r="205" spans="1:27" ht="15" customHeight="1" x14ac:dyDescent="0.2">
      <c r="A205" s="11"/>
      <c r="B205" s="1269"/>
      <c r="C205" s="1269"/>
      <c r="D205" s="1269"/>
      <c r="E205" s="1269"/>
      <c r="F205" s="1270"/>
      <c r="G205" s="139" t="s">
        <v>81</v>
      </c>
      <c r="H205" s="140">
        <v>52</v>
      </c>
      <c r="I205" s="141">
        <v>38</v>
      </c>
      <c r="J205" s="142"/>
      <c r="K205" s="142"/>
      <c r="L205" s="11"/>
      <c r="M205" s="11"/>
      <c r="N205" s="11"/>
      <c r="O205" s="11"/>
      <c r="P205" s="11"/>
      <c r="Q205" s="11"/>
      <c r="R205" s="11"/>
      <c r="S205" s="11"/>
      <c r="T205" s="11"/>
      <c r="U205" s="11"/>
      <c r="V205" s="11"/>
      <c r="W205" s="11"/>
      <c r="X205" s="11"/>
      <c r="Y205" s="11"/>
      <c r="Z205" s="11"/>
      <c r="AA205" s="11"/>
    </row>
    <row r="206" spans="1:27" ht="15" customHeight="1" x14ac:dyDescent="0.2">
      <c r="A206" s="11"/>
      <c r="B206" s="1312" t="s">
        <v>116</v>
      </c>
      <c r="C206" s="1301"/>
      <c r="D206" s="1301"/>
      <c r="E206" s="1301"/>
      <c r="F206" s="1302"/>
      <c r="G206" s="139" t="s">
        <v>80</v>
      </c>
      <c r="H206" s="143">
        <v>0.94120000000000004</v>
      </c>
      <c r="I206" s="144">
        <v>1</v>
      </c>
      <c r="J206" s="142"/>
      <c r="K206" s="142"/>
      <c r="L206" s="11"/>
      <c r="M206" s="11"/>
      <c r="N206" s="11"/>
      <c r="O206" s="11"/>
      <c r="P206" s="11"/>
      <c r="Q206" s="11"/>
      <c r="R206" s="11"/>
      <c r="S206" s="11"/>
      <c r="T206" s="11"/>
      <c r="U206" s="11"/>
      <c r="V206" s="11"/>
      <c r="W206" s="11"/>
      <c r="X206" s="11"/>
      <c r="Y206" s="11"/>
      <c r="Z206" s="11"/>
      <c r="AA206" s="11"/>
    </row>
    <row r="207" spans="1:27" ht="15" customHeight="1" x14ac:dyDescent="0.2">
      <c r="A207" s="11"/>
      <c r="B207" s="1269"/>
      <c r="C207" s="1269"/>
      <c r="D207" s="1269"/>
      <c r="E207" s="1269"/>
      <c r="F207" s="1270"/>
      <c r="G207" s="139" t="s">
        <v>81</v>
      </c>
      <c r="H207" s="143">
        <v>0.90769999999999995</v>
      </c>
      <c r="I207" s="144">
        <v>1</v>
      </c>
      <c r="J207" s="142"/>
      <c r="K207" s="142"/>
      <c r="L207" s="11"/>
      <c r="M207" s="11"/>
      <c r="N207" s="11"/>
      <c r="O207" s="11"/>
      <c r="P207" s="11"/>
      <c r="Q207" s="11"/>
      <c r="R207" s="11"/>
      <c r="S207" s="11"/>
      <c r="T207" s="11"/>
      <c r="U207" s="11"/>
      <c r="V207" s="11"/>
      <c r="W207" s="11"/>
      <c r="X207" s="11"/>
      <c r="Y207" s="11"/>
      <c r="Z207" s="11"/>
      <c r="AA207" s="11"/>
    </row>
    <row r="208" spans="1:27" ht="15" customHeight="1" x14ac:dyDescent="0.2">
      <c r="A208" s="11"/>
      <c r="B208" s="1312" t="s">
        <v>117</v>
      </c>
      <c r="C208" s="1301"/>
      <c r="D208" s="1301"/>
      <c r="E208" s="1301"/>
      <c r="F208" s="1302"/>
      <c r="G208" s="139" t="s">
        <v>80</v>
      </c>
      <c r="H208" s="143">
        <v>0.88270000000000004</v>
      </c>
      <c r="I208" s="145">
        <v>0.75</v>
      </c>
      <c r="J208" s="146"/>
      <c r="K208" s="142"/>
      <c r="L208" s="11"/>
      <c r="M208" s="11"/>
      <c r="N208" s="11"/>
      <c r="O208" s="11"/>
      <c r="P208" s="11"/>
      <c r="Q208" s="11"/>
      <c r="R208" s="11"/>
      <c r="S208" s="11"/>
      <c r="T208" s="11"/>
      <c r="U208" s="11"/>
      <c r="V208" s="11"/>
      <c r="W208" s="11"/>
      <c r="X208" s="11"/>
      <c r="Y208" s="11"/>
      <c r="Z208" s="11"/>
      <c r="AA208" s="11"/>
    </row>
    <row r="209" spans="1:27" ht="15" customHeight="1" x14ac:dyDescent="0.2">
      <c r="A209" s="11"/>
      <c r="B209" s="1314"/>
      <c r="C209" s="1314"/>
      <c r="D209" s="1314"/>
      <c r="E209" s="1314"/>
      <c r="F209" s="1341"/>
      <c r="G209" s="147" t="s">
        <v>81</v>
      </c>
      <c r="H209" s="148">
        <v>0.77610000000000001</v>
      </c>
      <c r="I209" s="149">
        <v>0.73</v>
      </c>
      <c r="J209" s="146"/>
      <c r="K209" s="150"/>
      <c r="L209" s="11"/>
      <c r="M209" s="11"/>
      <c r="N209" s="11"/>
      <c r="O209" s="11"/>
      <c r="P209" s="11"/>
      <c r="Q209" s="11"/>
      <c r="R209" s="11"/>
      <c r="S209" s="11"/>
      <c r="T209" s="11"/>
      <c r="U209" s="11"/>
      <c r="V209" s="11"/>
      <c r="W209" s="11"/>
      <c r="X209" s="11"/>
      <c r="Y209" s="11"/>
      <c r="Z209" s="11"/>
      <c r="AA209" s="11"/>
    </row>
    <row r="210" spans="1:27" ht="15" customHeight="1" x14ac:dyDescent="0.2">
      <c r="B210" s="1342" t="s">
        <v>118</v>
      </c>
      <c r="C210" s="1243"/>
      <c r="D210" s="1243"/>
      <c r="E210" s="1243"/>
      <c r="F210" s="1243"/>
      <c r="G210" s="1243"/>
      <c r="H210" s="1243"/>
      <c r="I210" s="1243"/>
      <c r="J210" s="762"/>
      <c r="K210" s="762"/>
      <c r="L210" s="762"/>
      <c r="M210" s="762"/>
      <c r="N210" s="762"/>
      <c r="O210" s="762"/>
      <c r="P210" s="762"/>
      <c r="Q210" s="762"/>
      <c r="R210" s="762"/>
      <c r="S210" s="762"/>
      <c r="T210" s="762"/>
      <c r="U210" s="762"/>
      <c r="V210" s="762"/>
      <c r="W210" s="762"/>
      <c r="X210" s="762"/>
      <c r="Y210" s="762"/>
      <c r="Z210" s="762"/>
      <c r="AA210" s="762"/>
    </row>
    <row r="211" spans="1:27" ht="15" customHeight="1" x14ac:dyDescent="0.2">
      <c r="B211" s="1243"/>
      <c r="C211" s="1236"/>
      <c r="D211" s="1236"/>
      <c r="E211" s="1236"/>
      <c r="F211" s="1236"/>
      <c r="G211" s="1236"/>
      <c r="H211" s="1236"/>
      <c r="I211" s="1243"/>
      <c r="J211" s="762"/>
      <c r="K211" s="762"/>
      <c r="L211" s="762"/>
      <c r="M211" s="762"/>
      <c r="N211" s="762"/>
      <c r="O211" s="762"/>
      <c r="P211" s="762"/>
      <c r="Q211" s="762"/>
      <c r="R211" s="762"/>
      <c r="S211" s="762"/>
      <c r="T211" s="762"/>
      <c r="U211" s="762"/>
      <c r="V211" s="762"/>
      <c r="W211" s="762"/>
      <c r="X211" s="762"/>
      <c r="Y211" s="762"/>
      <c r="Z211" s="762"/>
      <c r="AA211" s="762"/>
    </row>
    <row r="212" spans="1:27" ht="15" customHeight="1" x14ac:dyDescent="0.2">
      <c r="B212" s="1279"/>
      <c r="C212" s="1279"/>
      <c r="D212" s="1279"/>
      <c r="E212" s="1279"/>
      <c r="F212" s="1279"/>
      <c r="G212" s="1279"/>
      <c r="H212" s="1279"/>
      <c r="I212" s="1279"/>
      <c r="J212" s="762"/>
      <c r="K212" s="762"/>
      <c r="L212" s="762"/>
      <c r="M212" s="762"/>
      <c r="N212" s="762"/>
      <c r="O212" s="762"/>
      <c r="P212" s="762"/>
      <c r="Q212" s="762"/>
      <c r="R212" s="762"/>
      <c r="S212" s="762"/>
      <c r="T212" s="762"/>
      <c r="U212" s="762"/>
      <c r="V212" s="762"/>
      <c r="W212" s="762"/>
      <c r="X212" s="762"/>
      <c r="Y212" s="762"/>
      <c r="Z212" s="762"/>
      <c r="AA212" s="762"/>
    </row>
    <row r="213" spans="1:27" ht="15" customHeight="1" x14ac:dyDescent="0.2">
      <c r="B213" s="151"/>
      <c r="C213" s="762"/>
      <c r="D213" s="762"/>
      <c r="E213" s="762"/>
      <c r="F213" s="762"/>
      <c r="G213" s="762"/>
      <c r="H213" s="762"/>
      <c r="I213" s="762"/>
      <c r="J213" s="762"/>
      <c r="K213" s="762"/>
      <c r="L213" s="762"/>
      <c r="M213" s="762"/>
      <c r="N213" s="762"/>
      <c r="O213" s="762"/>
      <c r="P213" s="762"/>
      <c r="Q213" s="762"/>
      <c r="R213" s="762"/>
      <c r="S213" s="762"/>
      <c r="T213" s="762"/>
      <c r="U213" s="762"/>
      <c r="V213" s="762"/>
      <c r="W213" s="762"/>
      <c r="X213" s="762"/>
      <c r="Y213" s="762"/>
      <c r="Z213" s="762"/>
      <c r="AA213" s="762"/>
    </row>
    <row r="214" spans="1:27" ht="15" customHeight="1" x14ac:dyDescent="0.2">
      <c r="B214" s="765" t="s">
        <v>119</v>
      </c>
      <c r="C214" s="765"/>
      <c r="D214" s="765"/>
      <c r="E214" s="765"/>
      <c r="F214" s="765"/>
      <c r="G214" s="765"/>
      <c r="H214" s="765"/>
      <c r="I214" s="765"/>
      <c r="J214" s="765"/>
      <c r="K214" s="765"/>
      <c r="L214" s="765"/>
      <c r="M214" s="765"/>
      <c r="N214" s="11"/>
      <c r="O214" s="11"/>
      <c r="P214" s="11"/>
      <c r="Q214" s="11"/>
      <c r="R214" s="11"/>
      <c r="S214" s="11"/>
      <c r="T214" s="11"/>
      <c r="U214" s="11"/>
      <c r="V214" s="11"/>
      <c r="W214" s="11"/>
      <c r="X214" s="11"/>
      <c r="Y214" s="11"/>
      <c r="Z214" s="11"/>
      <c r="AA214" s="11"/>
    </row>
    <row r="215" spans="1:27" ht="15" customHeight="1" x14ac:dyDescent="0.2">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row>
    <row r="216" spans="1:27" ht="15" customHeight="1" x14ac:dyDescent="0.2">
      <c r="B216" s="1350" t="s">
        <v>120</v>
      </c>
      <c r="C216" s="1243"/>
      <c r="D216" s="1284"/>
      <c r="E216" s="1347" t="s">
        <v>15</v>
      </c>
      <c r="F216" s="1243"/>
      <c r="G216" s="1243"/>
      <c r="H216" s="1476"/>
      <c r="I216" s="1243"/>
      <c r="J216" s="1243"/>
      <c r="K216" s="1491"/>
      <c r="L216" s="1491"/>
      <c r="M216" s="1491"/>
      <c r="N216" s="11"/>
      <c r="O216" s="11"/>
      <c r="P216" s="1583"/>
      <c r="Q216" s="1243"/>
      <c r="R216" s="1243"/>
      <c r="S216" s="1243"/>
      <c r="T216" s="1243"/>
      <c r="U216" s="1243"/>
      <c r="V216" s="1243"/>
      <c r="W216" s="1243"/>
      <c r="X216" s="1243"/>
      <c r="Y216" s="1243"/>
      <c r="Z216" s="1243"/>
      <c r="AA216" s="1243"/>
    </row>
    <row r="217" spans="1:27" ht="15" customHeight="1" x14ac:dyDescent="0.2">
      <c r="B217" s="1285"/>
      <c r="C217" s="1285"/>
      <c r="D217" s="1286"/>
      <c r="E217" s="152">
        <v>2023</v>
      </c>
      <c r="F217" s="795">
        <v>2024</v>
      </c>
      <c r="G217" s="844">
        <v>2025</v>
      </c>
      <c r="H217" s="766"/>
      <c r="I217" s="766"/>
      <c r="J217" s="766"/>
      <c r="K217" s="1243"/>
      <c r="L217" s="1243"/>
      <c r="M217" s="1243"/>
      <c r="N217" s="11"/>
      <c r="O217" s="153"/>
      <c r="P217" s="1584"/>
      <c r="Q217" s="1243"/>
      <c r="R217" s="1243"/>
      <c r="S217" s="1243"/>
      <c r="T217" s="1243"/>
      <c r="U217" s="1243"/>
      <c r="V217" s="773"/>
      <c r="W217" s="773"/>
      <c r="X217" s="773"/>
      <c r="Y217" s="773"/>
      <c r="Z217" s="773"/>
      <c r="AA217" s="773"/>
    </row>
    <row r="218" spans="1:27" ht="15" customHeight="1" x14ac:dyDescent="0.2">
      <c r="A218" s="11"/>
      <c r="B218" s="1585" t="s">
        <v>99</v>
      </c>
      <c r="C218" s="1236"/>
      <c r="D218" s="1236"/>
      <c r="E218" s="1236"/>
      <c r="F218" s="1236"/>
      <c r="G218" s="1236"/>
      <c r="H218" s="1586"/>
      <c r="I218" s="1243"/>
      <c r="J218" s="1243"/>
      <c r="K218" s="1243"/>
      <c r="L218" s="1243"/>
      <c r="M218" s="1243"/>
      <c r="N218" s="11"/>
      <c r="O218" s="153"/>
      <c r="P218" s="1584"/>
      <c r="Q218" s="1243"/>
      <c r="R218" s="1243"/>
      <c r="S218" s="1243"/>
      <c r="T218" s="1243"/>
      <c r="U218" s="1243"/>
      <c r="V218" s="773"/>
      <c r="W218" s="773"/>
      <c r="X218" s="773"/>
      <c r="Y218" s="773"/>
      <c r="Z218" s="773"/>
      <c r="AA218" s="773"/>
    </row>
    <row r="219" spans="1:27" ht="15" customHeight="1" x14ac:dyDescent="0.2">
      <c r="A219" s="11"/>
      <c r="B219" s="1322" t="s">
        <v>80</v>
      </c>
      <c r="C219" s="1323"/>
      <c r="D219" s="1326"/>
      <c r="E219" s="154">
        <v>29.219412633305986</v>
      </c>
      <c r="F219" s="155">
        <v>29.43</v>
      </c>
      <c r="G219" s="156">
        <v>28.7</v>
      </c>
      <c r="H219" s="773"/>
      <c r="I219" s="773"/>
      <c r="J219" s="773"/>
      <c r="K219" s="773"/>
      <c r="L219" s="773"/>
      <c r="M219" s="773"/>
      <c r="N219" s="11"/>
      <c r="O219" s="11"/>
      <c r="P219" s="1583"/>
      <c r="Q219" s="1243"/>
      <c r="R219" s="1243"/>
      <c r="S219" s="1243"/>
      <c r="T219" s="1243"/>
      <c r="U219" s="1243"/>
      <c r="V219" s="1243"/>
      <c r="W219" s="1243"/>
      <c r="X219" s="1243"/>
      <c r="Y219" s="1243"/>
      <c r="Z219" s="1243"/>
      <c r="AA219" s="1243"/>
    </row>
    <row r="220" spans="1:27" ht="15" customHeight="1" x14ac:dyDescent="0.2">
      <c r="A220" s="11"/>
      <c r="B220" s="1261" t="s">
        <v>81</v>
      </c>
      <c r="C220" s="1262"/>
      <c r="D220" s="1263"/>
      <c r="E220" s="157">
        <v>28.353499480249482</v>
      </c>
      <c r="F220" s="158">
        <v>26.1</v>
      </c>
      <c r="G220" s="845">
        <v>28.24</v>
      </c>
      <c r="H220" s="773"/>
      <c r="I220" s="773"/>
      <c r="J220" s="773"/>
      <c r="K220" s="773"/>
      <c r="L220" s="773"/>
      <c r="M220" s="773"/>
      <c r="N220" s="11"/>
      <c r="O220" s="153"/>
      <c r="P220" s="846"/>
      <c r="Q220" s="846"/>
      <c r="R220" s="846"/>
      <c r="S220" s="846"/>
      <c r="T220" s="846"/>
      <c r="U220" s="846"/>
      <c r="V220" s="773"/>
      <c r="W220" s="773"/>
      <c r="X220" s="772"/>
      <c r="Y220" s="772"/>
      <c r="Z220" s="772"/>
      <c r="AA220" s="772"/>
    </row>
    <row r="221" spans="1:27" ht="15" customHeight="1" x14ac:dyDescent="0.2">
      <c r="A221" s="11"/>
      <c r="B221" s="1585" t="s">
        <v>29</v>
      </c>
      <c r="C221" s="1236"/>
      <c r="D221" s="1236"/>
      <c r="E221" s="1236"/>
      <c r="F221" s="1236"/>
      <c r="G221" s="1236"/>
      <c r="H221" s="1586"/>
      <c r="I221" s="1243"/>
      <c r="J221" s="1243"/>
      <c r="K221" s="1243"/>
      <c r="L221" s="1243"/>
      <c r="M221" s="1243"/>
      <c r="N221" s="11"/>
      <c r="O221" s="153"/>
      <c r="P221" s="846"/>
      <c r="Q221" s="846"/>
      <c r="R221" s="846"/>
      <c r="S221" s="846"/>
      <c r="T221" s="846"/>
      <c r="U221" s="846"/>
      <c r="V221" s="773"/>
      <c r="W221" s="773"/>
      <c r="X221" s="772"/>
      <c r="Y221" s="772"/>
      <c r="Z221" s="772"/>
      <c r="AA221" s="772"/>
    </row>
    <row r="222" spans="1:27" ht="15" customHeight="1" x14ac:dyDescent="0.2">
      <c r="A222" s="11"/>
      <c r="B222" s="1322" t="s">
        <v>30</v>
      </c>
      <c r="C222" s="1323"/>
      <c r="D222" s="1326"/>
      <c r="E222" s="154">
        <v>2.1428571428571428</v>
      </c>
      <c r="F222" s="159">
        <v>1.55</v>
      </c>
      <c r="G222" s="160">
        <v>3.18</v>
      </c>
      <c r="H222" s="772"/>
      <c r="I222" s="772"/>
      <c r="J222" s="772"/>
      <c r="K222" s="773"/>
      <c r="L222" s="773"/>
      <c r="M222" s="773"/>
      <c r="N222" s="11"/>
      <c r="O222" s="153"/>
      <c r="P222" s="846"/>
      <c r="Q222" s="846"/>
      <c r="R222" s="846"/>
      <c r="S222" s="846"/>
      <c r="T222" s="846"/>
      <c r="U222" s="846"/>
      <c r="V222" s="773"/>
      <c r="W222" s="773"/>
      <c r="X222" s="772"/>
      <c r="Y222" s="772"/>
      <c r="Z222" s="772"/>
      <c r="AA222" s="772"/>
    </row>
    <row r="223" spans="1:27" ht="15" customHeight="1" x14ac:dyDescent="0.2">
      <c r="A223" s="11"/>
      <c r="B223" s="1299" t="s">
        <v>31</v>
      </c>
      <c r="C223" s="1257"/>
      <c r="D223" s="1258"/>
      <c r="E223" s="161">
        <v>30.896170278637769</v>
      </c>
      <c r="F223" s="162">
        <v>36.130000000000003</v>
      </c>
      <c r="G223" s="847">
        <v>33.79</v>
      </c>
      <c r="H223" s="772"/>
      <c r="I223" s="772"/>
      <c r="J223" s="772"/>
      <c r="K223" s="773"/>
      <c r="L223" s="773"/>
      <c r="M223" s="773"/>
      <c r="N223" s="11"/>
      <c r="O223" s="153"/>
      <c r="P223" s="846"/>
      <c r="Q223" s="846"/>
      <c r="R223" s="846"/>
      <c r="S223" s="846"/>
      <c r="T223" s="846"/>
      <c r="U223" s="846"/>
      <c r="V223" s="773"/>
      <c r="W223" s="773"/>
      <c r="X223" s="772"/>
      <c r="Y223" s="772"/>
      <c r="Z223" s="773"/>
      <c r="AA223" s="773"/>
    </row>
    <row r="224" spans="1:27" ht="15" customHeight="1" x14ac:dyDescent="0.2">
      <c r="A224" s="11"/>
      <c r="B224" s="1299" t="s">
        <v>32</v>
      </c>
      <c r="C224" s="1257"/>
      <c r="D224" s="1258"/>
      <c r="E224" s="161">
        <v>20.721153846153847</v>
      </c>
      <c r="F224" s="162">
        <v>20.96</v>
      </c>
      <c r="G224" s="847">
        <v>22.32</v>
      </c>
      <c r="H224" s="772"/>
      <c r="I224" s="772"/>
      <c r="J224" s="772"/>
      <c r="K224" s="773"/>
      <c r="L224" s="773"/>
      <c r="M224" s="773"/>
      <c r="N224" s="11"/>
      <c r="O224" s="153"/>
      <c r="P224" s="846"/>
      <c r="Q224" s="846"/>
      <c r="R224" s="846"/>
      <c r="S224" s="846"/>
      <c r="T224" s="846"/>
      <c r="U224" s="846"/>
      <c r="V224" s="773"/>
      <c r="W224" s="773"/>
      <c r="X224" s="772"/>
      <c r="Y224" s="772"/>
      <c r="Z224" s="773"/>
      <c r="AA224" s="773"/>
    </row>
    <row r="225" spans="1:27" ht="15" customHeight="1" x14ac:dyDescent="0.2">
      <c r="A225" s="11"/>
      <c r="B225" s="1299" t="s">
        <v>33</v>
      </c>
      <c r="C225" s="1257"/>
      <c r="D225" s="1258"/>
      <c r="E225" s="161">
        <v>28.338410404624277</v>
      </c>
      <c r="F225" s="162">
        <v>34.549999999999997</v>
      </c>
      <c r="G225" s="847">
        <v>39.369999999999997</v>
      </c>
      <c r="H225" s="11"/>
      <c r="I225" s="11"/>
      <c r="J225" s="11"/>
      <c r="K225" s="11"/>
      <c r="L225" s="11"/>
      <c r="M225" s="11"/>
      <c r="N225" s="11"/>
      <c r="O225" s="11"/>
      <c r="P225" s="11"/>
      <c r="Q225" s="11"/>
      <c r="R225" s="11"/>
      <c r="S225" s="11"/>
      <c r="T225" s="11"/>
      <c r="U225" s="11"/>
      <c r="V225" s="11"/>
      <c r="W225" s="11"/>
      <c r="X225" s="11"/>
      <c r="Y225" s="11"/>
      <c r="Z225" s="11"/>
      <c r="AA225" s="11"/>
    </row>
    <row r="226" spans="1:27" ht="15" customHeight="1" x14ac:dyDescent="0.2">
      <c r="A226" s="11"/>
      <c r="B226" s="1299" t="s">
        <v>34</v>
      </c>
      <c r="C226" s="1257"/>
      <c r="D226" s="1258"/>
      <c r="E226" s="161">
        <v>17.164999999999999</v>
      </c>
      <c r="F226" s="162">
        <v>23.14</v>
      </c>
      <c r="G226" s="847">
        <v>25.82</v>
      </c>
      <c r="H226" s="11"/>
      <c r="I226" s="11"/>
      <c r="J226" s="11"/>
      <c r="K226" s="11"/>
      <c r="L226" s="11"/>
      <c r="M226" s="11"/>
      <c r="N226" s="11"/>
      <c r="O226" s="11"/>
      <c r="P226" s="11"/>
      <c r="Q226" s="11"/>
      <c r="R226" s="11"/>
      <c r="S226" s="11"/>
      <c r="T226" s="11"/>
      <c r="U226" s="11"/>
      <c r="V226" s="11"/>
      <c r="W226" s="11"/>
      <c r="X226" s="11"/>
      <c r="Y226" s="11"/>
      <c r="Z226" s="11"/>
      <c r="AA226" s="11"/>
    </row>
    <row r="227" spans="1:27" ht="15" customHeight="1" x14ac:dyDescent="0.2">
      <c r="A227" s="11"/>
      <c r="B227" s="1299" t="s">
        <v>35</v>
      </c>
      <c r="C227" s="1257"/>
      <c r="D227" s="1258"/>
      <c r="E227" s="161">
        <v>25.557583892617451</v>
      </c>
      <c r="F227" s="162">
        <v>27.13</v>
      </c>
      <c r="G227" s="847">
        <v>24.61</v>
      </c>
      <c r="H227" s="11"/>
      <c r="I227" s="11"/>
      <c r="J227" s="11"/>
      <c r="K227" s="11"/>
      <c r="L227" s="11"/>
      <c r="M227" s="11"/>
      <c r="N227" s="11"/>
      <c r="O227" s="11"/>
      <c r="P227" s="11"/>
      <c r="Q227" s="11"/>
      <c r="R227" s="11"/>
      <c r="S227" s="11"/>
      <c r="T227" s="11"/>
      <c r="U227" s="11"/>
      <c r="V227" s="11"/>
      <c r="W227" s="11"/>
      <c r="X227" s="11"/>
      <c r="Y227" s="11"/>
      <c r="Z227" s="11"/>
      <c r="AA227" s="11"/>
    </row>
    <row r="228" spans="1:27" ht="15" customHeight="1" x14ac:dyDescent="0.2">
      <c r="A228" s="11"/>
      <c r="B228" s="1299" t="s">
        <v>36</v>
      </c>
      <c r="C228" s="1257"/>
      <c r="D228" s="1258"/>
      <c r="E228" s="161">
        <v>14.676794117647058</v>
      </c>
      <c r="F228" s="163">
        <v>13.41</v>
      </c>
      <c r="G228" s="848">
        <v>12.91</v>
      </c>
      <c r="H228" s="11"/>
      <c r="I228" s="11"/>
      <c r="J228" s="11"/>
      <c r="K228" s="11"/>
      <c r="L228" s="11"/>
      <c r="M228" s="11"/>
      <c r="N228" s="11"/>
      <c r="O228" s="11"/>
      <c r="P228" s="11"/>
      <c r="Q228" s="11"/>
      <c r="R228" s="11"/>
      <c r="S228" s="11"/>
      <c r="T228" s="11"/>
      <c r="U228" s="11"/>
      <c r="V228" s="11"/>
      <c r="W228" s="11"/>
      <c r="X228" s="11"/>
      <c r="Y228" s="11"/>
      <c r="Z228" s="11"/>
      <c r="AA228" s="11"/>
    </row>
    <row r="229" spans="1:27" ht="15" customHeight="1" x14ac:dyDescent="0.2">
      <c r="A229" s="11"/>
      <c r="B229" s="1299" t="s">
        <v>37</v>
      </c>
      <c r="C229" s="1257"/>
      <c r="D229" s="1258"/>
      <c r="E229" s="161">
        <v>30.803495245969408</v>
      </c>
      <c r="F229" s="849">
        <v>28.95</v>
      </c>
      <c r="G229" s="850">
        <v>26.71</v>
      </c>
      <c r="H229" s="11"/>
      <c r="I229" s="11"/>
      <c r="J229" s="11"/>
      <c r="K229" s="11"/>
      <c r="L229" s="11"/>
      <c r="M229" s="11"/>
      <c r="N229" s="11"/>
      <c r="O229" s="11"/>
      <c r="P229" s="11"/>
      <c r="Q229" s="11"/>
      <c r="R229" s="11"/>
      <c r="S229" s="11"/>
      <c r="T229" s="11"/>
      <c r="U229" s="11"/>
      <c r="V229" s="11"/>
      <c r="W229" s="11"/>
      <c r="X229" s="11"/>
      <c r="Y229" s="11"/>
      <c r="Z229" s="11"/>
      <c r="AA229" s="11"/>
    </row>
    <row r="230" spans="1:27" ht="15" customHeight="1" x14ac:dyDescent="0.2">
      <c r="A230" s="11"/>
      <c r="B230" s="1331" t="s">
        <v>121</v>
      </c>
      <c r="C230" s="1257"/>
      <c r="D230" s="1258"/>
      <c r="E230" s="164">
        <v>46.067410071942447</v>
      </c>
      <c r="F230" s="165">
        <v>69.599999999999994</v>
      </c>
      <c r="G230" s="166">
        <v>99.8</v>
      </c>
      <c r="H230" s="11"/>
      <c r="I230" s="11"/>
      <c r="J230" s="11"/>
      <c r="K230" s="11"/>
      <c r="L230" s="11"/>
      <c r="M230" s="11"/>
      <c r="N230" s="11"/>
      <c r="O230" s="11"/>
      <c r="P230" s="11"/>
      <c r="Q230" s="11"/>
      <c r="R230" s="11"/>
      <c r="S230" s="11"/>
      <c r="T230" s="11"/>
      <c r="U230" s="11"/>
      <c r="V230" s="11"/>
      <c r="W230" s="11"/>
      <c r="X230" s="11"/>
      <c r="Y230" s="11"/>
      <c r="Z230" s="11"/>
      <c r="AA230" s="11"/>
    </row>
    <row r="231" spans="1:27" ht="15" customHeight="1" x14ac:dyDescent="0.2">
      <c r="A231" s="11"/>
      <c r="B231" s="1331" t="s">
        <v>38</v>
      </c>
      <c r="C231" s="1257"/>
      <c r="D231" s="1258"/>
      <c r="E231" s="164">
        <v>41.056193771626297</v>
      </c>
      <c r="F231" s="165">
        <v>23.25</v>
      </c>
      <c r="G231" s="166">
        <v>67.08</v>
      </c>
      <c r="H231" s="11"/>
      <c r="I231" s="11"/>
      <c r="J231" s="11"/>
      <c r="K231" s="11"/>
      <c r="L231" s="11"/>
      <c r="M231" s="11"/>
      <c r="N231" s="11"/>
      <c r="O231" s="11"/>
      <c r="P231" s="11"/>
      <c r="Q231" s="11"/>
      <c r="R231" s="11"/>
      <c r="S231" s="11"/>
      <c r="T231" s="11"/>
      <c r="U231" s="11"/>
      <c r="V231" s="11"/>
      <c r="W231" s="11"/>
      <c r="X231" s="11"/>
      <c r="Y231" s="11"/>
      <c r="Z231" s="11"/>
      <c r="AA231" s="11"/>
    </row>
    <row r="232" spans="1:27" ht="15" customHeight="1" x14ac:dyDescent="0.2">
      <c r="A232" s="11"/>
      <c r="B232" s="1331" t="s">
        <v>39</v>
      </c>
      <c r="C232" s="1257"/>
      <c r="D232" s="1258"/>
      <c r="E232" s="164">
        <v>5.2460093896713618</v>
      </c>
      <c r="F232" s="165">
        <v>6.85</v>
      </c>
      <c r="G232" s="166">
        <v>12.3</v>
      </c>
      <c r="H232" s="11"/>
      <c r="I232" s="11"/>
      <c r="J232" s="11"/>
      <c r="K232" s="11"/>
      <c r="L232" s="11"/>
      <c r="M232" s="11"/>
      <c r="N232" s="11"/>
      <c r="O232" s="11"/>
      <c r="P232" s="11"/>
      <c r="Q232" s="11"/>
      <c r="R232" s="11"/>
      <c r="S232" s="11"/>
      <c r="T232" s="11"/>
      <c r="U232" s="11"/>
      <c r="V232" s="11"/>
      <c r="W232" s="11"/>
      <c r="X232" s="11"/>
      <c r="Y232" s="11"/>
      <c r="Z232" s="11"/>
      <c r="AA232" s="11"/>
    </row>
    <row r="233" spans="1:27" ht="15" customHeight="1" x14ac:dyDescent="0.2">
      <c r="A233" s="11"/>
      <c r="B233" s="1306" t="s">
        <v>40</v>
      </c>
      <c r="C233" s="1262"/>
      <c r="D233" s="1263"/>
      <c r="E233" s="167">
        <v>29.011653946876166</v>
      </c>
      <c r="F233" s="168">
        <v>28.6</v>
      </c>
      <c r="G233" s="169">
        <v>28.56</v>
      </c>
      <c r="H233" s="11"/>
      <c r="I233" s="11"/>
      <c r="J233" s="11"/>
      <c r="K233" s="11"/>
      <c r="L233" s="11"/>
      <c r="M233" s="11"/>
      <c r="N233" s="11"/>
      <c r="O233" s="11"/>
      <c r="P233" s="11"/>
      <c r="Q233" s="11"/>
      <c r="R233" s="11"/>
      <c r="S233" s="11"/>
      <c r="T233" s="11"/>
      <c r="U233" s="11"/>
      <c r="V233" s="11"/>
      <c r="W233" s="11"/>
      <c r="X233" s="11"/>
      <c r="Y233" s="11"/>
      <c r="Z233" s="11"/>
      <c r="AA233" s="11"/>
    </row>
    <row r="234" spans="1:27" ht="15" customHeight="1" x14ac:dyDescent="0.2">
      <c r="B234" s="1438" t="s">
        <v>122</v>
      </c>
      <c r="C234" s="1309"/>
      <c r="D234" s="1309"/>
      <c r="E234" s="1309"/>
      <c r="F234" s="1309"/>
      <c r="G234" s="1309"/>
    </row>
    <row r="235" spans="1:27" ht="15" customHeight="1" x14ac:dyDescent="0.2">
      <c r="B235" s="1236"/>
      <c r="C235" s="1236"/>
      <c r="D235" s="1236"/>
      <c r="E235" s="1236"/>
      <c r="F235" s="1236"/>
      <c r="G235" s="1236"/>
    </row>
    <row r="236" spans="1:27" ht="15" customHeight="1" x14ac:dyDescent="0.2">
      <c r="B236" s="1314"/>
      <c r="C236" s="1314"/>
      <c r="D236" s="1314"/>
      <c r="E236" s="1314"/>
      <c r="F236" s="1314"/>
      <c r="G236" s="1314"/>
    </row>
    <row r="238" spans="1:27" ht="15" customHeight="1" x14ac:dyDescent="0.2">
      <c r="B238" s="765" t="s">
        <v>123</v>
      </c>
      <c r="C238" s="765"/>
      <c r="D238" s="765"/>
      <c r="E238" s="765"/>
      <c r="F238" s="765"/>
      <c r="G238" s="765"/>
      <c r="H238" s="765"/>
      <c r="I238" s="765"/>
      <c r="J238" s="765"/>
      <c r="K238" s="765"/>
      <c r="L238" s="765"/>
      <c r="M238" s="765"/>
    </row>
    <row r="239" spans="1:27" ht="15" customHeight="1" x14ac:dyDescent="0.2">
      <c r="B239" s="11"/>
      <c r="C239" s="11"/>
      <c r="D239" s="11"/>
      <c r="E239" s="11"/>
      <c r="F239" s="11"/>
      <c r="G239" s="11"/>
      <c r="H239" s="11"/>
      <c r="I239" s="11"/>
      <c r="J239" s="11"/>
      <c r="K239" s="11"/>
      <c r="L239" s="11"/>
      <c r="M239" s="11"/>
    </row>
    <row r="240" spans="1:27" ht="15" customHeight="1" x14ac:dyDescent="0.2">
      <c r="B240" s="1283" t="s">
        <v>124</v>
      </c>
      <c r="C240" s="1243"/>
      <c r="D240" s="1477"/>
      <c r="E240" s="1254" t="s">
        <v>15</v>
      </c>
      <c r="F240" s="1243"/>
      <c r="G240" s="1243"/>
      <c r="H240" s="1476"/>
      <c r="I240" s="1243"/>
      <c r="J240" s="1243"/>
      <c r="K240" s="1297"/>
      <c r="L240" s="1243"/>
      <c r="M240" s="1243"/>
    </row>
    <row r="241" spans="1:27" ht="15" customHeight="1" x14ac:dyDescent="0.2">
      <c r="B241" s="1243"/>
      <c r="C241" s="1236"/>
      <c r="D241" s="1477"/>
      <c r="E241" s="1243"/>
      <c r="F241" s="1243"/>
      <c r="G241" s="1243"/>
      <c r="H241" s="851"/>
      <c r="I241" s="851"/>
      <c r="J241" s="766"/>
      <c r="K241" s="851"/>
      <c r="L241" s="851"/>
      <c r="M241" s="851"/>
    </row>
    <row r="242" spans="1:27" ht="15" customHeight="1" x14ac:dyDescent="0.2">
      <c r="B242" s="1285"/>
      <c r="C242" s="1285"/>
      <c r="D242" s="1520"/>
      <c r="E242" s="828">
        <v>2023</v>
      </c>
      <c r="F242" s="852" t="s">
        <v>125</v>
      </c>
      <c r="G242" s="795">
        <v>2025</v>
      </c>
      <c r="H242" s="851"/>
      <c r="I242" s="851"/>
      <c r="J242" s="766"/>
      <c r="K242" s="851"/>
      <c r="L242" s="851"/>
      <c r="M242" s="851"/>
    </row>
    <row r="243" spans="1:27" ht="15" customHeight="1" x14ac:dyDescent="0.2">
      <c r="A243" s="11"/>
      <c r="B243" s="170" t="s">
        <v>99</v>
      </c>
      <c r="C243" s="170"/>
      <c r="D243" s="170"/>
      <c r="E243" s="170"/>
      <c r="F243" s="170"/>
      <c r="G243" s="170"/>
      <c r="H243" s="170"/>
      <c r="I243" s="170"/>
      <c r="J243" s="170"/>
      <c r="K243" s="853"/>
      <c r="L243" s="853"/>
      <c r="M243" s="853"/>
      <c r="N243" s="11"/>
      <c r="O243" s="11"/>
      <c r="P243" s="11"/>
      <c r="Q243" s="11"/>
      <c r="R243" s="11"/>
      <c r="S243" s="11"/>
      <c r="T243" s="11"/>
      <c r="U243" s="11"/>
      <c r="V243" s="11"/>
      <c r="W243" s="11"/>
      <c r="X243" s="11"/>
      <c r="Y243" s="11"/>
      <c r="Z243" s="11"/>
      <c r="AA243" s="11"/>
    </row>
    <row r="244" spans="1:27" ht="15" customHeight="1" x14ac:dyDescent="0.2">
      <c r="A244" s="11"/>
      <c r="B244" s="1322" t="s">
        <v>80</v>
      </c>
      <c r="C244" s="1323"/>
      <c r="D244" s="1326"/>
      <c r="E244" s="121">
        <v>0.99094931617055515</v>
      </c>
      <c r="F244" s="171" t="s">
        <v>126</v>
      </c>
      <c r="G244" s="172">
        <v>0.99870000000000003</v>
      </c>
      <c r="H244" s="854"/>
      <c r="I244" s="854"/>
      <c r="J244" s="855"/>
      <c r="K244" s="854"/>
      <c r="L244" s="854"/>
      <c r="M244" s="855"/>
      <c r="N244" s="11"/>
      <c r="O244" s="11"/>
      <c r="P244" s="11"/>
      <c r="Q244" s="11"/>
      <c r="R244" s="11"/>
      <c r="S244" s="11"/>
      <c r="T244" s="11"/>
      <c r="U244" s="11"/>
      <c r="V244" s="11"/>
      <c r="W244" s="11"/>
      <c r="X244" s="11"/>
      <c r="Y244" s="11"/>
      <c r="Z244" s="11"/>
      <c r="AA244" s="11"/>
    </row>
    <row r="245" spans="1:27" ht="15" customHeight="1" x14ac:dyDescent="0.2">
      <c r="A245" s="11"/>
      <c r="B245" s="1261" t="s">
        <v>81</v>
      </c>
      <c r="C245" s="1262"/>
      <c r="D245" s="1263"/>
      <c r="E245" s="839">
        <v>0.95270851246775579</v>
      </c>
      <c r="F245" s="173" t="s">
        <v>126</v>
      </c>
      <c r="G245" s="856">
        <v>0.99829999999999997</v>
      </c>
      <c r="H245" s="854"/>
      <c r="I245" s="854"/>
      <c r="J245" s="855"/>
      <c r="K245" s="854"/>
      <c r="L245" s="854"/>
      <c r="M245" s="855"/>
      <c r="N245" s="11"/>
      <c r="O245" s="11"/>
      <c r="P245" s="11"/>
      <c r="Q245" s="11"/>
      <c r="R245" s="11"/>
      <c r="S245" s="11"/>
      <c r="T245" s="11"/>
      <c r="U245" s="11"/>
      <c r="V245" s="11"/>
      <c r="W245" s="11"/>
      <c r="X245" s="11"/>
      <c r="Y245" s="11"/>
      <c r="Z245" s="11"/>
      <c r="AA245" s="11"/>
    </row>
    <row r="246" spans="1:27" ht="15" customHeight="1" x14ac:dyDescent="0.2">
      <c r="A246" s="11"/>
      <c r="B246" s="170" t="s">
        <v>29</v>
      </c>
      <c r="C246" s="170"/>
      <c r="D246" s="174"/>
      <c r="E246" s="170"/>
      <c r="F246" s="170"/>
      <c r="G246" s="170"/>
      <c r="H246" s="170"/>
      <c r="I246" s="170"/>
      <c r="J246" s="170"/>
      <c r="K246" s="853"/>
      <c r="L246" s="853"/>
      <c r="M246" s="853"/>
      <c r="N246" s="11"/>
      <c r="O246" s="11"/>
      <c r="P246" s="11"/>
      <c r="Q246" s="11"/>
      <c r="R246" s="11"/>
      <c r="S246" s="11"/>
      <c r="T246" s="11"/>
      <c r="U246" s="11"/>
      <c r="V246" s="11"/>
      <c r="W246" s="11"/>
      <c r="X246" s="11"/>
      <c r="Y246" s="11"/>
      <c r="Z246" s="11"/>
      <c r="AA246" s="11"/>
    </row>
    <row r="247" spans="1:27" ht="15" customHeight="1" x14ac:dyDescent="0.2">
      <c r="A247" s="11"/>
      <c r="B247" s="1322" t="s">
        <v>30</v>
      </c>
      <c r="C247" s="1323"/>
      <c r="D247" s="1326"/>
      <c r="E247" s="175">
        <v>1</v>
      </c>
      <c r="F247" s="176" t="s">
        <v>126</v>
      </c>
      <c r="G247" s="177">
        <v>1</v>
      </c>
      <c r="H247" s="855"/>
      <c r="I247" s="855"/>
      <c r="J247" s="855"/>
      <c r="K247" s="855"/>
      <c r="L247" s="855"/>
      <c r="M247" s="855"/>
      <c r="N247" s="11"/>
      <c r="O247" s="11"/>
      <c r="P247" s="11"/>
      <c r="Q247" s="11"/>
      <c r="R247" s="11"/>
      <c r="S247" s="11"/>
      <c r="T247" s="11"/>
      <c r="U247" s="11"/>
      <c r="V247" s="11"/>
      <c r="W247" s="11"/>
      <c r="X247" s="11"/>
      <c r="Y247" s="11"/>
      <c r="Z247" s="11"/>
      <c r="AA247" s="11"/>
    </row>
    <row r="248" spans="1:27" ht="15" customHeight="1" x14ac:dyDescent="0.2">
      <c r="A248" s="11"/>
      <c r="B248" s="1299" t="s">
        <v>31</v>
      </c>
      <c r="C248" s="1257"/>
      <c r="D248" s="1258"/>
      <c r="E248" s="857">
        <v>0.99300699300699302</v>
      </c>
      <c r="F248" s="178" t="s">
        <v>126</v>
      </c>
      <c r="G248" s="858">
        <v>1</v>
      </c>
      <c r="H248" s="855"/>
      <c r="I248" s="855"/>
      <c r="J248" s="855"/>
      <c r="K248" s="855"/>
      <c r="L248" s="855"/>
      <c r="M248" s="855"/>
      <c r="N248" s="11"/>
      <c r="O248" s="11"/>
      <c r="P248" s="11"/>
      <c r="Q248" s="11"/>
      <c r="R248" s="11"/>
      <c r="S248" s="11"/>
      <c r="T248" s="11"/>
      <c r="U248" s="11"/>
      <c r="V248" s="11"/>
      <c r="W248" s="11"/>
      <c r="X248" s="11"/>
      <c r="Y248" s="11"/>
      <c r="Z248" s="11"/>
      <c r="AA248" s="11"/>
    </row>
    <row r="249" spans="1:27" ht="15" customHeight="1" x14ac:dyDescent="0.2">
      <c r="A249" s="11"/>
      <c r="B249" s="1299" t="s">
        <v>32</v>
      </c>
      <c r="C249" s="1257"/>
      <c r="D249" s="1258"/>
      <c r="E249" s="857">
        <v>0.97560975609756095</v>
      </c>
      <c r="F249" s="178" t="s">
        <v>126</v>
      </c>
      <c r="G249" s="858">
        <v>1</v>
      </c>
      <c r="H249" s="855"/>
      <c r="I249" s="855"/>
      <c r="J249" s="855"/>
      <c r="K249" s="855"/>
      <c r="L249" s="855"/>
      <c r="M249" s="855"/>
      <c r="N249" s="11"/>
      <c r="O249" s="11"/>
      <c r="P249" s="11"/>
      <c r="Q249" s="11"/>
      <c r="R249" s="11"/>
      <c r="S249" s="11"/>
      <c r="T249" s="11"/>
      <c r="U249" s="11"/>
      <c r="V249" s="11"/>
      <c r="W249" s="11"/>
      <c r="X249" s="11"/>
      <c r="Y249" s="11"/>
      <c r="Z249" s="11"/>
      <c r="AA249" s="11"/>
    </row>
    <row r="250" spans="1:27" ht="15" customHeight="1" x14ac:dyDescent="0.2">
      <c r="A250" s="11"/>
      <c r="B250" s="1299" t="s">
        <v>33</v>
      </c>
      <c r="C250" s="1257"/>
      <c r="D250" s="1258"/>
      <c r="E250" s="857">
        <v>0.99303135888501737</v>
      </c>
      <c r="F250" s="178" t="s">
        <v>126</v>
      </c>
      <c r="G250" s="858">
        <v>1</v>
      </c>
      <c r="H250" s="855"/>
      <c r="I250" s="855"/>
      <c r="J250" s="855"/>
      <c r="K250" s="855"/>
      <c r="L250" s="855"/>
      <c r="M250" s="855"/>
      <c r="N250" s="11"/>
      <c r="O250" s="11"/>
      <c r="P250" s="11"/>
      <c r="Q250" s="11"/>
      <c r="R250" s="11"/>
      <c r="S250" s="11"/>
      <c r="T250" s="11"/>
      <c r="U250" s="11"/>
      <c r="V250" s="11"/>
      <c r="W250" s="11"/>
      <c r="X250" s="11"/>
      <c r="Y250" s="11"/>
      <c r="Z250" s="11"/>
      <c r="AA250" s="11"/>
    </row>
    <row r="251" spans="1:27" ht="15" customHeight="1" x14ac:dyDescent="0.2">
      <c r="A251" s="11"/>
      <c r="B251" s="1299" t="s">
        <v>34</v>
      </c>
      <c r="C251" s="1257"/>
      <c r="D251" s="1258"/>
      <c r="E251" s="857">
        <v>0.97282608695652173</v>
      </c>
      <c r="F251" s="178" t="s">
        <v>126</v>
      </c>
      <c r="G251" s="858">
        <v>1</v>
      </c>
      <c r="H251" s="855"/>
      <c r="I251" s="855"/>
      <c r="J251" s="855"/>
      <c r="K251" s="855"/>
      <c r="L251" s="855"/>
      <c r="M251" s="855"/>
      <c r="N251" s="11"/>
      <c r="O251" s="11"/>
      <c r="P251" s="11"/>
      <c r="Q251" s="11"/>
      <c r="R251" s="11"/>
      <c r="S251" s="11"/>
      <c r="T251" s="11"/>
      <c r="U251" s="11"/>
      <c r="V251" s="11"/>
      <c r="W251" s="11"/>
      <c r="X251" s="11"/>
      <c r="Y251" s="11"/>
      <c r="Z251" s="11"/>
      <c r="AA251" s="11"/>
    </row>
    <row r="252" spans="1:27" ht="15" customHeight="1" x14ac:dyDescent="0.2">
      <c r="A252" s="11"/>
      <c r="B252" s="1299" t="s">
        <v>35</v>
      </c>
      <c r="C252" s="1257"/>
      <c r="D252" s="1258"/>
      <c r="E252" s="857">
        <v>0.98772563176895312</v>
      </c>
      <c r="F252" s="179" t="s">
        <v>126</v>
      </c>
      <c r="G252" s="859">
        <v>0.99929999999999997</v>
      </c>
      <c r="H252" s="855"/>
      <c r="I252" s="855"/>
      <c r="J252" s="855"/>
      <c r="K252" s="855"/>
      <c r="L252" s="855"/>
      <c r="M252" s="855"/>
      <c r="N252" s="11"/>
      <c r="O252" s="11"/>
      <c r="P252" s="11"/>
      <c r="Q252" s="11"/>
      <c r="R252" s="11"/>
      <c r="S252" s="11"/>
      <c r="T252" s="11"/>
      <c r="U252" s="11"/>
      <c r="V252" s="11"/>
      <c r="W252" s="11"/>
      <c r="X252" s="11"/>
      <c r="Y252" s="11"/>
      <c r="Z252" s="11"/>
      <c r="AA252" s="11"/>
    </row>
    <row r="253" spans="1:27" ht="15" customHeight="1" x14ac:dyDescent="0.2">
      <c r="A253" s="11"/>
      <c r="B253" s="1299" t="s">
        <v>36</v>
      </c>
      <c r="C253" s="1257"/>
      <c r="D253" s="1258"/>
      <c r="E253" s="857">
        <v>0.97530864197530864</v>
      </c>
      <c r="F253" s="178" t="s">
        <v>126</v>
      </c>
      <c r="G253" s="858">
        <v>1</v>
      </c>
      <c r="H253" s="855"/>
      <c r="I253" s="855"/>
      <c r="J253" s="855"/>
      <c r="K253" s="855"/>
      <c r="L253" s="855"/>
      <c r="M253" s="855"/>
      <c r="N253" s="11"/>
      <c r="O253" s="11"/>
      <c r="P253" s="11"/>
      <c r="Q253" s="11"/>
      <c r="R253" s="11"/>
      <c r="S253" s="11"/>
      <c r="T253" s="11"/>
      <c r="U253" s="11"/>
      <c r="V253" s="11"/>
      <c r="W253" s="11"/>
      <c r="X253" s="11"/>
      <c r="Y253" s="11"/>
      <c r="Z253" s="11"/>
      <c r="AA253" s="11"/>
    </row>
    <row r="254" spans="1:27" ht="15" customHeight="1" x14ac:dyDescent="0.2">
      <c r="A254" s="11"/>
      <c r="B254" s="1299" t="s">
        <v>37</v>
      </c>
      <c r="C254" s="1257"/>
      <c r="D254" s="1258"/>
      <c r="E254" s="857">
        <v>0.98207326578332033</v>
      </c>
      <c r="F254" s="179" t="s">
        <v>126</v>
      </c>
      <c r="G254" s="859">
        <v>0.99819999999999998</v>
      </c>
      <c r="H254" s="855"/>
      <c r="I254" s="855"/>
      <c r="J254" s="855"/>
      <c r="K254" s="855"/>
      <c r="L254" s="855"/>
      <c r="M254" s="855"/>
      <c r="N254" s="11"/>
      <c r="O254" s="11"/>
      <c r="P254" s="11"/>
      <c r="Q254" s="11"/>
      <c r="R254" s="11"/>
      <c r="S254" s="11"/>
      <c r="T254" s="11"/>
      <c r="U254" s="11"/>
      <c r="V254" s="11"/>
      <c r="W254" s="11"/>
      <c r="X254" s="11"/>
      <c r="Y254" s="11"/>
      <c r="Z254" s="11"/>
      <c r="AA254" s="11"/>
    </row>
    <row r="255" spans="1:27" ht="15" customHeight="1" x14ac:dyDescent="0.2">
      <c r="A255" s="11"/>
      <c r="B255" s="1299" t="s">
        <v>38</v>
      </c>
      <c r="C255" s="1257"/>
      <c r="D255" s="1258"/>
      <c r="E255" s="857">
        <v>0.88888888888888884</v>
      </c>
      <c r="F255" s="179" t="s">
        <v>126</v>
      </c>
      <c r="G255" s="859">
        <v>0.99519999999999997</v>
      </c>
      <c r="H255" s="855"/>
      <c r="I255" s="855"/>
      <c r="J255" s="855"/>
      <c r="K255" s="855"/>
      <c r="L255" s="855"/>
      <c r="M255" s="855"/>
      <c r="N255" s="11"/>
      <c r="O255" s="11"/>
      <c r="P255" s="11"/>
      <c r="Q255" s="11"/>
      <c r="R255" s="11"/>
      <c r="S255" s="11"/>
      <c r="T255" s="11"/>
      <c r="U255" s="11"/>
      <c r="V255" s="11"/>
      <c r="W255" s="11"/>
      <c r="X255" s="11"/>
      <c r="Y255" s="11"/>
      <c r="Z255" s="11"/>
      <c r="AA255" s="11"/>
    </row>
    <row r="256" spans="1:27" ht="15" customHeight="1" x14ac:dyDescent="0.2">
      <c r="A256" s="11"/>
      <c r="B256" s="860" t="s">
        <v>40</v>
      </c>
      <c r="C256" s="860"/>
      <c r="D256" s="180"/>
      <c r="E256" s="861">
        <v>0.98370008149959254</v>
      </c>
      <c r="F256" s="181" t="s">
        <v>126</v>
      </c>
      <c r="G256" s="862">
        <v>0.99860000000000004</v>
      </c>
      <c r="H256" s="863"/>
      <c r="I256" s="863"/>
      <c r="J256" s="863"/>
      <c r="K256" s="863"/>
      <c r="L256" s="863"/>
      <c r="M256" s="863"/>
      <c r="N256" s="11"/>
      <c r="O256" s="11"/>
      <c r="P256" s="11"/>
      <c r="Q256" s="11"/>
      <c r="R256" s="11"/>
      <c r="S256" s="11"/>
      <c r="T256" s="11"/>
      <c r="U256" s="11"/>
      <c r="V256" s="11"/>
      <c r="W256" s="11"/>
      <c r="X256" s="11"/>
      <c r="Y256" s="11"/>
      <c r="Z256" s="11"/>
      <c r="AA256" s="11"/>
    </row>
    <row r="257" spans="1:27" ht="15" customHeight="1" x14ac:dyDescent="0.2">
      <c r="B257" s="1438" t="s">
        <v>127</v>
      </c>
      <c r="C257" s="1309"/>
      <c r="D257" s="1309"/>
      <c r="E257" s="1309"/>
      <c r="F257" s="1309"/>
      <c r="G257" s="1309"/>
      <c r="H257" s="17"/>
      <c r="I257" s="17"/>
      <c r="J257" s="17"/>
      <c r="K257" s="864"/>
      <c r="L257" s="864"/>
      <c r="M257" s="864"/>
      <c r="N257" s="1"/>
      <c r="O257" s="1"/>
      <c r="P257" s="1"/>
    </row>
    <row r="258" spans="1:27" ht="15" customHeight="1" x14ac:dyDescent="0.2">
      <c r="B258" s="1236"/>
      <c r="C258" s="1236"/>
      <c r="D258" s="1236"/>
      <c r="E258" s="1236"/>
      <c r="F258" s="1236"/>
      <c r="G258" s="1236"/>
      <c r="H258" s="17"/>
      <c r="I258" s="17"/>
      <c r="J258" s="17"/>
      <c r="K258" s="864"/>
      <c r="L258" s="864"/>
      <c r="M258" s="864"/>
      <c r="N258" s="1"/>
      <c r="O258" s="1"/>
      <c r="P258" s="1"/>
    </row>
    <row r="259" spans="1:27" ht="15" customHeight="1" x14ac:dyDescent="0.2">
      <c r="B259" s="1236"/>
      <c r="C259" s="1236"/>
      <c r="D259" s="1236"/>
      <c r="E259" s="1236"/>
      <c r="F259" s="1236"/>
      <c r="G259" s="1236"/>
      <c r="H259" s="17"/>
      <c r="I259" s="17"/>
      <c r="J259" s="17"/>
      <c r="K259" s="864"/>
      <c r="L259" s="864"/>
      <c r="M259" s="864"/>
      <c r="N259" s="1"/>
      <c r="O259" s="1"/>
      <c r="P259" s="1"/>
    </row>
    <row r="260" spans="1:27" ht="15" customHeight="1" x14ac:dyDescent="0.2">
      <c r="B260" s="1314"/>
      <c r="C260" s="1314"/>
      <c r="D260" s="1314"/>
      <c r="E260" s="1314"/>
      <c r="F260" s="1314"/>
      <c r="G260" s="1314"/>
      <c r="H260" s="17"/>
      <c r="I260" s="17"/>
      <c r="J260" s="17"/>
      <c r="K260" s="1"/>
      <c r="L260" s="1"/>
      <c r="M260" s="1"/>
      <c r="N260" s="1"/>
      <c r="O260" s="762"/>
      <c r="P260" s="762"/>
    </row>
    <row r="261" spans="1:27" ht="15" customHeight="1" x14ac:dyDescent="0.2">
      <c r="B261" s="182"/>
      <c r="C261" s="182"/>
      <c r="D261" s="182"/>
      <c r="E261" s="182"/>
      <c r="F261" s="182"/>
      <c r="G261" s="182"/>
      <c r="H261" s="182"/>
      <c r="I261" s="1"/>
      <c r="J261" s="1"/>
      <c r="K261" s="1"/>
      <c r="L261" s="1"/>
      <c r="M261" s="1"/>
      <c r="N261" s="1"/>
      <c r="O261" s="762"/>
      <c r="P261" s="762"/>
    </row>
    <row r="262" spans="1:27" ht="15" customHeight="1" x14ac:dyDescent="0.2">
      <c r="B262" s="765" t="s">
        <v>128</v>
      </c>
      <c r="C262" s="765"/>
      <c r="D262" s="765"/>
      <c r="E262" s="765"/>
      <c r="F262" s="765"/>
      <c r="G262" s="765"/>
      <c r="H262" s="765"/>
      <c r="I262" s="765"/>
      <c r="J262" s="765"/>
      <c r="K262" s="765"/>
      <c r="L262" s="765"/>
      <c r="M262" s="765"/>
      <c r="N262" s="11"/>
      <c r="O262" s="1587"/>
      <c r="P262" s="1243"/>
    </row>
    <row r="263" spans="1:27" ht="15" customHeight="1" x14ac:dyDescent="0.2">
      <c r="B263" s="11"/>
      <c r="C263" s="11"/>
      <c r="D263" s="11"/>
      <c r="E263" s="11"/>
      <c r="F263" s="11"/>
      <c r="G263" s="11"/>
      <c r="H263" s="11"/>
      <c r="I263" s="11"/>
      <c r="J263" s="11"/>
      <c r="K263" s="11"/>
      <c r="L263" s="11"/>
      <c r="M263" s="11"/>
      <c r="N263" s="11"/>
      <c r="O263" s="812"/>
      <c r="P263" s="812"/>
    </row>
    <row r="264" spans="1:27" ht="15" customHeight="1" x14ac:dyDescent="0.2">
      <c r="B264" s="1283" t="s">
        <v>129</v>
      </c>
      <c r="C264" s="1243"/>
      <c r="D264" s="1284"/>
      <c r="E264" s="1347">
        <v>2023</v>
      </c>
      <c r="F264" s="1284"/>
      <c r="G264" s="1347">
        <v>2024</v>
      </c>
      <c r="H264" s="1477"/>
      <c r="I264" s="1347">
        <v>2025</v>
      </c>
      <c r="J264" s="1243"/>
      <c r="K264" s="851"/>
      <c r="N264" s="11"/>
      <c r="O264" s="812"/>
      <c r="P264" s="812"/>
    </row>
    <row r="265" spans="1:27" ht="15" customHeight="1" x14ac:dyDescent="0.2">
      <c r="B265" s="1329"/>
      <c r="C265" s="1329"/>
      <c r="D265" s="1582"/>
      <c r="E265" s="865" t="s">
        <v>80</v>
      </c>
      <c r="F265" s="183" t="s">
        <v>81</v>
      </c>
      <c r="G265" s="865" t="s">
        <v>80</v>
      </c>
      <c r="H265" s="184" t="s">
        <v>81</v>
      </c>
      <c r="I265" s="865" t="s">
        <v>80</v>
      </c>
      <c r="J265" s="866" t="s">
        <v>81</v>
      </c>
      <c r="K265" s="851"/>
      <c r="L265" s="851"/>
      <c r="M265" s="851"/>
      <c r="N265" s="11"/>
      <c r="O265" s="812"/>
      <c r="P265" s="812"/>
    </row>
    <row r="266" spans="1:27" ht="15" customHeight="1" x14ac:dyDescent="0.2">
      <c r="A266" s="11"/>
      <c r="B266" s="1298" t="s">
        <v>30</v>
      </c>
      <c r="C266" s="1269"/>
      <c r="D266" s="1270"/>
      <c r="E266" s="185">
        <v>1</v>
      </c>
      <c r="F266" s="186">
        <v>0</v>
      </c>
      <c r="G266" s="185">
        <v>1</v>
      </c>
      <c r="H266" s="187">
        <v>0</v>
      </c>
      <c r="I266" s="188">
        <v>1</v>
      </c>
      <c r="J266" s="867">
        <v>0</v>
      </c>
      <c r="K266" s="854"/>
      <c r="L266" s="854"/>
      <c r="M266" s="854"/>
      <c r="N266" s="11"/>
      <c r="O266" s="868"/>
      <c r="P266" s="868"/>
      <c r="Q266" s="11"/>
      <c r="R266" s="11"/>
      <c r="S266" s="11"/>
      <c r="T266" s="11"/>
      <c r="U266" s="11"/>
      <c r="V266" s="11"/>
      <c r="W266" s="11"/>
      <c r="X266" s="11"/>
      <c r="Y266" s="11"/>
      <c r="Z266" s="11"/>
      <c r="AA266" s="11"/>
    </row>
    <row r="267" spans="1:27" ht="15" customHeight="1" x14ac:dyDescent="0.2">
      <c r="A267" s="11"/>
      <c r="B267" s="1299" t="s">
        <v>31</v>
      </c>
      <c r="C267" s="1257"/>
      <c r="D267" s="1258"/>
      <c r="E267" s="124">
        <v>0.88544891640866874</v>
      </c>
      <c r="F267" s="125">
        <v>0.11455108359133127</v>
      </c>
      <c r="G267" s="124">
        <v>0.879</v>
      </c>
      <c r="H267" s="189">
        <v>0.121</v>
      </c>
      <c r="I267" s="190">
        <v>0.872</v>
      </c>
      <c r="J267" s="869">
        <v>0.128</v>
      </c>
      <c r="K267" s="854"/>
      <c r="L267" s="854"/>
      <c r="M267" s="854"/>
      <c r="N267" s="11"/>
      <c r="O267" s="153"/>
      <c r="P267" s="153"/>
      <c r="Q267" s="11"/>
      <c r="R267" s="11"/>
      <c r="S267" s="11"/>
      <c r="T267" s="11"/>
      <c r="U267" s="11"/>
      <c r="V267" s="11"/>
      <c r="W267" s="11"/>
      <c r="X267" s="11"/>
      <c r="Y267" s="11"/>
      <c r="Z267" s="11"/>
      <c r="AA267" s="11"/>
    </row>
    <row r="268" spans="1:27" ht="15" customHeight="1" x14ac:dyDescent="0.2">
      <c r="A268" s="11"/>
      <c r="B268" s="1299" t="s">
        <v>32</v>
      </c>
      <c r="C268" s="1257"/>
      <c r="D268" s="1258"/>
      <c r="E268" s="124">
        <v>0.63461538461538458</v>
      </c>
      <c r="F268" s="125">
        <v>0.36538461538461536</v>
      </c>
      <c r="G268" s="124">
        <v>0.58499999999999996</v>
      </c>
      <c r="H268" s="189">
        <v>0.41499999999999998</v>
      </c>
      <c r="I268" s="190">
        <v>0.623</v>
      </c>
      <c r="J268" s="869">
        <v>0.377</v>
      </c>
      <c r="K268" s="854"/>
      <c r="L268" s="854"/>
      <c r="M268" s="854"/>
      <c r="N268" s="11"/>
      <c r="O268" s="153"/>
      <c r="P268" s="153"/>
      <c r="Q268" s="11"/>
      <c r="R268" s="11"/>
      <c r="S268" s="11"/>
      <c r="T268" s="11"/>
      <c r="U268" s="11"/>
      <c r="V268" s="11"/>
      <c r="W268" s="11"/>
      <c r="X268" s="11"/>
      <c r="Y268" s="11"/>
      <c r="Z268" s="11"/>
      <c r="AA268" s="11"/>
    </row>
    <row r="269" spans="1:27" ht="15" customHeight="1" x14ac:dyDescent="0.2">
      <c r="A269" s="11"/>
      <c r="B269" s="1299" t="s">
        <v>33</v>
      </c>
      <c r="C269" s="1257"/>
      <c r="D269" s="1258"/>
      <c r="E269" s="124">
        <v>0.77456647398843925</v>
      </c>
      <c r="F269" s="125">
        <v>0.22543352601156069</v>
      </c>
      <c r="G269" s="124">
        <v>0.76800000000000002</v>
      </c>
      <c r="H269" s="189">
        <v>0.23200000000000001</v>
      </c>
      <c r="I269" s="190">
        <v>0.753</v>
      </c>
      <c r="J269" s="869">
        <v>0.247</v>
      </c>
      <c r="K269" s="854"/>
      <c r="L269" s="854"/>
      <c r="M269" s="854"/>
      <c r="N269" s="11"/>
      <c r="O269" s="153"/>
      <c r="P269" s="153"/>
      <c r="Q269" s="11"/>
      <c r="R269" s="11"/>
      <c r="S269" s="11"/>
      <c r="T269" s="11"/>
      <c r="U269" s="11"/>
      <c r="V269" s="11"/>
      <c r="W269" s="11"/>
      <c r="X269" s="11"/>
      <c r="Y269" s="11"/>
      <c r="Z269" s="11"/>
      <c r="AA269" s="11"/>
    </row>
    <row r="270" spans="1:27" ht="15" customHeight="1" x14ac:dyDescent="0.2">
      <c r="A270" s="11"/>
      <c r="B270" s="1299" t="s">
        <v>34</v>
      </c>
      <c r="C270" s="1257"/>
      <c r="D270" s="1258"/>
      <c r="E270" s="124">
        <v>0.43835616438356162</v>
      </c>
      <c r="F270" s="125">
        <v>0.56164383561643838</v>
      </c>
      <c r="G270" s="124">
        <v>0.45400000000000001</v>
      </c>
      <c r="H270" s="189">
        <v>0.54600000000000004</v>
      </c>
      <c r="I270" s="190">
        <v>0.42599999999999999</v>
      </c>
      <c r="J270" s="869">
        <v>0.57399999999999995</v>
      </c>
      <c r="K270" s="854"/>
      <c r="L270" s="854"/>
      <c r="M270" s="854"/>
      <c r="N270" s="11"/>
      <c r="O270" s="11"/>
      <c r="P270" s="11"/>
      <c r="Q270" s="11"/>
      <c r="R270" s="11"/>
      <c r="S270" s="11"/>
      <c r="T270" s="11"/>
      <c r="U270" s="11"/>
      <c r="V270" s="11"/>
      <c r="W270" s="11"/>
      <c r="X270" s="11"/>
      <c r="Y270" s="11"/>
      <c r="Z270" s="11"/>
      <c r="AA270" s="11"/>
    </row>
    <row r="271" spans="1:27" ht="15" customHeight="1" x14ac:dyDescent="0.2">
      <c r="A271" s="11"/>
      <c r="B271" s="1299" t="s">
        <v>35</v>
      </c>
      <c r="C271" s="1257"/>
      <c r="D271" s="1258"/>
      <c r="E271" s="124">
        <v>0.84072580645161288</v>
      </c>
      <c r="F271" s="125">
        <v>0.15927419354838709</v>
      </c>
      <c r="G271" s="124">
        <v>0.83199999999999996</v>
      </c>
      <c r="H271" s="189">
        <v>0.16800000000000001</v>
      </c>
      <c r="I271" s="190">
        <v>0.82499999999999996</v>
      </c>
      <c r="J271" s="869">
        <v>0.17499999999999999</v>
      </c>
      <c r="K271" s="854"/>
      <c r="L271" s="854"/>
      <c r="M271" s="854"/>
      <c r="N271" s="11"/>
      <c r="O271" s="11"/>
      <c r="P271" s="11"/>
      <c r="Q271" s="11"/>
      <c r="R271" s="11"/>
      <c r="S271" s="11"/>
      <c r="T271" s="11"/>
      <c r="U271" s="11"/>
      <c r="V271" s="11"/>
      <c r="W271" s="11"/>
      <c r="X271" s="11"/>
      <c r="Y271" s="11"/>
      <c r="Z271" s="11"/>
      <c r="AA271" s="11"/>
    </row>
    <row r="272" spans="1:27" ht="15" customHeight="1" x14ac:dyDescent="0.2">
      <c r="A272" s="11"/>
      <c r="B272" s="1299" t="s">
        <v>36</v>
      </c>
      <c r="C272" s="1257"/>
      <c r="D272" s="1258"/>
      <c r="E272" s="124">
        <v>0.46078431372549017</v>
      </c>
      <c r="F272" s="125">
        <v>0.53921568627450978</v>
      </c>
      <c r="G272" s="124">
        <v>0.46300000000000002</v>
      </c>
      <c r="H272" s="189">
        <v>0.53700000000000003</v>
      </c>
      <c r="I272" s="190">
        <v>0.46500000000000002</v>
      </c>
      <c r="J272" s="869">
        <v>0.53500000000000003</v>
      </c>
      <c r="K272" s="854"/>
      <c r="L272" s="854"/>
      <c r="M272" s="854"/>
      <c r="N272" s="11"/>
      <c r="O272" s="11"/>
      <c r="P272" s="11"/>
      <c r="Q272" s="11"/>
      <c r="R272" s="11"/>
      <c r="S272" s="11"/>
      <c r="T272" s="11"/>
      <c r="U272" s="11"/>
      <c r="V272" s="11"/>
      <c r="W272" s="11"/>
      <c r="X272" s="11"/>
      <c r="Y272" s="11"/>
      <c r="Z272" s="11"/>
      <c r="AA272" s="11"/>
    </row>
    <row r="273" spans="1:27" ht="15" customHeight="1" x14ac:dyDescent="0.2">
      <c r="A273" s="11"/>
      <c r="B273" s="1299" t="s">
        <v>37</v>
      </c>
      <c r="C273" s="1257"/>
      <c r="D273" s="1258"/>
      <c r="E273" s="124">
        <v>0.8149142739103491</v>
      </c>
      <c r="F273" s="125">
        <v>0.1850857260896509</v>
      </c>
      <c r="G273" s="124">
        <v>0.79400000000000004</v>
      </c>
      <c r="H273" s="189">
        <v>0.20599999999999999</v>
      </c>
      <c r="I273" s="190">
        <v>0.76700000000000002</v>
      </c>
      <c r="J273" s="869">
        <v>0.23300000000000001</v>
      </c>
      <c r="K273" s="854"/>
      <c r="L273" s="854"/>
      <c r="M273" s="854"/>
      <c r="N273" s="11"/>
      <c r="O273" s="11"/>
      <c r="P273" s="11"/>
      <c r="Q273" s="11"/>
      <c r="R273" s="11"/>
      <c r="S273" s="11"/>
      <c r="T273" s="11"/>
      <c r="U273" s="11"/>
      <c r="V273" s="11"/>
      <c r="W273" s="11"/>
      <c r="X273" s="11"/>
      <c r="Y273" s="11"/>
      <c r="Z273" s="11"/>
      <c r="AA273" s="11"/>
    </row>
    <row r="274" spans="1:27" ht="15" customHeight="1" x14ac:dyDescent="0.2">
      <c r="A274" s="11"/>
      <c r="B274" s="1299" t="s">
        <v>38</v>
      </c>
      <c r="C274" s="1257"/>
      <c r="D274" s="1258"/>
      <c r="E274" s="124">
        <v>6.228373702422145E-2</v>
      </c>
      <c r="F274" s="125">
        <v>0.93771626297577859</v>
      </c>
      <c r="G274" s="124">
        <v>3.6999999999999998E-2</v>
      </c>
      <c r="H274" s="189">
        <v>0.96299999999999997</v>
      </c>
      <c r="I274" s="190">
        <v>0.01</v>
      </c>
      <c r="J274" s="869">
        <v>0.99</v>
      </c>
      <c r="K274" s="854"/>
      <c r="L274" s="854"/>
      <c r="M274" s="854"/>
      <c r="N274" s="11"/>
      <c r="O274" s="11"/>
      <c r="P274" s="11"/>
      <c r="Q274" s="11"/>
      <c r="R274" s="11"/>
      <c r="S274" s="11"/>
      <c r="T274" s="11"/>
      <c r="U274" s="11"/>
      <c r="V274" s="11"/>
      <c r="W274" s="11"/>
      <c r="X274" s="11"/>
      <c r="Y274" s="11"/>
      <c r="Z274" s="11"/>
      <c r="AA274" s="11"/>
    </row>
    <row r="275" spans="1:27" ht="15" customHeight="1" x14ac:dyDescent="0.2">
      <c r="A275" s="11"/>
      <c r="B275" s="1299" t="s">
        <v>39</v>
      </c>
      <c r="C275" s="1257"/>
      <c r="D275" s="1258"/>
      <c r="E275" s="124">
        <v>0.41037735849056606</v>
      </c>
      <c r="F275" s="125">
        <v>0.589622641509434</v>
      </c>
      <c r="G275" s="124">
        <v>0.33700000000000002</v>
      </c>
      <c r="H275" s="189">
        <v>0.66300000000000003</v>
      </c>
      <c r="I275" s="190">
        <v>0.30199999999999999</v>
      </c>
      <c r="J275" s="869">
        <v>0.69799999999999995</v>
      </c>
      <c r="K275" s="854"/>
      <c r="L275" s="854"/>
      <c r="M275" s="854"/>
      <c r="N275" s="11"/>
      <c r="O275" s="11"/>
      <c r="P275" s="11"/>
      <c r="Q275" s="11"/>
      <c r="R275" s="11"/>
      <c r="S275" s="11"/>
      <c r="T275" s="11"/>
      <c r="U275" s="11"/>
      <c r="V275" s="11"/>
      <c r="W275" s="11"/>
      <c r="X275" s="11"/>
      <c r="Y275" s="11"/>
      <c r="Z275" s="11"/>
      <c r="AA275" s="11"/>
    </row>
    <row r="276" spans="1:27" ht="15" customHeight="1" x14ac:dyDescent="0.2">
      <c r="A276" s="11"/>
      <c r="B276" s="1300" t="s">
        <v>40</v>
      </c>
      <c r="C276" s="1301"/>
      <c r="D276" s="1302"/>
      <c r="E276" s="191">
        <v>0.76622222222222225</v>
      </c>
      <c r="F276" s="192">
        <v>0.23377777777777778</v>
      </c>
      <c r="G276" s="191">
        <v>0.749</v>
      </c>
      <c r="H276" s="193">
        <v>0.251</v>
      </c>
      <c r="I276" s="194">
        <v>0.72899999999999998</v>
      </c>
      <c r="J276" s="870">
        <v>0.27100000000000002</v>
      </c>
      <c r="K276" s="871"/>
      <c r="L276" s="871"/>
      <c r="M276" s="871"/>
      <c r="N276" s="11"/>
      <c r="O276" s="11"/>
      <c r="P276" s="11"/>
      <c r="Q276" s="11"/>
      <c r="R276" s="11"/>
      <c r="S276" s="11"/>
      <c r="T276" s="11"/>
      <c r="U276" s="11"/>
      <c r="V276" s="11"/>
      <c r="W276" s="11"/>
      <c r="X276" s="11"/>
      <c r="Y276" s="11"/>
      <c r="Z276" s="11"/>
      <c r="AA276" s="11"/>
    </row>
    <row r="277" spans="1:27" ht="22.5" customHeight="1" x14ac:dyDescent="0.2">
      <c r="B277" s="1335" t="s">
        <v>130</v>
      </c>
      <c r="C277" s="1336"/>
      <c r="D277" s="1336"/>
      <c r="E277" s="1336"/>
      <c r="F277" s="1336"/>
      <c r="G277" s="1336"/>
      <c r="H277" s="1336"/>
      <c r="I277" s="1336"/>
      <c r="J277" s="1336"/>
      <c r="K277" s="864"/>
      <c r="L277" s="864"/>
      <c r="M277" s="864"/>
    </row>
    <row r="278" spans="1:27" ht="15" customHeight="1" x14ac:dyDescent="0.2">
      <c r="B278" s="1"/>
      <c r="C278" s="1"/>
      <c r="D278" s="1"/>
      <c r="E278" s="1"/>
      <c r="F278" s="1"/>
      <c r="G278" s="1"/>
      <c r="H278" s="195"/>
      <c r="I278" s="1"/>
      <c r="J278" s="1"/>
      <c r="K278" s="1"/>
      <c r="L278" s="1"/>
      <c r="M278" s="1"/>
    </row>
    <row r="279" spans="1:27" ht="15" customHeight="1" x14ac:dyDescent="0.2">
      <c r="B279" s="1283" t="s">
        <v>131</v>
      </c>
      <c r="C279" s="1243"/>
      <c r="D279" s="1284"/>
      <c r="E279" s="1347">
        <v>2023</v>
      </c>
      <c r="F279" s="1243"/>
      <c r="G279" s="1284"/>
      <c r="H279" s="1347">
        <v>2024</v>
      </c>
      <c r="I279" s="1243"/>
      <c r="J279" s="1284"/>
      <c r="K279" s="1347">
        <v>2025</v>
      </c>
      <c r="L279" s="1243"/>
      <c r="M279" s="1243"/>
    </row>
    <row r="280" spans="1:27" ht="15" customHeight="1" x14ac:dyDescent="0.2">
      <c r="B280" s="1243"/>
      <c r="C280" s="1236"/>
      <c r="D280" s="1284"/>
      <c r="E280" s="1578" t="s">
        <v>101</v>
      </c>
      <c r="F280" s="1574" t="s">
        <v>102</v>
      </c>
      <c r="G280" s="1579" t="s">
        <v>103</v>
      </c>
      <c r="H280" s="1578" t="s">
        <v>101</v>
      </c>
      <c r="I280" s="1574" t="s">
        <v>102</v>
      </c>
      <c r="J280" s="1579" t="s">
        <v>103</v>
      </c>
      <c r="K280" s="1578" t="s">
        <v>101</v>
      </c>
      <c r="L280" s="1574" t="s">
        <v>102</v>
      </c>
      <c r="M280" s="1576" t="s">
        <v>103</v>
      </c>
    </row>
    <row r="281" spans="1:27" ht="15" customHeight="1" x14ac:dyDescent="0.2">
      <c r="B281" s="1243"/>
      <c r="C281" s="1236"/>
      <c r="D281" s="1284"/>
      <c r="E281" s="1529"/>
      <c r="F281" s="1530"/>
      <c r="G281" s="1524"/>
      <c r="H281" s="1529"/>
      <c r="I281" s="1530"/>
      <c r="J281" s="1524"/>
      <c r="K281" s="1529"/>
      <c r="L281" s="1530"/>
      <c r="M281" s="1577"/>
    </row>
    <row r="282" spans="1:27" ht="15" customHeight="1" x14ac:dyDescent="0.2">
      <c r="B282" s="1285"/>
      <c r="C282" s="1285"/>
      <c r="D282" s="1286"/>
      <c r="E282" s="1502"/>
      <c r="F282" s="1575"/>
      <c r="G282" s="1500"/>
      <c r="H282" s="1502"/>
      <c r="I282" s="1575"/>
      <c r="J282" s="1500"/>
      <c r="K282" s="1502"/>
      <c r="L282" s="1575"/>
      <c r="M282" s="1440"/>
    </row>
    <row r="283" spans="1:27" ht="15" customHeight="1" x14ac:dyDescent="0.2">
      <c r="A283" s="11"/>
      <c r="B283" s="1298" t="s">
        <v>30</v>
      </c>
      <c r="C283" s="1269"/>
      <c r="D283" s="1270"/>
      <c r="E283" s="196">
        <v>0</v>
      </c>
      <c r="F283" s="1224">
        <v>1</v>
      </c>
      <c r="G283" s="186">
        <v>0</v>
      </c>
      <c r="H283" s="872">
        <v>0</v>
      </c>
      <c r="I283" s="867">
        <v>0.33300000000000002</v>
      </c>
      <c r="J283" s="867">
        <v>0.66700000000000004</v>
      </c>
      <c r="K283" s="873">
        <v>0</v>
      </c>
      <c r="L283" s="867">
        <v>0</v>
      </c>
      <c r="M283" s="1223">
        <v>1</v>
      </c>
      <c r="N283" s="11"/>
      <c r="O283" s="11"/>
      <c r="P283" s="11"/>
      <c r="Q283" s="11"/>
      <c r="R283" s="11"/>
      <c r="S283" s="11"/>
      <c r="T283" s="11"/>
      <c r="U283" s="11"/>
      <c r="V283" s="11"/>
      <c r="W283" s="11"/>
      <c r="X283" s="11"/>
      <c r="Y283" s="11"/>
      <c r="Z283" s="11"/>
      <c r="AA283" s="11"/>
    </row>
    <row r="284" spans="1:27" ht="15" customHeight="1" x14ac:dyDescent="0.2">
      <c r="A284" s="11"/>
      <c r="B284" s="1299" t="s">
        <v>31</v>
      </c>
      <c r="C284" s="1257"/>
      <c r="D284" s="1258"/>
      <c r="E284" s="124">
        <v>4.0247678018575851E-2</v>
      </c>
      <c r="F284" s="197">
        <v>0.77089783281733748</v>
      </c>
      <c r="G284" s="125">
        <v>0.18885448916408668</v>
      </c>
      <c r="H284" s="874">
        <v>3.5000000000000003E-2</v>
      </c>
      <c r="I284" s="198">
        <v>0.77200000000000002</v>
      </c>
      <c r="J284" s="869">
        <v>0.193</v>
      </c>
      <c r="K284" s="875">
        <v>3.3000000000000002E-2</v>
      </c>
      <c r="L284" s="198">
        <v>0.76</v>
      </c>
      <c r="M284" s="869">
        <v>0.20699999999999999</v>
      </c>
      <c r="N284" s="11"/>
      <c r="O284" s="11"/>
      <c r="P284" s="11"/>
      <c r="Q284" s="11"/>
      <c r="R284" s="11"/>
      <c r="S284" s="11"/>
      <c r="T284" s="11"/>
      <c r="U284" s="11"/>
      <c r="V284" s="11"/>
      <c r="W284" s="11"/>
      <c r="X284" s="11"/>
      <c r="Y284" s="11"/>
      <c r="Z284" s="11"/>
      <c r="AA284" s="11"/>
    </row>
    <row r="285" spans="1:27" ht="15" customHeight="1" x14ac:dyDescent="0.2">
      <c r="A285" s="11"/>
      <c r="B285" s="1299" t="s">
        <v>32</v>
      </c>
      <c r="C285" s="1257"/>
      <c r="D285" s="1258"/>
      <c r="E285" s="124">
        <v>1.9230769230769232E-2</v>
      </c>
      <c r="F285" s="197">
        <v>0.69230769230769229</v>
      </c>
      <c r="G285" s="125">
        <v>0.28846153846153844</v>
      </c>
      <c r="H285" s="874">
        <v>3.7999999999999999E-2</v>
      </c>
      <c r="I285" s="198">
        <v>0.66</v>
      </c>
      <c r="J285" s="869">
        <v>0.30199999999999999</v>
      </c>
      <c r="K285" s="875">
        <v>3.7999999999999999E-2</v>
      </c>
      <c r="L285" s="198">
        <v>0.67900000000000005</v>
      </c>
      <c r="M285" s="869">
        <v>0.28299999999999997</v>
      </c>
      <c r="N285" s="11"/>
      <c r="O285" s="11"/>
      <c r="P285" s="11"/>
      <c r="Q285" s="11"/>
      <c r="R285" s="11"/>
      <c r="S285" s="11"/>
      <c r="T285" s="11"/>
      <c r="U285" s="11"/>
      <c r="V285" s="11"/>
      <c r="W285" s="11"/>
      <c r="X285" s="11"/>
      <c r="Y285" s="11"/>
      <c r="Z285" s="11"/>
      <c r="AA285" s="11"/>
    </row>
    <row r="286" spans="1:27" ht="15" customHeight="1" x14ac:dyDescent="0.2">
      <c r="A286" s="11"/>
      <c r="B286" s="1299" t="s">
        <v>33</v>
      </c>
      <c r="C286" s="1257"/>
      <c r="D286" s="1258"/>
      <c r="E286" s="124">
        <v>0.11849710982658959</v>
      </c>
      <c r="F286" s="197">
        <v>0.80057803468208089</v>
      </c>
      <c r="G286" s="125">
        <v>8.0924855491329481E-2</v>
      </c>
      <c r="H286" s="199">
        <v>0.114</v>
      </c>
      <c r="I286" s="200">
        <v>0.77900000000000003</v>
      </c>
      <c r="J286" s="874">
        <v>0.106</v>
      </c>
      <c r="K286" s="201">
        <v>9.0999999999999998E-2</v>
      </c>
      <c r="L286" s="200">
        <v>0.78100000000000003</v>
      </c>
      <c r="M286" s="874">
        <v>0.128</v>
      </c>
      <c r="N286" s="11"/>
      <c r="O286" s="11"/>
      <c r="P286" s="11"/>
      <c r="Q286" s="11"/>
      <c r="R286" s="11"/>
      <c r="S286" s="11"/>
      <c r="T286" s="11"/>
      <c r="U286" s="11"/>
      <c r="V286" s="11"/>
      <c r="W286" s="11"/>
      <c r="X286" s="11"/>
      <c r="Y286" s="11"/>
      <c r="Z286" s="11"/>
      <c r="AA286" s="11"/>
    </row>
    <row r="287" spans="1:27" ht="15" customHeight="1" x14ac:dyDescent="0.2">
      <c r="A287" s="11"/>
      <c r="B287" s="1299" t="s">
        <v>34</v>
      </c>
      <c r="C287" s="1257"/>
      <c r="D287" s="1258"/>
      <c r="E287" s="124">
        <v>0.15068493150684931</v>
      </c>
      <c r="F287" s="197">
        <v>0.76255707762557079</v>
      </c>
      <c r="G287" s="125">
        <v>8.6757990867579904E-2</v>
      </c>
      <c r="H287" s="874">
        <v>0.115</v>
      </c>
      <c r="I287" s="198">
        <v>0.78</v>
      </c>
      <c r="J287" s="869">
        <v>0.106</v>
      </c>
      <c r="K287" s="875">
        <v>0.17899999999999999</v>
      </c>
      <c r="L287" s="198">
        <v>0.73699999999999999</v>
      </c>
      <c r="M287" s="869">
        <v>8.4000000000000005E-2</v>
      </c>
      <c r="N287" s="11"/>
      <c r="O287" s="11"/>
      <c r="P287" s="11"/>
      <c r="Q287" s="11"/>
      <c r="R287" s="11"/>
      <c r="S287" s="11"/>
      <c r="T287" s="11"/>
      <c r="U287" s="11"/>
      <c r="V287" s="11"/>
      <c r="W287" s="11"/>
      <c r="X287" s="11"/>
      <c r="Y287" s="11"/>
      <c r="Z287" s="11"/>
      <c r="AA287" s="11"/>
    </row>
    <row r="288" spans="1:27" ht="15" customHeight="1" x14ac:dyDescent="0.2">
      <c r="A288" s="11"/>
      <c r="B288" s="1299" t="s">
        <v>35</v>
      </c>
      <c r="C288" s="1257"/>
      <c r="D288" s="1258"/>
      <c r="E288" s="124">
        <v>0.21236559139784947</v>
      </c>
      <c r="F288" s="197">
        <v>0.70295698924731187</v>
      </c>
      <c r="G288" s="125">
        <v>8.4677419354838704E-2</v>
      </c>
      <c r="H288" s="874">
        <v>0.18099999999999999</v>
      </c>
      <c r="I288" s="869">
        <v>0.72</v>
      </c>
      <c r="J288" s="869">
        <v>0.1</v>
      </c>
      <c r="K288" s="875">
        <v>0.18099999999999999</v>
      </c>
      <c r="L288" s="869">
        <v>0.72099999999999997</v>
      </c>
      <c r="M288" s="869">
        <v>9.8000000000000004E-2</v>
      </c>
      <c r="N288" s="11"/>
      <c r="O288" s="11"/>
      <c r="P288" s="11"/>
      <c r="Q288" s="11"/>
      <c r="R288" s="11"/>
      <c r="S288" s="11"/>
      <c r="T288" s="11"/>
      <c r="U288" s="11"/>
      <c r="V288" s="11"/>
      <c r="W288" s="11"/>
      <c r="X288" s="11"/>
      <c r="Y288" s="11"/>
      <c r="Z288" s="11"/>
      <c r="AA288" s="11"/>
    </row>
    <row r="289" spans="1:27" ht="15" customHeight="1" x14ac:dyDescent="0.2">
      <c r="A289" s="11"/>
      <c r="B289" s="1299" t="s">
        <v>36</v>
      </c>
      <c r="C289" s="1257"/>
      <c r="D289" s="1258"/>
      <c r="E289" s="124">
        <v>0.35294117647058826</v>
      </c>
      <c r="F289" s="197">
        <v>0.56862745098039214</v>
      </c>
      <c r="G289" s="125">
        <v>7.8431372549019607E-2</v>
      </c>
      <c r="H289" s="874">
        <v>0.40400000000000003</v>
      </c>
      <c r="I289" s="876">
        <v>0.52900000000000003</v>
      </c>
      <c r="J289" s="869">
        <v>6.6000000000000003E-2</v>
      </c>
      <c r="K289" s="875">
        <v>0.38</v>
      </c>
      <c r="L289" s="876">
        <v>0.54200000000000004</v>
      </c>
      <c r="M289" s="869">
        <v>7.8E-2</v>
      </c>
      <c r="N289" s="11"/>
      <c r="O289" s="11"/>
      <c r="P289" s="11"/>
      <c r="Q289" s="11"/>
      <c r="R289" s="11"/>
      <c r="S289" s="11"/>
      <c r="T289" s="11"/>
      <c r="U289" s="11"/>
      <c r="V289" s="11"/>
      <c r="W289" s="11"/>
      <c r="X289" s="11"/>
      <c r="Y289" s="11"/>
      <c r="Z289" s="11"/>
      <c r="AA289" s="11"/>
    </row>
    <row r="290" spans="1:27" ht="15" customHeight="1" x14ac:dyDescent="0.2">
      <c r="A290" s="11"/>
      <c r="B290" s="1299" t="s">
        <v>37</v>
      </c>
      <c r="C290" s="1257"/>
      <c r="D290" s="1258"/>
      <c r="E290" s="124">
        <v>0.32451972732906426</v>
      </c>
      <c r="F290" s="197">
        <v>0.54348275149762448</v>
      </c>
      <c r="G290" s="125">
        <v>0.13199752117331129</v>
      </c>
      <c r="H290" s="874">
        <v>0.30599999999999999</v>
      </c>
      <c r="I290" s="876">
        <v>0.54900000000000004</v>
      </c>
      <c r="J290" s="869">
        <v>0.14599999999999999</v>
      </c>
      <c r="K290" s="875">
        <v>0.28599999999999998</v>
      </c>
      <c r="L290" s="876">
        <v>0.55000000000000004</v>
      </c>
      <c r="M290" s="869">
        <v>0.16400000000000001</v>
      </c>
      <c r="N290" s="11"/>
      <c r="O290" s="11"/>
      <c r="P290" s="11"/>
      <c r="Q290" s="11"/>
      <c r="R290" s="11"/>
      <c r="S290" s="11"/>
      <c r="T290" s="11"/>
      <c r="U290" s="11"/>
      <c r="V290" s="11"/>
      <c r="W290" s="11"/>
      <c r="X290" s="11"/>
      <c r="Y290" s="11"/>
      <c r="Z290" s="11"/>
      <c r="AA290" s="11"/>
    </row>
    <row r="291" spans="1:27" ht="15" customHeight="1" x14ac:dyDescent="0.2">
      <c r="A291" s="11"/>
      <c r="B291" s="1299" t="s">
        <v>38</v>
      </c>
      <c r="C291" s="1257"/>
      <c r="D291" s="1258"/>
      <c r="E291" s="124">
        <v>0.66089965397923878</v>
      </c>
      <c r="F291" s="197">
        <v>0.33910034602076122</v>
      </c>
      <c r="G291" s="125">
        <v>0</v>
      </c>
      <c r="H291" s="190">
        <v>0.66500000000000004</v>
      </c>
      <c r="I291" s="869">
        <v>0.33100000000000002</v>
      </c>
      <c r="J291" s="869">
        <v>4.0000000000000001E-3</v>
      </c>
      <c r="K291" s="202">
        <v>0.72399999999999998</v>
      </c>
      <c r="L291" s="869">
        <v>0.27600000000000002</v>
      </c>
      <c r="M291" s="869">
        <v>0</v>
      </c>
      <c r="N291" s="11"/>
      <c r="O291" s="11"/>
      <c r="P291" s="11"/>
      <c r="Q291" s="11"/>
      <c r="R291" s="11"/>
      <c r="S291" s="11"/>
      <c r="T291" s="11"/>
      <c r="U291" s="11"/>
      <c r="V291" s="11"/>
      <c r="W291" s="11"/>
      <c r="X291" s="11"/>
      <c r="Y291" s="11"/>
      <c r="Z291" s="11"/>
      <c r="AA291" s="11"/>
    </row>
    <row r="292" spans="1:27" ht="15" customHeight="1" x14ac:dyDescent="0.2">
      <c r="A292" s="11"/>
      <c r="B292" s="1299" t="s">
        <v>39</v>
      </c>
      <c r="C292" s="1257"/>
      <c r="D292" s="1258"/>
      <c r="E292" s="124">
        <v>0.99528301886792447</v>
      </c>
      <c r="F292" s="197">
        <v>4.7169811320754715E-3</v>
      </c>
      <c r="G292" s="125">
        <v>0</v>
      </c>
      <c r="H292" s="1225">
        <v>1</v>
      </c>
      <c r="I292" s="869">
        <v>0</v>
      </c>
      <c r="J292" s="869">
        <v>0</v>
      </c>
      <c r="K292" s="1226">
        <v>1</v>
      </c>
      <c r="L292" s="869">
        <v>0</v>
      </c>
      <c r="M292" s="869">
        <v>0</v>
      </c>
      <c r="N292" s="11"/>
      <c r="O292" s="11"/>
      <c r="P292" s="11"/>
      <c r="Q292" s="11"/>
      <c r="R292" s="11"/>
      <c r="S292" s="11"/>
      <c r="T292" s="11"/>
      <c r="U292" s="11"/>
      <c r="V292" s="11"/>
      <c r="W292" s="11"/>
      <c r="X292" s="11"/>
      <c r="Y292" s="11"/>
      <c r="Z292" s="11"/>
      <c r="AA292" s="11"/>
    </row>
    <row r="293" spans="1:27" ht="15" customHeight="1" x14ac:dyDescent="0.2">
      <c r="A293" s="11"/>
      <c r="B293" s="1300" t="s">
        <v>40</v>
      </c>
      <c r="C293" s="1301"/>
      <c r="D293" s="1302"/>
      <c r="E293" s="191">
        <v>0.30641269841269841</v>
      </c>
      <c r="F293" s="203">
        <v>0.57980952380952377</v>
      </c>
      <c r="G293" s="192">
        <v>0.11377777777777778</v>
      </c>
      <c r="H293" s="877">
        <v>0.28799999999999998</v>
      </c>
      <c r="I293" s="204">
        <v>0.58499999999999996</v>
      </c>
      <c r="J293" s="205">
        <v>0.127</v>
      </c>
      <c r="K293" s="878">
        <v>0.27500000000000002</v>
      </c>
      <c r="L293" s="204">
        <v>0.58799999999999997</v>
      </c>
      <c r="M293" s="205">
        <v>0.13700000000000001</v>
      </c>
      <c r="N293" s="11"/>
      <c r="O293" s="11"/>
      <c r="P293" s="11"/>
      <c r="Q293" s="11"/>
      <c r="R293" s="11"/>
      <c r="S293" s="11"/>
      <c r="T293" s="11"/>
      <c r="U293" s="11"/>
      <c r="V293" s="11"/>
      <c r="W293" s="11"/>
      <c r="X293" s="11"/>
      <c r="Y293" s="11"/>
      <c r="Z293" s="11"/>
      <c r="AA293" s="11"/>
    </row>
    <row r="294" spans="1:27" ht="15" customHeight="1" x14ac:dyDescent="0.2">
      <c r="B294" s="1580" t="s">
        <v>130</v>
      </c>
      <c r="C294" s="1336"/>
      <c r="D294" s="1336"/>
      <c r="E294" s="1336"/>
      <c r="F294" s="1336"/>
      <c r="G294" s="1336"/>
      <c r="H294" s="1336"/>
      <c r="I294" s="1336"/>
      <c r="J294" s="1336"/>
      <c r="K294" s="1336"/>
      <c r="L294" s="1336"/>
      <c r="M294" s="1581"/>
    </row>
    <row r="295" spans="1:27" ht="15" customHeight="1" x14ac:dyDescent="0.2">
      <c r="B295" s="1"/>
      <c r="C295" s="1"/>
      <c r="D295" s="1"/>
      <c r="E295" s="1"/>
      <c r="F295" s="1"/>
      <c r="G295" s="1"/>
      <c r="H295" s="1"/>
      <c r="I295" s="1"/>
      <c r="J295" s="1"/>
      <c r="K295" s="1"/>
      <c r="L295" s="1"/>
      <c r="M295" s="1"/>
    </row>
    <row r="296" spans="1:27" ht="15" customHeight="1" x14ac:dyDescent="0.2">
      <c r="B296" s="1350" t="s">
        <v>132</v>
      </c>
      <c r="C296" s="1243"/>
      <c r="D296" s="1243"/>
      <c r="E296" s="1243"/>
      <c r="F296" s="1243"/>
      <c r="G296" s="1284"/>
      <c r="H296" s="1482" t="s">
        <v>133</v>
      </c>
      <c r="I296" s="1482" t="s">
        <v>134</v>
      </c>
      <c r="J296" s="1482" t="s">
        <v>135</v>
      </c>
      <c r="K296" s="1482" t="s">
        <v>136</v>
      </c>
      <c r="L296" s="1482" t="s">
        <v>137</v>
      </c>
      <c r="M296" s="1350" t="s">
        <v>138</v>
      </c>
    </row>
    <row r="297" spans="1:27" ht="15" customHeight="1" x14ac:dyDescent="0.2">
      <c r="B297" s="1285"/>
      <c r="C297" s="1285"/>
      <c r="D297" s="1285"/>
      <c r="E297" s="1285"/>
      <c r="F297" s="1285"/>
      <c r="G297" s="1286"/>
      <c r="H297" s="1286"/>
      <c r="I297" s="1286"/>
      <c r="J297" s="1286"/>
      <c r="K297" s="1286"/>
      <c r="L297" s="1286"/>
      <c r="M297" s="1285"/>
    </row>
    <row r="298" spans="1:27" ht="15" customHeight="1" x14ac:dyDescent="0.2">
      <c r="A298" s="11"/>
      <c r="B298" s="1298" t="s">
        <v>30</v>
      </c>
      <c r="C298" s="1269"/>
      <c r="D298" s="1269"/>
      <c r="E298" s="1269"/>
      <c r="F298" s="1269"/>
      <c r="G298" s="1270"/>
      <c r="H298" s="879">
        <v>0</v>
      </c>
      <c r="I298" s="1227">
        <v>1</v>
      </c>
      <c r="J298" s="879">
        <v>0</v>
      </c>
      <c r="K298" s="879">
        <v>0</v>
      </c>
      <c r="L298" s="879">
        <v>0</v>
      </c>
      <c r="M298" s="880">
        <v>0</v>
      </c>
      <c r="N298" s="11"/>
      <c r="O298" s="11"/>
      <c r="P298" s="11"/>
      <c r="Q298" s="11"/>
      <c r="R298" s="11"/>
      <c r="S298" s="11"/>
      <c r="T298" s="11"/>
      <c r="U298" s="11"/>
      <c r="V298" s="11"/>
      <c r="W298" s="11"/>
      <c r="X298" s="11"/>
      <c r="Y298" s="11"/>
      <c r="Z298" s="11"/>
      <c r="AA298" s="11"/>
    </row>
    <row r="299" spans="1:27" ht="15" customHeight="1" x14ac:dyDescent="0.2">
      <c r="A299" s="11"/>
      <c r="B299" s="1299" t="s">
        <v>31</v>
      </c>
      <c r="C299" s="1257"/>
      <c r="D299" s="1257"/>
      <c r="E299" s="1257"/>
      <c r="F299" s="1257"/>
      <c r="G299" s="1258"/>
      <c r="H299" s="206">
        <v>1.7000000000000001E-2</v>
      </c>
      <c r="I299" s="206">
        <v>0.64</v>
      </c>
      <c r="J299" s="206">
        <v>0</v>
      </c>
      <c r="K299" s="206">
        <v>4.2999999999999997E-2</v>
      </c>
      <c r="L299" s="206">
        <v>0.29699999999999999</v>
      </c>
      <c r="M299" s="207">
        <v>3.0000000000000001E-3</v>
      </c>
      <c r="N299" s="11"/>
      <c r="O299" s="11"/>
      <c r="P299" s="11"/>
      <c r="Q299" s="11"/>
      <c r="R299" s="11"/>
      <c r="S299" s="11"/>
      <c r="T299" s="11"/>
      <c r="U299" s="11"/>
      <c r="V299" s="11"/>
      <c r="W299" s="11"/>
      <c r="X299" s="11"/>
      <c r="Y299" s="11"/>
      <c r="Z299" s="11"/>
      <c r="AA299" s="11"/>
    </row>
    <row r="300" spans="1:27" ht="15" customHeight="1" x14ac:dyDescent="0.2">
      <c r="A300" s="11"/>
      <c r="B300" s="1299" t="s">
        <v>32</v>
      </c>
      <c r="C300" s="1257"/>
      <c r="D300" s="1257"/>
      <c r="E300" s="1257"/>
      <c r="F300" s="1257"/>
      <c r="G300" s="1258"/>
      <c r="H300" s="206">
        <v>3.7999999999999999E-2</v>
      </c>
      <c r="I300" s="206">
        <v>0.66</v>
      </c>
      <c r="J300" s="206">
        <v>0</v>
      </c>
      <c r="K300" s="206">
        <v>5.7000000000000002E-2</v>
      </c>
      <c r="L300" s="206">
        <v>0.22600000000000001</v>
      </c>
      <c r="M300" s="207">
        <v>1.9E-2</v>
      </c>
      <c r="N300" s="11"/>
      <c r="O300" s="11"/>
      <c r="P300" s="11"/>
      <c r="Q300" s="11"/>
      <c r="R300" s="11"/>
      <c r="S300" s="11"/>
      <c r="T300" s="11"/>
      <c r="U300" s="11"/>
      <c r="V300" s="11"/>
      <c r="W300" s="11"/>
      <c r="X300" s="11"/>
      <c r="Y300" s="11"/>
      <c r="Z300" s="11"/>
      <c r="AA300" s="11"/>
    </row>
    <row r="301" spans="1:27" ht="15" customHeight="1" x14ac:dyDescent="0.2">
      <c r="A301" s="11"/>
      <c r="B301" s="1299" t="s">
        <v>33</v>
      </c>
      <c r="C301" s="1257"/>
      <c r="D301" s="1257"/>
      <c r="E301" s="1257"/>
      <c r="F301" s="1257"/>
      <c r="G301" s="1258"/>
      <c r="H301" s="206">
        <v>1.0999999999999999E-2</v>
      </c>
      <c r="I301" s="206">
        <v>0.61599999999999999</v>
      </c>
      <c r="J301" s="206">
        <v>0</v>
      </c>
      <c r="K301" s="206">
        <v>5.7000000000000002E-2</v>
      </c>
      <c r="L301" s="206">
        <v>0.30199999999999999</v>
      </c>
      <c r="M301" s="207">
        <v>1.4E-2</v>
      </c>
      <c r="N301" s="11"/>
      <c r="O301" s="11"/>
      <c r="P301" s="11"/>
      <c r="Q301" s="11"/>
      <c r="R301" s="11"/>
      <c r="S301" s="11"/>
      <c r="T301" s="11"/>
      <c r="U301" s="11"/>
      <c r="V301" s="11"/>
      <c r="W301" s="11"/>
      <c r="X301" s="11"/>
      <c r="Y301" s="11"/>
      <c r="Z301" s="11"/>
      <c r="AA301" s="11"/>
    </row>
    <row r="302" spans="1:27" ht="15" customHeight="1" x14ac:dyDescent="0.2">
      <c r="A302" s="11"/>
      <c r="B302" s="1299" t="s">
        <v>34</v>
      </c>
      <c r="C302" s="1257"/>
      <c r="D302" s="1257"/>
      <c r="E302" s="1257"/>
      <c r="F302" s="1257"/>
      <c r="G302" s="1258"/>
      <c r="H302" s="206">
        <v>3.1E-2</v>
      </c>
      <c r="I302" s="206">
        <v>0.67</v>
      </c>
      <c r="J302" s="206">
        <v>4.0000000000000001E-3</v>
      </c>
      <c r="K302" s="206">
        <v>4.3999999999999997E-2</v>
      </c>
      <c r="L302" s="206">
        <v>0.23799999999999999</v>
      </c>
      <c r="M302" s="207">
        <v>1.2999999999999999E-2</v>
      </c>
      <c r="N302" s="11"/>
      <c r="O302" s="11"/>
      <c r="P302" s="11"/>
      <c r="Q302" s="11"/>
      <c r="R302" s="11"/>
      <c r="S302" s="11"/>
      <c r="T302" s="11"/>
      <c r="U302" s="11"/>
      <c r="V302" s="11"/>
      <c r="W302" s="11"/>
      <c r="X302" s="11"/>
      <c r="Y302" s="11"/>
      <c r="Z302" s="11"/>
      <c r="AA302" s="11"/>
    </row>
    <row r="303" spans="1:27" ht="15" customHeight="1" x14ac:dyDescent="0.2">
      <c r="A303" s="11"/>
      <c r="B303" s="1299" t="s">
        <v>35</v>
      </c>
      <c r="C303" s="1257"/>
      <c r="D303" s="1257"/>
      <c r="E303" s="1257"/>
      <c r="F303" s="1257"/>
      <c r="G303" s="1258"/>
      <c r="H303" s="206">
        <v>2.8000000000000001E-2</v>
      </c>
      <c r="I303" s="206">
        <v>0.48099999999999998</v>
      </c>
      <c r="J303" s="206">
        <v>3.0000000000000001E-3</v>
      </c>
      <c r="K303" s="206">
        <v>0.10199999999999999</v>
      </c>
      <c r="L303" s="206">
        <v>0.378</v>
      </c>
      <c r="M303" s="207">
        <v>8.0000000000000002E-3</v>
      </c>
      <c r="N303" s="11"/>
      <c r="O303" s="11"/>
      <c r="P303" s="11"/>
      <c r="Q303" s="11"/>
      <c r="R303" s="11"/>
      <c r="S303" s="11"/>
      <c r="T303" s="11"/>
      <c r="U303" s="11"/>
      <c r="V303" s="11"/>
      <c r="W303" s="11"/>
      <c r="X303" s="11"/>
      <c r="Y303" s="11"/>
      <c r="Z303" s="11"/>
      <c r="AA303" s="11"/>
    </row>
    <row r="304" spans="1:27" ht="15" customHeight="1" x14ac:dyDescent="0.2">
      <c r="A304" s="11"/>
      <c r="B304" s="1299" t="s">
        <v>36</v>
      </c>
      <c r="C304" s="1257"/>
      <c r="D304" s="1257"/>
      <c r="E304" s="1257"/>
      <c r="F304" s="1257"/>
      <c r="G304" s="1258"/>
      <c r="H304" s="206">
        <v>2.9000000000000001E-2</v>
      </c>
      <c r="I304" s="206">
        <v>0.44900000000000001</v>
      </c>
      <c r="J304" s="206">
        <v>7.0000000000000001E-3</v>
      </c>
      <c r="K304" s="206">
        <v>0.11799999999999999</v>
      </c>
      <c r="L304" s="206">
        <v>0.375</v>
      </c>
      <c r="M304" s="207">
        <v>2.1999999999999999E-2</v>
      </c>
      <c r="N304" s="11"/>
      <c r="O304" s="11"/>
      <c r="P304" s="11"/>
      <c r="Q304" s="11"/>
      <c r="R304" s="11"/>
      <c r="S304" s="11"/>
      <c r="T304" s="11"/>
      <c r="U304" s="11"/>
      <c r="V304" s="11"/>
      <c r="W304" s="11"/>
      <c r="X304" s="11"/>
      <c r="Y304" s="11"/>
      <c r="Z304" s="11"/>
      <c r="AA304" s="11"/>
    </row>
    <row r="305" spans="1:27" ht="15" customHeight="1" x14ac:dyDescent="0.2">
      <c r="A305" s="11"/>
      <c r="B305" s="1299" t="s">
        <v>37</v>
      </c>
      <c r="C305" s="1257"/>
      <c r="D305" s="1257"/>
      <c r="E305" s="1257"/>
      <c r="F305" s="1257"/>
      <c r="G305" s="1258"/>
      <c r="H305" s="206">
        <v>2.1999999999999999E-2</v>
      </c>
      <c r="I305" s="206">
        <v>0.33500000000000002</v>
      </c>
      <c r="J305" s="206">
        <v>3.0000000000000001E-3</v>
      </c>
      <c r="K305" s="206">
        <v>0.13700000000000001</v>
      </c>
      <c r="L305" s="206">
        <v>0.48499999999999999</v>
      </c>
      <c r="M305" s="207">
        <v>1.7999999999999999E-2</v>
      </c>
      <c r="N305" s="11"/>
      <c r="O305" s="11"/>
      <c r="P305" s="11"/>
      <c r="Q305" s="11"/>
      <c r="R305" s="11"/>
      <c r="S305" s="11"/>
      <c r="T305" s="11"/>
      <c r="U305" s="11"/>
      <c r="V305" s="11"/>
      <c r="W305" s="11"/>
      <c r="X305" s="11"/>
      <c r="Y305" s="11"/>
      <c r="Z305" s="11"/>
      <c r="AA305" s="11"/>
    </row>
    <row r="306" spans="1:27" ht="15" customHeight="1" x14ac:dyDescent="0.2">
      <c r="A306" s="11"/>
      <c r="B306" s="1299" t="s">
        <v>38</v>
      </c>
      <c r="C306" s="1257"/>
      <c r="D306" s="1257"/>
      <c r="E306" s="1257"/>
      <c r="F306" s="1257"/>
      <c r="G306" s="1258"/>
      <c r="H306" s="206">
        <v>2.1000000000000001E-2</v>
      </c>
      <c r="I306" s="206">
        <v>0.25600000000000001</v>
      </c>
      <c r="J306" s="206">
        <v>0</v>
      </c>
      <c r="K306" s="206">
        <v>0.26400000000000001</v>
      </c>
      <c r="L306" s="206">
        <v>0.45900000000000002</v>
      </c>
      <c r="M306" s="207">
        <v>0</v>
      </c>
      <c r="N306" s="11"/>
      <c r="O306" s="11"/>
      <c r="P306" s="11"/>
      <c r="Q306" s="11"/>
      <c r="R306" s="11"/>
      <c r="S306" s="11"/>
      <c r="T306" s="11"/>
      <c r="U306" s="11"/>
      <c r="V306" s="11"/>
      <c r="W306" s="11"/>
      <c r="X306" s="11"/>
      <c r="Y306" s="11"/>
      <c r="Z306" s="11"/>
      <c r="AA306" s="11"/>
    </row>
    <row r="307" spans="1:27" ht="15" customHeight="1" x14ac:dyDescent="0.2">
      <c r="A307" s="11"/>
      <c r="B307" s="1299" t="s">
        <v>39</v>
      </c>
      <c r="C307" s="1257"/>
      <c r="D307" s="1257"/>
      <c r="E307" s="1257"/>
      <c r="F307" s="1257"/>
      <c r="G307" s="1258"/>
      <c r="H307" s="206">
        <v>8.0000000000000002E-3</v>
      </c>
      <c r="I307" s="206">
        <v>0.33700000000000002</v>
      </c>
      <c r="J307" s="206">
        <v>0</v>
      </c>
      <c r="K307" s="206">
        <v>0.20200000000000001</v>
      </c>
      <c r="L307" s="206">
        <v>0.45300000000000001</v>
      </c>
      <c r="M307" s="207">
        <v>0</v>
      </c>
      <c r="N307" s="11"/>
      <c r="O307" s="11"/>
      <c r="P307" s="11"/>
      <c r="Q307" s="11"/>
      <c r="R307" s="11"/>
      <c r="S307" s="11"/>
      <c r="T307" s="11"/>
      <c r="U307" s="11"/>
      <c r="V307" s="11"/>
      <c r="W307" s="11"/>
      <c r="X307" s="11"/>
      <c r="Y307" s="11"/>
      <c r="Z307" s="11"/>
      <c r="AA307" s="11"/>
    </row>
    <row r="308" spans="1:27" ht="15" customHeight="1" x14ac:dyDescent="0.2">
      <c r="A308" s="11"/>
      <c r="B308" s="1299" t="s">
        <v>139</v>
      </c>
      <c r="C308" s="1257"/>
      <c r="D308" s="1257"/>
      <c r="E308" s="1257"/>
      <c r="F308" s="1257"/>
      <c r="G308" s="1258"/>
      <c r="H308" s="206" t="s">
        <v>126</v>
      </c>
      <c r="I308" s="206" t="s">
        <v>126</v>
      </c>
      <c r="J308" s="206" t="s">
        <v>126</v>
      </c>
      <c r="K308" s="206" t="s">
        <v>126</v>
      </c>
      <c r="L308" s="206" t="s">
        <v>126</v>
      </c>
      <c r="M308" s="207" t="s">
        <v>126</v>
      </c>
      <c r="N308" s="11"/>
      <c r="O308" s="11"/>
      <c r="P308" s="11"/>
      <c r="Q308" s="11"/>
      <c r="R308" s="11"/>
      <c r="S308" s="11"/>
      <c r="T308" s="11"/>
      <c r="U308" s="11"/>
      <c r="V308" s="11"/>
      <c r="W308" s="11"/>
      <c r="X308" s="11"/>
      <c r="Y308" s="11"/>
      <c r="Z308" s="11"/>
      <c r="AA308" s="11"/>
    </row>
    <row r="309" spans="1:27" ht="15" customHeight="1" x14ac:dyDescent="0.2">
      <c r="A309" s="11"/>
      <c r="B309" s="1300" t="s">
        <v>40</v>
      </c>
      <c r="C309" s="1301"/>
      <c r="D309" s="1301"/>
      <c r="E309" s="1301"/>
      <c r="F309" s="1301"/>
      <c r="G309" s="1302"/>
      <c r="H309" s="881">
        <v>2.1999999999999999E-2</v>
      </c>
      <c r="I309" s="881">
        <v>0.40100000000000002</v>
      </c>
      <c r="J309" s="881">
        <v>3.0000000000000001E-3</v>
      </c>
      <c r="K309" s="881">
        <v>0.125</v>
      </c>
      <c r="L309" s="881">
        <v>0.435</v>
      </c>
      <c r="M309" s="882">
        <v>1.4E-2</v>
      </c>
      <c r="N309" s="11"/>
      <c r="O309" s="11"/>
      <c r="P309" s="11"/>
      <c r="Q309" s="11"/>
      <c r="R309" s="11"/>
      <c r="S309" s="11"/>
      <c r="T309" s="11"/>
      <c r="U309" s="11"/>
      <c r="V309" s="11"/>
      <c r="W309" s="11"/>
      <c r="X309" s="11"/>
      <c r="Y309" s="11"/>
      <c r="Z309" s="11"/>
      <c r="AA309" s="11"/>
    </row>
    <row r="310" spans="1:27" ht="15" customHeight="1" x14ac:dyDescent="0.2">
      <c r="B310" s="1481" t="s">
        <v>140</v>
      </c>
      <c r="C310" s="1336"/>
      <c r="D310" s="1336"/>
      <c r="E310" s="1336"/>
      <c r="F310" s="1336"/>
      <c r="G310" s="1336"/>
      <c r="H310" s="1336"/>
      <c r="I310" s="1336"/>
      <c r="J310" s="1336"/>
      <c r="K310" s="1336"/>
      <c r="L310" s="1336"/>
      <c r="M310" s="1336"/>
    </row>
    <row r="311" spans="1:27" ht="15" customHeight="1" x14ac:dyDescent="0.2">
      <c r="B311" s="883"/>
      <c r="C311" s="883"/>
      <c r="D311" s="883"/>
      <c r="E311" s="883"/>
      <c r="F311" s="883"/>
      <c r="G311" s="883"/>
      <c r="H311" s="883"/>
      <c r="I311" s="883"/>
      <c r="J311" s="883"/>
      <c r="K311" s="883"/>
      <c r="L311" s="883"/>
      <c r="M311" s="883"/>
    </row>
    <row r="312" spans="1:27" ht="15" customHeight="1" x14ac:dyDescent="0.2">
      <c r="B312" s="1350" t="s">
        <v>141</v>
      </c>
      <c r="C312" s="1243"/>
      <c r="D312" s="1243"/>
      <c r="E312" s="1243"/>
      <c r="F312" s="1243"/>
      <c r="G312" s="1284"/>
      <c r="H312" s="1482" t="s">
        <v>133</v>
      </c>
      <c r="I312" s="1482" t="s">
        <v>134</v>
      </c>
      <c r="J312" s="1482" t="s">
        <v>135</v>
      </c>
      <c r="K312" s="1482" t="s">
        <v>136</v>
      </c>
      <c r="L312" s="1482" t="s">
        <v>137</v>
      </c>
      <c r="M312" s="1350" t="s">
        <v>138</v>
      </c>
    </row>
    <row r="313" spans="1:27" ht="15" customHeight="1" x14ac:dyDescent="0.2">
      <c r="B313" s="1285"/>
      <c r="C313" s="1285"/>
      <c r="D313" s="1285"/>
      <c r="E313" s="1285"/>
      <c r="F313" s="1285"/>
      <c r="G313" s="1286"/>
      <c r="H313" s="1286"/>
      <c r="I313" s="1286"/>
      <c r="J313" s="1286"/>
      <c r="K313" s="1286"/>
      <c r="L313" s="1286"/>
      <c r="M313" s="1285"/>
    </row>
    <row r="314" spans="1:27" ht="15" customHeight="1" x14ac:dyDescent="0.2">
      <c r="A314" s="11"/>
      <c r="B314" s="1298" t="s">
        <v>30</v>
      </c>
      <c r="C314" s="1269"/>
      <c r="D314" s="1269"/>
      <c r="E314" s="1269"/>
      <c r="F314" s="1269"/>
      <c r="G314" s="1270"/>
      <c r="H314" s="884">
        <v>0</v>
      </c>
      <c r="I314" s="1228">
        <v>1</v>
      </c>
      <c r="J314" s="884">
        <v>0</v>
      </c>
      <c r="K314" s="884">
        <v>0</v>
      </c>
      <c r="L314" s="884">
        <v>0</v>
      </c>
      <c r="M314" s="885">
        <v>0</v>
      </c>
      <c r="N314" s="11"/>
      <c r="O314" s="11"/>
      <c r="P314" s="11"/>
      <c r="Q314" s="11"/>
      <c r="R314" s="11"/>
      <c r="S314" s="11"/>
      <c r="T314" s="11"/>
      <c r="U314" s="11"/>
      <c r="V314" s="11"/>
      <c r="W314" s="11"/>
      <c r="X314" s="11"/>
      <c r="Y314" s="11"/>
      <c r="Z314" s="11"/>
      <c r="AA314" s="11"/>
    </row>
    <row r="315" spans="1:27" ht="15" customHeight="1" x14ac:dyDescent="0.2">
      <c r="A315" s="11"/>
      <c r="B315" s="1299" t="s">
        <v>31</v>
      </c>
      <c r="C315" s="1257"/>
      <c r="D315" s="1257"/>
      <c r="E315" s="1257"/>
      <c r="F315" s="1257"/>
      <c r="G315" s="1258"/>
      <c r="H315" s="208">
        <v>1.4E-2</v>
      </c>
      <c r="I315" s="208">
        <v>0.47399999999999998</v>
      </c>
      <c r="J315" s="209">
        <v>6.0000000000000001E-3</v>
      </c>
      <c r="K315" s="208">
        <v>6.0999999999999999E-2</v>
      </c>
      <c r="L315" s="208">
        <v>0.443</v>
      </c>
      <c r="M315" s="210">
        <v>3.0000000000000001E-3</v>
      </c>
      <c r="N315" s="11"/>
      <c r="O315" s="11"/>
      <c r="P315" s="11"/>
      <c r="Q315" s="11"/>
      <c r="R315" s="11"/>
      <c r="S315" s="11"/>
      <c r="T315" s="11"/>
      <c r="U315" s="11"/>
      <c r="V315" s="11"/>
      <c r="W315" s="11"/>
      <c r="X315" s="11"/>
      <c r="Y315" s="11"/>
      <c r="Z315" s="11"/>
      <c r="AA315" s="11"/>
    </row>
    <row r="316" spans="1:27" ht="15" customHeight="1" x14ac:dyDescent="0.2">
      <c r="A316" s="11"/>
      <c r="B316" s="1299" t="s">
        <v>32</v>
      </c>
      <c r="C316" s="1257"/>
      <c r="D316" s="1257"/>
      <c r="E316" s="1257"/>
      <c r="F316" s="1257"/>
      <c r="G316" s="1258"/>
      <c r="H316" s="208">
        <v>3.7999999999999999E-2</v>
      </c>
      <c r="I316" s="208">
        <v>0.69799999999999995</v>
      </c>
      <c r="J316" s="209">
        <v>0</v>
      </c>
      <c r="K316" s="208">
        <v>5.7000000000000002E-2</v>
      </c>
      <c r="L316" s="208">
        <v>0.20799999999999999</v>
      </c>
      <c r="M316" s="210">
        <v>0</v>
      </c>
      <c r="N316" s="11"/>
      <c r="O316" s="11"/>
      <c r="P316" s="11"/>
      <c r="Q316" s="11"/>
      <c r="R316" s="11"/>
      <c r="S316" s="11"/>
      <c r="T316" s="11"/>
      <c r="U316" s="11"/>
      <c r="V316" s="11"/>
      <c r="W316" s="11"/>
      <c r="X316" s="11"/>
      <c r="Y316" s="11"/>
      <c r="Z316" s="11"/>
      <c r="AA316" s="11"/>
    </row>
    <row r="317" spans="1:27" ht="15" customHeight="1" x14ac:dyDescent="0.2">
      <c r="A317" s="11"/>
      <c r="B317" s="1299" t="s">
        <v>33</v>
      </c>
      <c r="C317" s="1257"/>
      <c r="D317" s="1257"/>
      <c r="E317" s="1257"/>
      <c r="F317" s="1257"/>
      <c r="G317" s="1258"/>
      <c r="H317" s="208">
        <v>7.0000000000000001E-3</v>
      </c>
      <c r="I317" s="208">
        <v>0.58499999999999996</v>
      </c>
      <c r="J317" s="209">
        <v>0</v>
      </c>
      <c r="K317" s="208">
        <v>5.8000000000000003E-2</v>
      </c>
      <c r="L317" s="208">
        <v>0.33800000000000002</v>
      </c>
      <c r="M317" s="210">
        <v>1.2E-2</v>
      </c>
      <c r="N317" s="11"/>
      <c r="O317" s="11"/>
      <c r="P317" s="11"/>
      <c r="Q317" s="11"/>
      <c r="R317" s="11"/>
      <c r="S317" s="11"/>
      <c r="T317" s="11"/>
      <c r="U317" s="11"/>
      <c r="V317" s="11"/>
      <c r="W317" s="11"/>
      <c r="X317" s="11"/>
      <c r="Y317" s="11"/>
      <c r="Z317" s="11"/>
      <c r="AA317" s="11"/>
    </row>
    <row r="318" spans="1:27" ht="15" customHeight="1" x14ac:dyDescent="0.2">
      <c r="A318" s="11"/>
      <c r="B318" s="1299" t="s">
        <v>34</v>
      </c>
      <c r="C318" s="1257"/>
      <c r="D318" s="1257"/>
      <c r="E318" s="1257"/>
      <c r="F318" s="1257"/>
      <c r="G318" s="1258"/>
      <c r="H318" s="208">
        <v>2.8000000000000001E-2</v>
      </c>
      <c r="I318" s="208">
        <v>0.66500000000000004</v>
      </c>
      <c r="J318" s="209">
        <v>4.0000000000000001E-3</v>
      </c>
      <c r="K318" s="208">
        <v>5.6000000000000001E-2</v>
      </c>
      <c r="L318" s="208">
        <v>0.24299999999999999</v>
      </c>
      <c r="M318" s="210">
        <v>4.0000000000000001E-3</v>
      </c>
      <c r="N318" s="11"/>
      <c r="O318" s="11"/>
      <c r="P318" s="11"/>
      <c r="Q318" s="11"/>
      <c r="R318" s="11"/>
      <c r="S318" s="11"/>
      <c r="T318" s="11"/>
      <c r="U318" s="11"/>
      <c r="V318" s="11"/>
      <c r="W318" s="11"/>
      <c r="X318" s="11"/>
      <c r="Y318" s="11"/>
      <c r="Z318" s="11"/>
      <c r="AA318" s="11"/>
    </row>
    <row r="319" spans="1:27" ht="15" customHeight="1" x14ac:dyDescent="0.2">
      <c r="A319" s="11"/>
      <c r="B319" s="1299" t="s">
        <v>35</v>
      </c>
      <c r="C319" s="1257"/>
      <c r="D319" s="1257"/>
      <c r="E319" s="1257"/>
      <c r="F319" s="1257"/>
      <c r="G319" s="1258"/>
      <c r="H319" s="208">
        <v>2.5000000000000001E-2</v>
      </c>
      <c r="I319" s="208">
        <v>0.45400000000000001</v>
      </c>
      <c r="J319" s="209">
        <v>3.0000000000000001E-3</v>
      </c>
      <c r="K319" s="208">
        <v>0.11899999999999999</v>
      </c>
      <c r="L319" s="208">
        <v>0.39</v>
      </c>
      <c r="M319" s="210">
        <v>8.9999999999999993E-3</v>
      </c>
      <c r="N319" s="11"/>
      <c r="O319" s="11"/>
      <c r="P319" s="11"/>
      <c r="Q319" s="11"/>
      <c r="R319" s="11"/>
      <c r="S319" s="11"/>
      <c r="T319" s="11"/>
      <c r="U319" s="11"/>
      <c r="V319" s="11"/>
      <c r="W319" s="11"/>
      <c r="X319" s="11"/>
      <c r="Y319" s="11"/>
      <c r="Z319" s="11"/>
      <c r="AA319" s="11"/>
    </row>
    <row r="320" spans="1:27" ht="15" customHeight="1" x14ac:dyDescent="0.2">
      <c r="A320" s="11"/>
      <c r="B320" s="1299" t="s">
        <v>36</v>
      </c>
      <c r="C320" s="1257"/>
      <c r="D320" s="1257"/>
      <c r="E320" s="1257"/>
      <c r="F320" s="1257"/>
      <c r="G320" s="1258"/>
      <c r="H320" s="208">
        <v>3.1E-2</v>
      </c>
      <c r="I320" s="208">
        <v>0.42599999999999999</v>
      </c>
      <c r="J320" s="209">
        <v>0</v>
      </c>
      <c r="K320" s="208">
        <v>0.11600000000000001</v>
      </c>
      <c r="L320" s="208">
        <v>0.39500000000000002</v>
      </c>
      <c r="M320" s="210">
        <v>3.1E-2</v>
      </c>
      <c r="N320" s="11"/>
      <c r="O320" s="11"/>
      <c r="P320" s="11"/>
      <c r="Q320" s="11"/>
      <c r="R320" s="11"/>
      <c r="S320" s="11"/>
      <c r="T320" s="11"/>
      <c r="U320" s="11"/>
      <c r="V320" s="11"/>
      <c r="W320" s="11"/>
      <c r="X320" s="11"/>
      <c r="Y320" s="11"/>
      <c r="Z320" s="11"/>
      <c r="AA320" s="11"/>
    </row>
    <row r="321" spans="1:27" ht="15" customHeight="1" x14ac:dyDescent="0.2">
      <c r="A321" s="11"/>
      <c r="B321" s="1299" t="s">
        <v>37</v>
      </c>
      <c r="C321" s="1257"/>
      <c r="D321" s="1257"/>
      <c r="E321" s="1257"/>
      <c r="F321" s="1257"/>
      <c r="G321" s="1258"/>
      <c r="H321" s="208">
        <v>2.1999999999999999E-2</v>
      </c>
      <c r="I321" s="208">
        <v>0.32800000000000001</v>
      </c>
      <c r="J321" s="209">
        <v>3.0000000000000001E-3</v>
      </c>
      <c r="K321" s="208">
        <v>0.13900000000000001</v>
      </c>
      <c r="L321" s="208">
        <v>0.495</v>
      </c>
      <c r="M321" s="210">
        <v>1.2999999999999999E-2</v>
      </c>
      <c r="N321" s="11"/>
      <c r="O321" s="11"/>
      <c r="P321" s="11"/>
      <c r="Q321" s="11"/>
      <c r="R321" s="11"/>
      <c r="S321" s="11"/>
      <c r="T321" s="11"/>
      <c r="U321" s="11"/>
      <c r="V321" s="11"/>
      <c r="W321" s="11"/>
      <c r="X321" s="11"/>
      <c r="Y321" s="11"/>
      <c r="Z321" s="11"/>
      <c r="AA321" s="11"/>
    </row>
    <row r="322" spans="1:27" ht="15" customHeight="1" x14ac:dyDescent="0.2">
      <c r="A322" s="11"/>
      <c r="B322" s="1299" t="s">
        <v>38</v>
      </c>
      <c r="C322" s="1257"/>
      <c r="D322" s="1257"/>
      <c r="E322" s="1257"/>
      <c r="F322" s="1257"/>
      <c r="G322" s="1258"/>
      <c r="H322" s="208">
        <v>0.02</v>
      </c>
      <c r="I322" s="211">
        <v>0.34200000000000003</v>
      </c>
      <c r="J322" s="209">
        <v>0</v>
      </c>
      <c r="K322" s="208">
        <v>0.20100000000000001</v>
      </c>
      <c r="L322" s="208">
        <v>0.437</v>
      </c>
      <c r="M322" s="210">
        <v>0</v>
      </c>
      <c r="N322" s="11"/>
      <c r="O322" s="11"/>
      <c r="P322" s="11"/>
      <c r="Q322" s="11"/>
      <c r="R322" s="11"/>
      <c r="S322" s="11"/>
      <c r="T322" s="11"/>
      <c r="U322" s="11"/>
      <c r="V322" s="11"/>
      <c r="W322" s="11"/>
      <c r="X322" s="11"/>
      <c r="Y322" s="11"/>
      <c r="Z322" s="11"/>
      <c r="AA322" s="11"/>
    </row>
    <row r="323" spans="1:27" ht="15" customHeight="1" x14ac:dyDescent="0.2">
      <c r="A323" s="11"/>
      <c r="B323" s="1299" t="s">
        <v>39</v>
      </c>
      <c r="C323" s="1257"/>
      <c r="D323" s="1257"/>
      <c r="E323" s="1257"/>
      <c r="F323" s="1257"/>
      <c r="G323" s="1258"/>
      <c r="H323" s="208">
        <v>4.0000000000000001E-3</v>
      </c>
      <c r="I323" s="208">
        <v>0.38800000000000001</v>
      </c>
      <c r="J323" s="209">
        <v>0</v>
      </c>
      <c r="K323" s="208">
        <v>0.192</v>
      </c>
      <c r="L323" s="208">
        <v>0.41599999999999998</v>
      </c>
      <c r="M323" s="210">
        <v>0</v>
      </c>
      <c r="N323" s="11"/>
      <c r="O323" s="11"/>
      <c r="P323" s="11"/>
      <c r="Q323" s="11"/>
      <c r="R323" s="11"/>
      <c r="S323" s="11"/>
      <c r="T323" s="11"/>
      <c r="U323" s="11"/>
      <c r="V323" s="11"/>
      <c r="W323" s="11"/>
      <c r="X323" s="11"/>
      <c r="Y323" s="11"/>
      <c r="Z323" s="11"/>
      <c r="AA323" s="11"/>
    </row>
    <row r="324" spans="1:27" ht="15" customHeight="1" x14ac:dyDescent="0.2">
      <c r="A324" s="11"/>
      <c r="B324" s="1299" t="s">
        <v>139</v>
      </c>
      <c r="C324" s="1257"/>
      <c r="D324" s="1257"/>
      <c r="E324" s="1257"/>
      <c r="F324" s="1257"/>
      <c r="G324" s="1258"/>
      <c r="H324" s="208" t="s">
        <v>126</v>
      </c>
      <c r="I324" s="208" t="s">
        <v>126</v>
      </c>
      <c r="J324" s="209" t="s">
        <v>126</v>
      </c>
      <c r="K324" s="208" t="s">
        <v>126</v>
      </c>
      <c r="L324" s="208" t="s">
        <v>126</v>
      </c>
      <c r="M324" s="210" t="s">
        <v>126</v>
      </c>
      <c r="N324" s="11"/>
      <c r="O324" s="11"/>
      <c r="P324" s="11"/>
      <c r="Q324" s="11"/>
      <c r="R324" s="11"/>
      <c r="S324" s="11"/>
      <c r="T324" s="11"/>
      <c r="U324" s="11"/>
      <c r="V324" s="11"/>
      <c r="W324" s="11"/>
      <c r="X324" s="11"/>
      <c r="Y324" s="11"/>
      <c r="Z324" s="11"/>
      <c r="AA324" s="11"/>
    </row>
    <row r="325" spans="1:27" ht="15" customHeight="1" x14ac:dyDescent="0.2">
      <c r="A325" s="11"/>
      <c r="B325" s="1300" t="s">
        <v>40</v>
      </c>
      <c r="C325" s="1301"/>
      <c r="D325" s="1301"/>
      <c r="E325" s="1301"/>
      <c r="F325" s="1301"/>
      <c r="G325" s="1302"/>
      <c r="H325" s="886">
        <v>2.1000000000000001E-2</v>
      </c>
      <c r="I325" s="886">
        <v>0.39300000000000002</v>
      </c>
      <c r="J325" s="212">
        <v>2E-3</v>
      </c>
      <c r="K325" s="886">
        <v>0.127</v>
      </c>
      <c r="L325" s="886">
        <v>0.44600000000000001</v>
      </c>
      <c r="M325" s="887">
        <v>1.0999999999999999E-2</v>
      </c>
      <c r="N325" s="11"/>
      <c r="O325" s="11"/>
      <c r="P325" s="11"/>
      <c r="Q325" s="11"/>
      <c r="R325" s="11"/>
      <c r="S325" s="11"/>
      <c r="T325" s="11"/>
      <c r="U325" s="11"/>
      <c r="V325" s="11"/>
      <c r="W325" s="11"/>
      <c r="X325" s="11"/>
      <c r="Y325" s="11"/>
      <c r="Z325" s="11"/>
      <c r="AA325" s="11"/>
    </row>
    <row r="326" spans="1:27" ht="15" customHeight="1" x14ac:dyDescent="0.2">
      <c r="B326" s="1481" t="s">
        <v>140</v>
      </c>
      <c r="C326" s="1336"/>
      <c r="D326" s="1336"/>
      <c r="E326" s="1336"/>
      <c r="F326" s="1336"/>
      <c r="G326" s="1336"/>
      <c r="H326" s="1336"/>
      <c r="I326" s="1336"/>
      <c r="J326" s="1336"/>
      <c r="K326" s="1336"/>
      <c r="L326" s="1336"/>
      <c r="M326" s="1336"/>
    </row>
    <row r="327" spans="1:27" ht="15" customHeight="1" x14ac:dyDescent="0.2">
      <c r="B327" s="817"/>
      <c r="C327" s="817"/>
      <c r="D327" s="817"/>
      <c r="E327" s="817"/>
      <c r="F327" s="817"/>
      <c r="G327" s="817"/>
      <c r="H327" s="817"/>
      <c r="I327" s="817"/>
      <c r="J327" s="817"/>
      <c r="K327" s="817"/>
      <c r="L327" s="817"/>
      <c r="M327" s="817"/>
    </row>
    <row r="328" spans="1:27" ht="15" customHeight="1" x14ac:dyDescent="0.2">
      <c r="B328" s="765" t="s">
        <v>142</v>
      </c>
      <c r="C328" s="765"/>
      <c r="D328" s="765"/>
      <c r="E328" s="765"/>
      <c r="F328" s="765"/>
      <c r="G328" s="765"/>
      <c r="H328" s="765"/>
      <c r="I328" s="765"/>
      <c r="J328" s="765"/>
      <c r="K328" s="765"/>
      <c r="L328" s="765"/>
      <c r="M328" s="765"/>
    </row>
    <row r="329" spans="1:27" ht="15" customHeight="1" x14ac:dyDescent="0.2">
      <c r="B329" s="1"/>
      <c r="C329" s="1"/>
      <c r="D329" s="1"/>
      <c r="E329" s="1"/>
      <c r="F329" s="1"/>
      <c r="G329" s="1"/>
      <c r="H329" s="1"/>
      <c r="I329" s="1"/>
      <c r="J329" s="1"/>
      <c r="K329" s="1"/>
      <c r="L329" s="1"/>
      <c r="M329" s="1"/>
    </row>
    <row r="330" spans="1:27" ht="15" customHeight="1" x14ac:dyDescent="0.2">
      <c r="B330" s="1283" t="s">
        <v>143</v>
      </c>
      <c r="C330" s="1243"/>
      <c r="D330" s="1243"/>
      <c r="E330" s="1243"/>
      <c r="F330" s="1243"/>
      <c r="G330" s="1284"/>
      <c r="H330" s="1254" t="s">
        <v>15</v>
      </c>
      <c r="I330" s="1243"/>
      <c r="J330" s="1243"/>
      <c r="K330" s="1297"/>
      <c r="L330" s="1243"/>
      <c r="M330" s="1243"/>
    </row>
    <row r="331" spans="1:27" ht="15" customHeight="1" x14ac:dyDescent="0.2">
      <c r="B331" s="1285"/>
      <c r="C331" s="1285"/>
      <c r="D331" s="1285"/>
      <c r="E331" s="1285"/>
      <c r="F331" s="1285"/>
      <c r="G331" s="1286"/>
      <c r="H331" s="821">
        <v>2023</v>
      </c>
      <c r="I331" s="767">
        <v>2024</v>
      </c>
      <c r="J331" s="213">
        <v>2025</v>
      </c>
      <c r="K331" s="851"/>
      <c r="L331" s="851"/>
      <c r="M331" s="851"/>
    </row>
    <row r="332" spans="1:27" ht="15" customHeight="1" x14ac:dyDescent="0.2">
      <c r="A332" s="11"/>
      <c r="B332" s="1298" t="s">
        <v>30</v>
      </c>
      <c r="C332" s="1269"/>
      <c r="D332" s="1269"/>
      <c r="E332" s="1269"/>
      <c r="F332" s="1269"/>
      <c r="G332" s="1270"/>
      <c r="H332" s="214" t="s">
        <v>104</v>
      </c>
      <c r="I332" s="888" t="s">
        <v>104</v>
      </c>
      <c r="J332" s="215" t="s">
        <v>104</v>
      </c>
      <c r="K332" s="855"/>
      <c r="L332" s="855"/>
      <c r="M332" s="889"/>
      <c r="N332" s="11"/>
      <c r="O332" s="11"/>
      <c r="P332" s="11"/>
      <c r="Q332" s="11"/>
      <c r="R332" s="11"/>
      <c r="S332" s="11"/>
      <c r="T332" s="11"/>
      <c r="U332" s="11"/>
      <c r="V332" s="11"/>
      <c r="W332" s="11"/>
      <c r="X332" s="11"/>
      <c r="Y332" s="11"/>
      <c r="Z332" s="11"/>
      <c r="AA332" s="11"/>
    </row>
    <row r="333" spans="1:27" ht="15" customHeight="1" x14ac:dyDescent="0.2">
      <c r="A333" s="11"/>
      <c r="B333" s="1299" t="s">
        <v>31</v>
      </c>
      <c r="C333" s="1257"/>
      <c r="D333" s="1257"/>
      <c r="E333" s="1257"/>
      <c r="F333" s="1257"/>
      <c r="G333" s="1258"/>
      <c r="H333" s="216">
        <v>1.248</v>
      </c>
      <c r="I333" s="890">
        <v>1.24</v>
      </c>
      <c r="J333" s="217">
        <v>1.1020000000000001</v>
      </c>
      <c r="K333" s="855"/>
      <c r="L333" s="855"/>
      <c r="M333" s="891"/>
      <c r="N333" s="11"/>
      <c r="O333" s="11"/>
      <c r="P333" s="11"/>
      <c r="Q333" s="11"/>
      <c r="R333" s="11"/>
      <c r="S333" s="11"/>
      <c r="T333" s="11"/>
      <c r="U333" s="11"/>
      <c r="V333" s="11"/>
      <c r="W333" s="11"/>
      <c r="X333" s="11"/>
      <c r="Y333" s="11"/>
      <c r="Z333" s="11"/>
      <c r="AA333" s="11"/>
    </row>
    <row r="334" spans="1:27" ht="15" customHeight="1" x14ac:dyDescent="0.2">
      <c r="A334" s="11"/>
      <c r="B334" s="1299" t="s">
        <v>32</v>
      </c>
      <c r="C334" s="1257"/>
      <c r="D334" s="1257"/>
      <c r="E334" s="1257"/>
      <c r="F334" s="1257"/>
      <c r="G334" s="1258"/>
      <c r="H334" s="216">
        <v>0.95</v>
      </c>
      <c r="I334" s="216">
        <v>0.95</v>
      </c>
      <c r="J334" s="217">
        <v>0.96899999999999997</v>
      </c>
      <c r="K334" s="855"/>
      <c r="L334" s="855"/>
      <c r="M334" s="889"/>
      <c r="N334" s="11"/>
      <c r="O334" s="11"/>
      <c r="P334" s="11"/>
      <c r="Q334" s="11"/>
      <c r="R334" s="11"/>
      <c r="S334" s="11"/>
      <c r="T334" s="11"/>
      <c r="U334" s="11"/>
      <c r="V334" s="11"/>
      <c r="W334" s="11"/>
      <c r="X334" s="11"/>
      <c r="Y334" s="11"/>
      <c r="Z334" s="11"/>
      <c r="AA334" s="11"/>
    </row>
    <row r="335" spans="1:27" ht="15" customHeight="1" x14ac:dyDescent="0.2">
      <c r="A335" s="11"/>
      <c r="B335" s="1299" t="s">
        <v>33</v>
      </c>
      <c r="C335" s="1257"/>
      <c r="D335" s="1257"/>
      <c r="E335" s="1257"/>
      <c r="F335" s="1257"/>
      <c r="G335" s="1258"/>
      <c r="H335" s="216">
        <v>0.88500000000000001</v>
      </c>
      <c r="I335" s="890">
        <v>0.88500000000000001</v>
      </c>
      <c r="J335" s="217">
        <v>0.88300000000000001</v>
      </c>
      <c r="K335" s="855"/>
      <c r="L335" s="855"/>
      <c r="M335" s="891"/>
      <c r="N335" s="11"/>
      <c r="O335" s="11"/>
      <c r="P335" s="11"/>
      <c r="Q335" s="11"/>
      <c r="R335" s="11"/>
      <c r="S335" s="11"/>
      <c r="T335" s="11"/>
      <c r="U335" s="11"/>
      <c r="V335" s="11"/>
      <c r="W335" s="11"/>
      <c r="X335" s="11"/>
      <c r="Y335" s="11"/>
      <c r="Z335" s="11"/>
      <c r="AA335" s="11"/>
    </row>
    <row r="336" spans="1:27" ht="15" customHeight="1" x14ac:dyDescent="0.2">
      <c r="A336" s="11"/>
      <c r="B336" s="1299" t="s">
        <v>34</v>
      </c>
      <c r="C336" s="1257"/>
      <c r="D336" s="1257"/>
      <c r="E336" s="1257"/>
      <c r="F336" s="1257"/>
      <c r="G336" s="1258"/>
      <c r="H336" s="216">
        <v>0.82799999999999996</v>
      </c>
      <c r="I336" s="890">
        <v>0.82799999999999996</v>
      </c>
      <c r="J336" s="217">
        <v>0.84299999999999997</v>
      </c>
      <c r="K336" s="855"/>
      <c r="L336" s="855"/>
      <c r="M336" s="891"/>
      <c r="N336" s="11"/>
      <c r="O336" s="11"/>
      <c r="P336" s="11"/>
      <c r="Q336" s="11"/>
      <c r="R336" s="11"/>
      <c r="S336" s="11"/>
      <c r="T336" s="11"/>
      <c r="U336" s="11"/>
      <c r="V336" s="11"/>
      <c r="W336" s="11"/>
      <c r="X336" s="11"/>
      <c r="Y336" s="11"/>
      <c r="Z336" s="11"/>
      <c r="AA336" s="11"/>
    </row>
    <row r="337" spans="1:27" ht="15" customHeight="1" x14ac:dyDescent="0.2">
      <c r="A337" s="11"/>
      <c r="B337" s="1299" t="s">
        <v>35</v>
      </c>
      <c r="C337" s="1257"/>
      <c r="D337" s="1257"/>
      <c r="E337" s="1257"/>
      <c r="F337" s="1257"/>
      <c r="G337" s="1258"/>
      <c r="H337" s="216">
        <v>0.91100000000000003</v>
      </c>
      <c r="I337" s="890">
        <v>0.91100000000000003</v>
      </c>
      <c r="J337" s="217">
        <v>0.91300000000000003</v>
      </c>
      <c r="K337" s="855"/>
      <c r="L337" s="855"/>
      <c r="M337" s="891"/>
      <c r="N337" s="11"/>
      <c r="O337" s="11"/>
      <c r="P337" s="11"/>
      <c r="Q337" s="11"/>
      <c r="R337" s="11"/>
      <c r="S337" s="11"/>
      <c r="T337" s="11"/>
      <c r="U337" s="11"/>
      <c r="V337" s="11"/>
      <c r="W337" s="11"/>
      <c r="X337" s="11"/>
      <c r="Y337" s="11"/>
      <c r="Z337" s="11"/>
      <c r="AA337" s="11"/>
    </row>
    <row r="338" spans="1:27" ht="15" customHeight="1" x14ac:dyDescent="0.2">
      <c r="A338" s="11"/>
      <c r="B338" s="1299" t="s">
        <v>36</v>
      </c>
      <c r="C338" s="1257"/>
      <c r="D338" s="1257"/>
      <c r="E338" s="1257"/>
      <c r="F338" s="1257"/>
      <c r="G338" s="1258"/>
      <c r="H338" s="216">
        <v>0.88300000000000001</v>
      </c>
      <c r="I338" s="890">
        <v>0.88300000000000001</v>
      </c>
      <c r="J338" s="217">
        <v>0.86899999999999999</v>
      </c>
      <c r="K338" s="855"/>
      <c r="L338" s="855"/>
      <c r="M338" s="891"/>
      <c r="N338" s="11"/>
      <c r="O338" s="11"/>
      <c r="P338" s="11"/>
      <c r="Q338" s="11"/>
      <c r="R338" s="11"/>
      <c r="S338" s="11"/>
      <c r="T338" s="11"/>
      <c r="U338" s="11"/>
      <c r="V338" s="11"/>
      <c r="W338" s="11"/>
      <c r="X338" s="11"/>
      <c r="Y338" s="11"/>
      <c r="Z338" s="11"/>
      <c r="AA338" s="11"/>
    </row>
    <row r="339" spans="1:27" ht="15" customHeight="1" x14ac:dyDescent="0.2">
      <c r="A339" s="11"/>
      <c r="B339" s="1299" t="s">
        <v>37</v>
      </c>
      <c r="C339" s="1257"/>
      <c r="D339" s="1257"/>
      <c r="E339" s="1257"/>
      <c r="F339" s="1257"/>
      <c r="G339" s="1258"/>
      <c r="H339" s="216">
        <v>0.88100000000000001</v>
      </c>
      <c r="I339" s="890">
        <v>0.88100000000000001</v>
      </c>
      <c r="J339" s="217">
        <v>0.85899999999999999</v>
      </c>
      <c r="K339" s="855"/>
      <c r="L339" s="855"/>
      <c r="M339" s="891"/>
      <c r="N339" s="11"/>
      <c r="O339" s="11"/>
      <c r="P339" s="11"/>
      <c r="Q339" s="11"/>
      <c r="R339" s="11"/>
      <c r="S339" s="11"/>
      <c r="T339" s="11"/>
      <c r="U339" s="11"/>
      <c r="V339" s="11"/>
      <c r="W339" s="11"/>
      <c r="X339" s="11"/>
      <c r="Y339" s="11"/>
      <c r="Z339" s="11"/>
      <c r="AA339" s="11"/>
    </row>
    <row r="340" spans="1:27" ht="15" customHeight="1" x14ac:dyDescent="0.2">
      <c r="A340" s="11"/>
      <c r="B340" s="1299" t="s">
        <v>38</v>
      </c>
      <c r="C340" s="1257"/>
      <c r="D340" s="1257"/>
      <c r="E340" s="1257"/>
      <c r="F340" s="1257"/>
      <c r="G340" s="1258"/>
      <c r="H340" s="216">
        <v>0.98899999999999999</v>
      </c>
      <c r="I340" s="890">
        <v>0.98899999999999999</v>
      </c>
      <c r="J340" s="217">
        <v>0.99399999999999999</v>
      </c>
      <c r="K340" s="855"/>
      <c r="L340" s="855"/>
      <c r="M340" s="889"/>
      <c r="N340" s="11"/>
      <c r="O340" s="11"/>
      <c r="P340" s="11"/>
      <c r="Q340" s="11"/>
      <c r="R340" s="11"/>
      <c r="S340" s="11"/>
      <c r="T340" s="11"/>
      <c r="U340" s="11"/>
      <c r="V340" s="11"/>
      <c r="W340" s="11"/>
      <c r="X340" s="11"/>
      <c r="Y340" s="11"/>
      <c r="Z340" s="11"/>
      <c r="AA340" s="11"/>
    </row>
    <row r="341" spans="1:27" ht="15" customHeight="1" x14ac:dyDescent="0.2">
      <c r="A341" s="11"/>
      <c r="B341" s="1299" t="s">
        <v>39</v>
      </c>
      <c r="C341" s="1257"/>
      <c r="D341" s="1257"/>
      <c r="E341" s="1257"/>
      <c r="F341" s="1257"/>
      <c r="G341" s="1258"/>
      <c r="H341" s="216">
        <v>1.0369999999999999</v>
      </c>
      <c r="I341" s="890">
        <v>1.0369999999999999</v>
      </c>
      <c r="J341" s="218">
        <v>1.02</v>
      </c>
      <c r="K341" s="855"/>
      <c r="L341" s="855"/>
      <c r="M341" s="891"/>
      <c r="N341" s="11"/>
      <c r="O341" s="11"/>
      <c r="P341" s="11"/>
      <c r="Q341" s="11"/>
      <c r="R341" s="11"/>
      <c r="S341" s="11"/>
      <c r="T341" s="11"/>
      <c r="U341" s="11"/>
      <c r="V341" s="11"/>
      <c r="W341" s="11"/>
      <c r="X341" s="11"/>
      <c r="Y341" s="11"/>
      <c r="Z341" s="11"/>
      <c r="AA341" s="11"/>
    </row>
    <row r="342" spans="1:27" ht="15" customHeight="1" x14ac:dyDescent="0.2">
      <c r="A342" s="11"/>
      <c r="B342" s="1300" t="s">
        <v>144</v>
      </c>
      <c r="C342" s="1301"/>
      <c r="D342" s="1301"/>
      <c r="E342" s="1301"/>
      <c r="F342" s="1301"/>
      <c r="G342" s="1302"/>
      <c r="H342" s="219">
        <v>0.81100000000000005</v>
      </c>
      <c r="I342" s="892">
        <v>0.81100000000000005</v>
      </c>
      <c r="J342" s="220">
        <v>0.78500000000000003</v>
      </c>
      <c r="K342" s="863"/>
      <c r="L342" s="863"/>
      <c r="M342" s="893"/>
      <c r="N342" s="11"/>
      <c r="O342" s="11"/>
      <c r="P342" s="11"/>
      <c r="Q342" s="11"/>
      <c r="R342" s="11"/>
      <c r="S342" s="11"/>
      <c r="T342" s="11"/>
      <c r="U342" s="11"/>
      <c r="V342" s="11"/>
      <c r="W342" s="11"/>
      <c r="X342" s="11"/>
      <c r="Y342" s="11"/>
      <c r="Z342" s="11"/>
      <c r="AA342" s="11"/>
    </row>
    <row r="343" spans="1:27" ht="15" customHeight="1" x14ac:dyDescent="0.2">
      <c r="B343" s="1438" t="s">
        <v>145</v>
      </c>
      <c r="C343" s="1309"/>
      <c r="D343" s="1309"/>
      <c r="E343" s="1309"/>
      <c r="F343" s="1309"/>
      <c r="G343" s="1309"/>
      <c r="H343" s="1309"/>
      <c r="I343" s="1309"/>
      <c r="J343" s="1309"/>
      <c r="K343" s="17"/>
      <c r="L343" s="17"/>
      <c r="M343" s="17"/>
    </row>
    <row r="344" spans="1:27" ht="15" customHeight="1" x14ac:dyDescent="0.2">
      <c r="B344" s="1236"/>
      <c r="C344" s="1236"/>
      <c r="D344" s="1236"/>
      <c r="E344" s="1236"/>
      <c r="F344" s="1236"/>
      <c r="G344" s="1236"/>
      <c r="H344" s="1236"/>
      <c r="I344" s="1236"/>
      <c r="J344" s="1236"/>
      <c r="K344" s="17"/>
      <c r="L344" s="17"/>
      <c r="M344" s="17"/>
    </row>
    <row r="345" spans="1:27" ht="15" customHeight="1" x14ac:dyDescent="0.2">
      <c r="B345" s="1279"/>
      <c r="C345" s="1279"/>
      <c r="D345" s="1279"/>
      <c r="E345" s="1279"/>
      <c r="F345" s="1279"/>
      <c r="G345" s="1279"/>
      <c r="H345" s="1279"/>
      <c r="I345" s="1279"/>
      <c r="J345" s="1279"/>
      <c r="K345" s="17"/>
      <c r="L345" s="17"/>
      <c r="M345" s="17"/>
    </row>
    <row r="346" spans="1:27" ht="15" customHeight="1" x14ac:dyDescent="0.2">
      <c r="B346" s="1"/>
      <c r="C346" s="1"/>
      <c r="D346" s="1"/>
      <c r="E346" s="1"/>
      <c r="F346" s="1"/>
      <c r="G346" s="1"/>
      <c r="H346" s="1"/>
      <c r="I346" s="1"/>
      <c r="J346" s="1"/>
      <c r="K346" s="1"/>
      <c r="L346" s="1"/>
      <c r="M346" s="1"/>
    </row>
    <row r="347" spans="1:27" ht="15" customHeight="1" x14ac:dyDescent="0.2">
      <c r="B347" s="765" t="s">
        <v>146</v>
      </c>
      <c r="C347" s="765"/>
      <c r="D347" s="765"/>
      <c r="E347" s="765"/>
      <c r="F347" s="765"/>
      <c r="G347" s="765"/>
      <c r="H347" s="765"/>
      <c r="I347" s="765"/>
      <c r="J347" s="765"/>
      <c r="K347" s="765"/>
      <c r="L347" s="765"/>
      <c r="M347" s="765"/>
    </row>
    <row r="348" spans="1:27" ht="15" customHeight="1" x14ac:dyDescent="0.2">
      <c r="B348" s="1"/>
      <c r="C348" s="1"/>
      <c r="D348" s="1"/>
      <c r="E348" s="1"/>
      <c r="F348" s="1"/>
      <c r="G348" s="1"/>
      <c r="H348" s="1"/>
      <c r="I348" s="1"/>
      <c r="J348" s="1"/>
      <c r="K348" s="1"/>
      <c r="L348" s="1"/>
      <c r="M348" s="1"/>
    </row>
    <row r="349" spans="1:27" ht="15" customHeight="1" x14ac:dyDescent="0.2">
      <c r="B349" s="1283" t="s">
        <v>147</v>
      </c>
      <c r="C349" s="1243"/>
      <c r="D349" s="1243"/>
      <c r="E349" s="1243"/>
      <c r="F349" s="1243"/>
      <c r="G349" s="1284"/>
      <c r="H349" s="1254" t="s">
        <v>15</v>
      </c>
      <c r="I349" s="1243"/>
      <c r="J349" s="1243"/>
      <c r="K349" s="1297"/>
      <c r="L349" s="1243"/>
      <c r="M349" s="1243"/>
    </row>
    <row r="350" spans="1:27" ht="15" customHeight="1" x14ac:dyDescent="0.2">
      <c r="B350" s="1285"/>
      <c r="C350" s="1285"/>
      <c r="D350" s="1285"/>
      <c r="E350" s="1285"/>
      <c r="F350" s="1285"/>
      <c r="G350" s="1286"/>
      <c r="H350" s="821">
        <v>2023</v>
      </c>
      <c r="I350" s="822">
        <v>2024</v>
      </c>
      <c r="J350" s="767">
        <v>2025</v>
      </c>
      <c r="K350" s="851"/>
      <c r="L350" s="851"/>
      <c r="M350" s="851"/>
    </row>
    <row r="351" spans="1:27" ht="15" customHeight="1" x14ac:dyDescent="0.2">
      <c r="A351" s="11"/>
      <c r="B351" s="1298" t="s">
        <v>148</v>
      </c>
      <c r="C351" s="1269"/>
      <c r="D351" s="1269"/>
      <c r="E351" s="1269"/>
      <c r="F351" s="1269"/>
      <c r="G351" s="1270"/>
      <c r="H351" s="221">
        <v>7875</v>
      </c>
      <c r="I351" s="894">
        <v>7796</v>
      </c>
      <c r="J351" s="222">
        <v>7670</v>
      </c>
      <c r="K351" s="895"/>
      <c r="L351" s="895"/>
      <c r="M351" s="895"/>
      <c r="N351" s="11"/>
      <c r="O351" s="11"/>
      <c r="P351" s="11"/>
      <c r="Q351" s="11"/>
      <c r="R351" s="11"/>
      <c r="S351" s="11"/>
      <c r="T351" s="11"/>
      <c r="U351" s="11"/>
      <c r="V351" s="11"/>
      <c r="W351" s="11"/>
      <c r="X351" s="11"/>
      <c r="Y351" s="11"/>
      <c r="Z351" s="11"/>
      <c r="AA351" s="11"/>
    </row>
    <row r="352" spans="1:27" ht="15" customHeight="1" x14ac:dyDescent="0.2">
      <c r="A352" s="11"/>
      <c r="B352" s="1299" t="s">
        <v>149</v>
      </c>
      <c r="C352" s="1257"/>
      <c r="D352" s="1257"/>
      <c r="E352" s="1257"/>
      <c r="F352" s="1257"/>
      <c r="G352" s="1258"/>
      <c r="H352" s="92">
        <v>3927</v>
      </c>
      <c r="I352" s="223">
        <v>4342</v>
      </c>
      <c r="J352" s="224">
        <v>5916</v>
      </c>
      <c r="K352" s="770"/>
      <c r="L352" s="770"/>
      <c r="M352" s="770"/>
      <c r="N352" s="11"/>
      <c r="O352" s="11"/>
      <c r="P352" s="11"/>
      <c r="Q352" s="11"/>
      <c r="R352" s="11"/>
      <c r="S352" s="11"/>
      <c r="T352" s="11"/>
      <c r="U352" s="11"/>
      <c r="V352" s="11"/>
      <c r="W352" s="11"/>
      <c r="X352" s="11"/>
      <c r="Y352" s="11"/>
      <c r="Z352" s="11"/>
      <c r="AA352" s="11"/>
    </row>
    <row r="353" spans="1:27" ht="15" customHeight="1" x14ac:dyDescent="0.2">
      <c r="A353" s="11"/>
      <c r="B353" s="1261" t="s">
        <v>150</v>
      </c>
      <c r="C353" s="1262"/>
      <c r="D353" s="1262"/>
      <c r="E353" s="1262"/>
      <c r="F353" s="1262"/>
      <c r="G353" s="1263"/>
      <c r="H353" s="225">
        <f t="shared" ref="H353:I353" si="1">H352/H351</f>
        <v>0.49866666666666665</v>
      </c>
      <c r="I353" s="226">
        <f t="shared" si="1"/>
        <v>0.55695228322216517</v>
      </c>
      <c r="J353" s="227">
        <v>0.44</v>
      </c>
      <c r="K353" s="855"/>
      <c r="L353" s="855"/>
      <c r="M353" s="855"/>
      <c r="N353" s="11"/>
      <c r="O353" s="11"/>
      <c r="P353" s="11"/>
      <c r="Q353" s="11"/>
      <c r="R353" s="11"/>
      <c r="S353" s="11"/>
      <c r="T353" s="11"/>
      <c r="U353" s="11"/>
      <c r="V353" s="11"/>
      <c r="W353" s="11"/>
      <c r="X353" s="11"/>
      <c r="Y353" s="11"/>
      <c r="Z353" s="11"/>
      <c r="AA353" s="11"/>
    </row>
    <row r="354" spans="1:27" ht="15" customHeight="1" x14ac:dyDescent="0.2">
      <c r="B354" s="1"/>
      <c r="C354" s="1"/>
      <c r="D354" s="1"/>
      <c r="E354" s="1"/>
      <c r="F354" s="1"/>
      <c r="G354" s="1"/>
      <c r="H354" s="1"/>
      <c r="I354" s="1"/>
      <c r="J354" s="1"/>
      <c r="K354" s="1"/>
      <c r="L354" s="1"/>
      <c r="M354" s="1"/>
    </row>
    <row r="355" spans="1:27" ht="15" customHeight="1" x14ac:dyDescent="0.2">
      <c r="B355" s="794" t="s">
        <v>151</v>
      </c>
      <c r="C355" s="765"/>
      <c r="D355" s="765"/>
      <c r="E355" s="765"/>
      <c r="F355" s="765"/>
      <c r="G355" s="765"/>
      <c r="H355" s="765"/>
      <c r="I355" s="765"/>
      <c r="J355" s="765"/>
      <c r="K355" s="765"/>
      <c r="L355" s="765"/>
      <c r="M355" s="765"/>
    </row>
    <row r="356" spans="1:27" ht="15" customHeight="1" x14ac:dyDescent="0.2">
      <c r="B356" s="794" t="s">
        <v>152</v>
      </c>
      <c r="C356" s="794"/>
      <c r="D356" s="794"/>
      <c r="E356" s="794"/>
      <c r="F356" s="794"/>
      <c r="G356" s="794"/>
      <c r="H356" s="794"/>
      <c r="I356" s="794"/>
      <c r="J356" s="794"/>
      <c r="K356" s="794"/>
      <c r="L356" s="794"/>
      <c r="M356" s="794"/>
    </row>
    <row r="357" spans="1:27" ht="15" customHeight="1" x14ac:dyDescent="0.2">
      <c r="B357" s="1244" t="s">
        <v>153</v>
      </c>
      <c r="C357" s="1236"/>
      <c r="D357" s="1236"/>
      <c r="E357" s="1236"/>
      <c r="F357" s="1236"/>
      <c r="G357" s="1236"/>
      <c r="H357" s="1236"/>
      <c r="I357" s="1236"/>
      <c r="J357" s="1236"/>
      <c r="K357" s="1236"/>
      <c r="L357" s="1236"/>
      <c r="M357" s="1236"/>
    </row>
    <row r="358" spans="1:27" ht="15" customHeight="1" x14ac:dyDescent="0.2">
      <c r="B358" s="1236"/>
      <c r="C358" s="1236"/>
      <c r="D358" s="1236"/>
      <c r="E358" s="1236"/>
      <c r="F358" s="1236"/>
      <c r="G358" s="1236"/>
      <c r="H358" s="1236"/>
      <c r="I358" s="1236"/>
      <c r="J358" s="1236"/>
      <c r="K358" s="1236"/>
      <c r="L358" s="1236"/>
      <c r="M358" s="1236"/>
    </row>
    <row r="359" spans="1:27" ht="15" customHeight="1" x14ac:dyDescent="0.2">
      <c r="B359" s="1236"/>
      <c r="C359" s="1236"/>
      <c r="D359" s="1236"/>
      <c r="E359" s="1236"/>
      <c r="F359" s="1236"/>
      <c r="G359" s="1236"/>
      <c r="H359" s="1236"/>
      <c r="I359" s="1236"/>
      <c r="J359" s="1236"/>
      <c r="K359" s="1236"/>
      <c r="L359" s="1236"/>
      <c r="M359" s="1236"/>
    </row>
    <row r="361" spans="1:27" ht="15" customHeight="1" x14ac:dyDescent="0.2">
      <c r="B361" s="1"/>
      <c r="C361" s="1"/>
      <c r="D361" s="1"/>
      <c r="E361" s="1"/>
      <c r="F361" s="1"/>
      <c r="G361" s="1"/>
      <c r="H361" s="1"/>
      <c r="I361" s="1"/>
      <c r="J361" s="1"/>
      <c r="K361" s="1"/>
      <c r="L361" s="1"/>
      <c r="M361" s="1"/>
    </row>
    <row r="362" spans="1:27" ht="30" customHeight="1" x14ac:dyDescent="0.2">
      <c r="B362" s="86" t="s">
        <v>154</v>
      </c>
      <c r="C362" s="7"/>
      <c r="D362" s="7"/>
      <c r="E362" s="7"/>
      <c r="F362" s="7"/>
      <c r="G362" s="7"/>
      <c r="H362" s="7"/>
      <c r="I362" s="7"/>
      <c r="J362" s="7"/>
      <c r="K362" s="7"/>
      <c r="L362" s="7"/>
      <c r="M362" s="7"/>
    </row>
    <row r="363" spans="1:27" ht="15" customHeight="1" x14ac:dyDescent="0.2">
      <c r="B363" s="1"/>
      <c r="C363" s="1"/>
      <c r="D363" s="1"/>
      <c r="E363" s="1"/>
      <c r="F363" s="1"/>
      <c r="G363" s="1"/>
      <c r="H363" s="1"/>
      <c r="I363" s="1"/>
      <c r="J363" s="1"/>
      <c r="K363" s="1"/>
      <c r="L363" s="1"/>
      <c r="M363" s="1"/>
    </row>
    <row r="364" spans="1:27" ht="15" customHeight="1" x14ac:dyDescent="0.2">
      <c r="B364" s="1"/>
      <c r="C364" s="1"/>
      <c r="D364" s="1"/>
      <c r="E364" s="1"/>
      <c r="F364" s="1"/>
      <c r="G364" s="1"/>
      <c r="H364" s="1"/>
      <c r="I364" s="1"/>
      <c r="J364" s="1"/>
      <c r="K364" s="1"/>
      <c r="L364" s="1"/>
      <c r="M364" s="1"/>
    </row>
    <row r="365" spans="1:27" ht="15" customHeight="1" x14ac:dyDescent="0.2">
      <c r="B365" s="765" t="s">
        <v>155</v>
      </c>
      <c r="C365" s="765"/>
      <c r="D365" s="765"/>
      <c r="E365" s="765"/>
      <c r="F365" s="765"/>
      <c r="G365" s="765"/>
      <c r="H365" s="765"/>
      <c r="I365" s="765"/>
      <c r="J365" s="765"/>
      <c r="K365" s="765"/>
      <c r="L365" s="765"/>
      <c r="M365" s="765"/>
    </row>
    <row r="366" spans="1:27" ht="15" customHeight="1" x14ac:dyDescent="0.2">
      <c r="B366" s="1486" t="s">
        <v>156</v>
      </c>
      <c r="C366" s="1243"/>
      <c r="D366" s="1243"/>
      <c r="E366" s="1243"/>
      <c r="F366" s="1243"/>
      <c r="G366" s="1243"/>
      <c r="H366" s="1243"/>
      <c r="I366" s="1243"/>
      <c r="J366" s="1243"/>
      <c r="K366" s="1243"/>
      <c r="L366" s="1243"/>
      <c r="M366" s="1243"/>
    </row>
    <row r="367" spans="1:27" ht="15" customHeight="1" x14ac:dyDescent="0.2">
      <c r="B367" s="1243"/>
      <c r="C367" s="1236"/>
      <c r="D367" s="1236"/>
      <c r="E367" s="1236"/>
      <c r="F367" s="1236"/>
      <c r="G367" s="1236"/>
      <c r="H367" s="1236"/>
      <c r="I367" s="1236"/>
      <c r="J367" s="1236"/>
      <c r="K367" s="1236"/>
      <c r="L367" s="1236"/>
      <c r="M367" s="1243"/>
    </row>
    <row r="368" spans="1:27" ht="15" customHeight="1" x14ac:dyDescent="0.2">
      <c r="B368" s="1243"/>
      <c r="C368" s="1243"/>
      <c r="D368" s="1243"/>
      <c r="E368" s="1243"/>
      <c r="F368" s="1243"/>
      <c r="G368" s="1243"/>
      <c r="H368" s="1243"/>
      <c r="I368" s="1243"/>
      <c r="J368" s="1243"/>
      <c r="K368" s="1243"/>
      <c r="L368" s="1243"/>
      <c r="M368" s="1243"/>
    </row>
    <row r="370" spans="2:13" ht="15" customHeight="1" x14ac:dyDescent="0.2">
      <c r="B370" s="794" t="s">
        <v>157</v>
      </c>
      <c r="C370" s="765"/>
      <c r="D370" s="765"/>
      <c r="E370" s="765"/>
      <c r="F370" s="765"/>
      <c r="G370" s="765"/>
      <c r="H370" s="765"/>
      <c r="I370" s="765"/>
      <c r="J370" s="765"/>
      <c r="K370" s="765"/>
      <c r="L370" s="765"/>
      <c r="M370" s="765"/>
    </row>
    <row r="371" spans="2:13" ht="15" customHeight="1" x14ac:dyDescent="0.2">
      <c r="B371" s="765" t="s">
        <v>158</v>
      </c>
      <c r="C371" s="765"/>
      <c r="D371" s="765"/>
      <c r="E371" s="765"/>
      <c r="F371" s="765"/>
      <c r="G371" s="765"/>
      <c r="H371" s="765"/>
      <c r="I371" s="765"/>
      <c r="J371" s="765"/>
      <c r="K371" s="765"/>
      <c r="L371" s="765"/>
      <c r="M371" s="765"/>
    </row>
    <row r="372" spans="2:13" ht="15" customHeight="1" x14ac:dyDescent="0.2">
      <c r="B372" s="1486" t="s">
        <v>159</v>
      </c>
      <c r="C372" s="1243"/>
      <c r="D372" s="1243"/>
      <c r="E372" s="1243"/>
      <c r="F372" s="1243"/>
      <c r="G372" s="1243"/>
      <c r="H372" s="1243"/>
      <c r="I372" s="1243"/>
      <c r="J372" s="1243"/>
      <c r="K372" s="1243"/>
      <c r="L372" s="1243"/>
      <c r="M372" s="1243"/>
    </row>
    <row r="373" spans="2:13" ht="15" customHeight="1" x14ac:dyDescent="0.2">
      <c r="B373" s="1243"/>
      <c r="C373" s="1243"/>
      <c r="D373" s="1243"/>
      <c r="E373" s="1243"/>
      <c r="F373" s="1243"/>
      <c r="G373" s="1243"/>
      <c r="H373" s="1243"/>
      <c r="I373" s="1243"/>
      <c r="J373" s="1243"/>
      <c r="K373" s="1243"/>
      <c r="L373" s="1243"/>
      <c r="M373" s="1243"/>
    </row>
    <row r="374" spans="2:13" ht="15" customHeight="1" x14ac:dyDescent="0.2">
      <c r="B374" s="1"/>
      <c r="C374" s="1"/>
      <c r="D374" s="1"/>
      <c r="E374" s="1"/>
      <c r="F374" s="1"/>
      <c r="G374" s="1"/>
      <c r="H374" s="1"/>
      <c r="I374" s="1"/>
      <c r="J374" s="1"/>
      <c r="K374" s="1"/>
      <c r="L374" s="1"/>
      <c r="M374" s="1"/>
    </row>
    <row r="375" spans="2:13" ht="15" customHeight="1" x14ac:dyDescent="0.2">
      <c r="B375" s="1267" t="s">
        <v>160</v>
      </c>
      <c r="C375" s="1243"/>
      <c r="D375" s="1243"/>
      <c r="E375" s="1243"/>
      <c r="F375" s="1243"/>
      <c r="G375" s="1243"/>
      <c r="H375" s="1243"/>
      <c r="I375" s="1243"/>
      <c r="J375" s="1243"/>
      <c r="K375" s="1243"/>
      <c r="L375" s="1243"/>
      <c r="M375" s="1243"/>
    </row>
    <row r="376" spans="2:13" ht="15" customHeight="1" x14ac:dyDescent="0.2">
      <c r="B376" s="1237" t="s">
        <v>161</v>
      </c>
      <c r="C376" s="1236"/>
      <c r="D376" s="1236"/>
      <c r="E376" s="1236"/>
      <c r="F376" s="1236"/>
      <c r="G376" s="1236"/>
      <c r="H376" s="1236"/>
      <c r="I376" s="1236"/>
      <c r="J376" s="1236"/>
      <c r="K376" s="1236"/>
      <c r="L376" s="1236"/>
      <c r="M376" s="1236"/>
    </row>
    <row r="377" spans="2:13" ht="15" customHeight="1" x14ac:dyDescent="0.2">
      <c r="B377" s="1236"/>
      <c r="C377" s="1236"/>
      <c r="D377" s="1236"/>
      <c r="E377" s="1236"/>
      <c r="F377" s="1236"/>
      <c r="G377" s="1236"/>
      <c r="H377" s="1236"/>
      <c r="I377" s="1236"/>
      <c r="J377" s="1236"/>
      <c r="K377" s="1236"/>
      <c r="L377" s="1236"/>
      <c r="M377" s="1236"/>
    </row>
    <row r="378" spans="2:13" ht="15" customHeight="1" x14ac:dyDescent="0.2">
      <c r="B378" s="1236"/>
      <c r="C378" s="1236"/>
      <c r="D378" s="1236"/>
      <c r="E378" s="1236"/>
      <c r="F378" s="1236"/>
      <c r="G378" s="1236"/>
      <c r="H378" s="1236"/>
      <c r="I378" s="1236"/>
      <c r="J378" s="1236"/>
      <c r="K378" s="1236"/>
      <c r="L378" s="1236"/>
      <c r="M378" s="1236"/>
    </row>
    <row r="379" spans="2:13" ht="15" customHeight="1" x14ac:dyDescent="0.2">
      <c r="B379" s="1236"/>
      <c r="C379" s="1236"/>
      <c r="D379" s="1236"/>
      <c r="E379" s="1236"/>
      <c r="F379" s="1236"/>
      <c r="G379" s="1236"/>
      <c r="H379" s="1236"/>
      <c r="I379" s="1236"/>
      <c r="J379" s="1236"/>
      <c r="K379" s="1236"/>
      <c r="L379" s="1236"/>
      <c r="M379" s="1236"/>
    </row>
    <row r="380" spans="2:13" ht="15" customHeight="1" x14ac:dyDescent="0.2">
      <c r="B380" s="4"/>
      <c r="C380" s="4"/>
      <c r="D380" s="4"/>
      <c r="E380" s="4"/>
      <c r="F380" s="4"/>
      <c r="G380" s="4"/>
      <c r="H380" s="4"/>
      <c r="I380" s="4"/>
      <c r="J380" s="4"/>
      <c r="K380" s="4"/>
      <c r="L380" s="4"/>
      <c r="M380" s="4"/>
    </row>
    <row r="381" spans="2:13" ht="15" customHeight="1" x14ac:dyDescent="0.2">
      <c r="B381" s="794" t="s">
        <v>162</v>
      </c>
      <c r="C381" s="794"/>
      <c r="D381" s="794"/>
      <c r="E381" s="794"/>
      <c r="F381" s="794"/>
      <c r="G381" s="794"/>
      <c r="H381" s="794"/>
      <c r="I381" s="794"/>
      <c r="J381" s="794"/>
      <c r="K381" s="794"/>
      <c r="L381" s="794"/>
      <c r="M381" s="794"/>
    </row>
    <row r="382" spans="2:13" ht="15" customHeight="1" x14ac:dyDescent="0.2">
      <c r="B382" s="794" t="s">
        <v>163</v>
      </c>
      <c r="C382" s="794"/>
      <c r="D382" s="794"/>
      <c r="E382" s="794"/>
      <c r="F382" s="794"/>
      <c r="G382" s="794"/>
      <c r="H382" s="794"/>
      <c r="I382" s="794"/>
      <c r="J382" s="794"/>
      <c r="K382" s="794"/>
      <c r="L382" s="794"/>
      <c r="M382" s="794"/>
    </row>
    <row r="383" spans="2:13" ht="15" customHeight="1" x14ac:dyDescent="0.2">
      <c r="B383" s="1487" t="s">
        <v>164</v>
      </c>
      <c r="C383" s="1236"/>
      <c r="D383" s="1236"/>
      <c r="E383" s="1236"/>
      <c r="F383" s="1236"/>
      <c r="G383" s="1236"/>
      <c r="H383" s="1236"/>
      <c r="I383" s="1236"/>
      <c r="J383" s="1236"/>
      <c r="K383" s="1236"/>
      <c r="L383" s="1236"/>
      <c r="M383" s="1236"/>
    </row>
    <row r="384" spans="2:13" ht="15" customHeight="1" x14ac:dyDescent="0.2">
      <c r="B384" s="1236"/>
      <c r="C384" s="1236"/>
      <c r="D384" s="1236"/>
      <c r="E384" s="1236"/>
      <c r="F384" s="1236"/>
      <c r="G384" s="1236"/>
      <c r="H384" s="1236"/>
      <c r="I384" s="1236"/>
      <c r="J384" s="1236"/>
      <c r="K384" s="1236"/>
      <c r="L384" s="1236"/>
      <c r="M384" s="1236"/>
    </row>
    <row r="385" spans="2:13" ht="15" customHeight="1" x14ac:dyDescent="0.2">
      <c r="B385" s="1236"/>
      <c r="C385" s="1236"/>
      <c r="D385" s="1236"/>
      <c r="E385" s="1236"/>
      <c r="F385" s="1236"/>
      <c r="G385" s="1236"/>
      <c r="H385" s="1236"/>
      <c r="I385" s="1236"/>
      <c r="J385" s="1236"/>
      <c r="K385" s="1236"/>
      <c r="L385" s="1236"/>
      <c r="M385" s="1236"/>
    </row>
    <row r="386" spans="2:13" ht="15" customHeight="1" x14ac:dyDescent="0.2">
      <c r="B386" s="1236"/>
      <c r="C386" s="1236"/>
      <c r="D386" s="1236"/>
      <c r="E386" s="1236"/>
      <c r="F386" s="1236"/>
      <c r="G386" s="1236"/>
      <c r="H386" s="1236"/>
      <c r="I386" s="1236"/>
      <c r="J386" s="1236"/>
      <c r="K386" s="1236"/>
      <c r="L386" s="1236"/>
      <c r="M386" s="1236"/>
    </row>
    <row r="387" spans="2:13" ht="15" customHeight="1" x14ac:dyDescent="0.2">
      <c r="B387" s="1236"/>
      <c r="C387" s="1236"/>
      <c r="D387" s="1236"/>
      <c r="E387" s="1236"/>
      <c r="F387" s="1236"/>
      <c r="G387" s="1236"/>
      <c r="H387" s="1236"/>
      <c r="I387" s="1236"/>
      <c r="J387" s="1236"/>
      <c r="K387" s="1236"/>
      <c r="L387" s="1236"/>
      <c r="M387" s="1236"/>
    </row>
    <row r="388" spans="2:13" ht="15" customHeight="1" x14ac:dyDescent="0.2">
      <c r="B388" s="228"/>
      <c r="C388" s="228"/>
      <c r="D388" s="228"/>
      <c r="E388" s="228"/>
      <c r="F388" s="228"/>
      <c r="G388" s="228"/>
      <c r="H388" s="228"/>
      <c r="I388" s="228"/>
      <c r="J388" s="228"/>
      <c r="K388" s="228"/>
      <c r="L388" s="228"/>
      <c r="M388" s="228"/>
    </row>
    <row r="389" spans="2:13" ht="15" customHeight="1" x14ac:dyDescent="0.2">
      <c r="B389" s="794" t="s">
        <v>165</v>
      </c>
      <c r="C389" s="794"/>
      <c r="D389" s="794"/>
      <c r="E389" s="794"/>
      <c r="F389" s="794"/>
      <c r="G389" s="794"/>
      <c r="H389" s="794"/>
      <c r="I389" s="794"/>
      <c r="J389" s="794"/>
      <c r="K389" s="794"/>
      <c r="L389" s="794"/>
      <c r="M389" s="794"/>
    </row>
    <row r="390" spans="2:13" ht="15" customHeight="1" x14ac:dyDescent="0.2">
      <c r="B390" s="1296" t="s">
        <v>166</v>
      </c>
      <c r="C390" s="1243"/>
      <c r="D390" s="1243"/>
      <c r="E390" s="1243"/>
      <c r="F390" s="1243"/>
      <c r="G390" s="1243"/>
      <c r="H390" s="1243"/>
      <c r="I390" s="1243"/>
      <c r="J390" s="1243"/>
      <c r="K390" s="1243"/>
      <c r="L390" s="1243"/>
      <c r="M390" s="1243"/>
    </row>
    <row r="391" spans="2:13" ht="15" customHeight="1" x14ac:dyDescent="0.2">
      <c r="B391" s="1243"/>
      <c r="C391" s="1236"/>
      <c r="D391" s="1236"/>
      <c r="E391" s="1236"/>
      <c r="F391" s="1236"/>
      <c r="G391" s="1236"/>
      <c r="H391" s="1236"/>
      <c r="I391" s="1236"/>
      <c r="J391" s="1236"/>
      <c r="K391" s="1236"/>
      <c r="L391" s="1236"/>
      <c r="M391" s="1243"/>
    </row>
    <row r="392" spans="2:13" ht="15" customHeight="1" x14ac:dyDescent="0.2">
      <c r="B392" s="1243"/>
      <c r="C392" s="1236"/>
      <c r="D392" s="1236"/>
      <c r="E392" s="1236"/>
      <c r="F392" s="1236"/>
      <c r="G392" s="1236"/>
      <c r="H392" s="1236"/>
      <c r="I392" s="1236"/>
      <c r="J392" s="1236"/>
      <c r="K392" s="1236"/>
      <c r="L392" s="1236"/>
      <c r="M392" s="1243"/>
    </row>
    <row r="393" spans="2:13" ht="15" customHeight="1" x14ac:dyDescent="0.2">
      <c r="B393" s="1243"/>
      <c r="C393" s="1243"/>
      <c r="D393" s="1243"/>
      <c r="E393" s="1243"/>
      <c r="F393" s="1243"/>
      <c r="G393" s="1243"/>
      <c r="H393" s="1243"/>
      <c r="I393" s="1243"/>
      <c r="J393" s="1243"/>
      <c r="K393" s="1243"/>
      <c r="L393" s="1243"/>
      <c r="M393" s="1243"/>
    </row>
    <row r="394" spans="2:13" ht="15" customHeight="1" x14ac:dyDescent="0.2">
      <c r="B394" s="17"/>
      <c r="C394" s="17"/>
      <c r="D394" s="17"/>
      <c r="E394" s="17"/>
      <c r="F394" s="17"/>
      <c r="G394" s="17"/>
      <c r="H394" s="17"/>
      <c r="I394" s="17"/>
      <c r="J394" s="17"/>
      <c r="K394" s="17"/>
      <c r="L394" s="17"/>
      <c r="M394" s="17"/>
    </row>
    <row r="395" spans="2:13" ht="15" customHeight="1" x14ac:dyDescent="0.2">
      <c r="B395" s="17"/>
      <c r="C395" s="17"/>
      <c r="D395" s="17"/>
      <c r="E395" s="17"/>
      <c r="F395" s="17"/>
      <c r="G395" s="17"/>
      <c r="H395" s="17"/>
      <c r="I395" s="17"/>
      <c r="J395" s="17"/>
      <c r="K395" s="17"/>
      <c r="L395" s="17"/>
      <c r="M395" s="17"/>
    </row>
    <row r="396" spans="2:13" ht="15" customHeight="1" x14ac:dyDescent="0.2">
      <c r="B396" s="229"/>
      <c r="C396" s="229"/>
      <c r="D396" s="229"/>
      <c r="E396" s="229"/>
      <c r="F396" s="229"/>
      <c r="G396" s="229"/>
      <c r="H396" s="229"/>
      <c r="I396" s="229"/>
      <c r="J396" s="229"/>
      <c r="K396" s="229"/>
      <c r="L396" s="229"/>
      <c r="M396" s="229"/>
    </row>
    <row r="397" spans="2:13" ht="25.5" customHeight="1" x14ac:dyDescent="0.2">
      <c r="B397" s="86" t="s">
        <v>167</v>
      </c>
      <c r="C397" s="7"/>
      <c r="D397" s="7"/>
      <c r="E397" s="7"/>
      <c r="F397" s="7"/>
      <c r="G397" s="7"/>
      <c r="H397" s="7"/>
      <c r="I397" s="7"/>
      <c r="J397" s="7"/>
      <c r="K397" s="7"/>
      <c r="L397" s="7"/>
      <c r="M397" s="7"/>
    </row>
    <row r="398" spans="2:13" ht="15" customHeight="1" x14ac:dyDescent="0.2">
      <c r="B398" s="1"/>
      <c r="C398" s="1"/>
      <c r="D398" s="1"/>
      <c r="E398" s="1"/>
      <c r="F398" s="1"/>
      <c r="G398" s="1"/>
      <c r="H398" s="1"/>
      <c r="I398" s="1"/>
      <c r="J398" s="1"/>
      <c r="K398" s="1"/>
      <c r="L398" s="1"/>
      <c r="M398" s="1"/>
    </row>
    <row r="399" spans="2:13" ht="15" customHeight="1" x14ac:dyDescent="0.2">
      <c r="B399" s="1"/>
      <c r="C399" s="1"/>
      <c r="D399" s="1"/>
      <c r="E399" s="1"/>
      <c r="F399" s="1"/>
      <c r="G399" s="1"/>
      <c r="H399" s="1"/>
      <c r="I399" s="1"/>
      <c r="J399" s="1"/>
      <c r="K399" s="1"/>
      <c r="L399" s="1"/>
      <c r="M399" s="1"/>
    </row>
    <row r="400" spans="2:13" ht="15" customHeight="1" x14ac:dyDescent="0.2">
      <c r="B400" s="765" t="s">
        <v>168</v>
      </c>
      <c r="C400" s="765"/>
      <c r="D400" s="765"/>
      <c r="E400" s="765"/>
      <c r="F400" s="765"/>
      <c r="G400" s="765"/>
      <c r="H400" s="765"/>
      <c r="I400" s="765"/>
      <c r="J400" s="765"/>
      <c r="K400" s="765"/>
      <c r="L400" s="765"/>
      <c r="M400" s="765"/>
    </row>
    <row r="401" spans="1:27" ht="15" customHeight="1" x14ac:dyDescent="0.2">
      <c r="B401" s="1"/>
      <c r="C401" s="1"/>
      <c r="D401" s="1"/>
      <c r="E401" s="1"/>
      <c r="F401" s="1"/>
      <c r="G401" s="1"/>
      <c r="H401" s="1"/>
      <c r="I401" s="1"/>
      <c r="J401" s="1"/>
      <c r="K401" s="1"/>
      <c r="L401" s="1"/>
      <c r="M401" s="1"/>
    </row>
    <row r="402" spans="1:27" ht="15" customHeight="1" x14ac:dyDescent="0.2">
      <c r="B402" s="1283" t="s">
        <v>169</v>
      </c>
      <c r="C402" s="1243"/>
      <c r="D402" s="1284"/>
      <c r="E402" s="1347">
        <v>2023</v>
      </c>
      <c r="F402" s="1243"/>
      <c r="G402" s="1284"/>
      <c r="H402" s="1347">
        <v>2024</v>
      </c>
      <c r="I402" s="1243"/>
      <c r="J402" s="1477"/>
      <c r="K402" s="1347">
        <v>2025</v>
      </c>
      <c r="L402" s="1243"/>
      <c r="M402" s="1243"/>
    </row>
    <row r="403" spans="1:27" ht="15" customHeight="1" x14ac:dyDescent="0.2">
      <c r="B403" s="1285"/>
      <c r="C403" s="1285"/>
      <c r="D403" s="1286"/>
      <c r="E403" s="898" t="s">
        <v>170</v>
      </c>
      <c r="F403" s="899" t="s">
        <v>149</v>
      </c>
      <c r="G403" s="900" t="s">
        <v>144</v>
      </c>
      <c r="H403" s="898" t="s">
        <v>170</v>
      </c>
      <c r="I403" s="899" t="s">
        <v>149</v>
      </c>
      <c r="J403" s="230" t="s">
        <v>144</v>
      </c>
      <c r="K403" s="898" t="s">
        <v>170</v>
      </c>
      <c r="L403" s="899" t="s">
        <v>149</v>
      </c>
      <c r="M403" s="901" t="s">
        <v>144</v>
      </c>
    </row>
    <row r="404" spans="1:27" ht="15" customHeight="1" x14ac:dyDescent="0.2">
      <c r="A404" s="11"/>
      <c r="B404" s="1310" t="s">
        <v>171</v>
      </c>
      <c r="C404" s="1269"/>
      <c r="D404" s="1270"/>
      <c r="E404" s="231">
        <v>13094324.27</v>
      </c>
      <c r="F404" s="221">
        <v>8955336</v>
      </c>
      <c r="G404" s="232">
        <v>22049661</v>
      </c>
      <c r="H404" s="231">
        <v>13879971.300000001</v>
      </c>
      <c r="I404" s="221">
        <v>10250094.6</v>
      </c>
      <c r="J404" s="233">
        <f>SUM(H404:I404)</f>
        <v>24130065.899999999</v>
      </c>
      <c r="K404" s="231">
        <v>13210801</v>
      </c>
      <c r="L404" s="221">
        <v>12627993</v>
      </c>
      <c r="M404" s="902">
        <v>25838794</v>
      </c>
      <c r="N404" s="11"/>
      <c r="O404" s="11"/>
      <c r="P404" s="11"/>
      <c r="Q404" s="11"/>
      <c r="R404" s="11"/>
      <c r="S404" s="11"/>
      <c r="T404" s="11"/>
      <c r="U404" s="11"/>
      <c r="V404" s="11"/>
      <c r="W404" s="11"/>
      <c r="X404" s="11"/>
      <c r="Y404" s="11"/>
      <c r="Z404" s="11"/>
      <c r="AA404" s="11"/>
    </row>
    <row r="405" spans="1:27" ht="15" customHeight="1" x14ac:dyDescent="0.2">
      <c r="A405" s="11"/>
      <c r="B405" s="1465" t="s">
        <v>172</v>
      </c>
      <c r="C405" s="1301"/>
      <c r="D405" s="1302"/>
      <c r="E405" s="1461">
        <v>13</v>
      </c>
      <c r="F405" s="1463">
        <v>11</v>
      </c>
      <c r="G405" s="1483">
        <v>24</v>
      </c>
      <c r="H405" s="1461">
        <v>14</v>
      </c>
      <c r="I405" s="1463">
        <v>10</v>
      </c>
      <c r="J405" s="1484">
        <v>24</v>
      </c>
      <c r="K405" s="1461">
        <v>15</v>
      </c>
      <c r="L405" s="1463">
        <v>12</v>
      </c>
      <c r="M405" s="1485">
        <v>27</v>
      </c>
      <c r="N405" s="11"/>
      <c r="O405" s="11"/>
      <c r="P405" s="11"/>
      <c r="Q405" s="11"/>
      <c r="R405" s="11"/>
      <c r="S405" s="11"/>
      <c r="T405" s="11"/>
      <c r="U405" s="11"/>
      <c r="V405" s="11"/>
      <c r="W405" s="11"/>
      <c r="X405" s="11"/>
      <c r="Y405" s="11"/>
      <c r="Z405" s="11"/>
      <c r="AA405" s="11"/>
    </row>
    <row r="406" spans="1:27" ht="15" customHeight="1" x14ac:dyDescent="0.2">
      <c r="A406" s="11"/>
      <c r="B406" s="1269"/>
      <c r="C406" s="1269"/>
      <c r="D406" s="1270"/>
      <c r="E406" s="1462"/>
      <c r="F406" s="1464"/>
      <c r="G406" s="1471"/>
      <c r="H406" s="1462"/>
      <c r="I406" s="1464"/>
      <c r="J406" s="1473"/>
      <c r="K406" s="1462"/>
      <c r="L406" s="1464"/>
      <c r="M406" s="1469"/>
      <c r="N406" s="11"/>
      <c r="O406" s="11"/>
      <c r="P406" s="11"/>
      <c r="Q406" s="11"/>
      <c r="R406" s="11"/>
      <c r="S406" s="11"/>
      <c r="T406" s="11"/>
      <c r="U406" s="11"/>
      <c r="V406" s="11"/>
      <c r="W406" s="11"/>
      <c r="X406" s="11"/>
      <c r="Y406" s="11"/>
      <c r="Z406" s="11"/>
      <c r="AA406" s="11"/>
    </row>
    <row r="407" spans="1:27" ht="15" customHeight="1" x14ac:dyDescent="0.2">
      <c r="A407" s="11"/>
      <c r="B407" s="1465" t="s">
        <v>173</v>
      </c>
      <c r="C407" s="1301"/>
      <c r="D407" s="1302"/>
      <c r="E407" s="1461">
        <v>1</v>
      </c>
      <c r="F407" s="1463">
        <v>1</v>
      </c>
      <c r="G407" s="1483">
        <v>2</v>
      </c>
      <c r="H407" s="1461">
        <v>2</v>
      </c>
      <c r="I407" s="1463">
        <v>0</v>
      </c>
      <c r="J407" s="1484">
        <v>2</v>
      </c>
      <c r="K407" s="1461">
        <v>2</v>
      </c>
      <c r="L407" s="1463">
        <v>0</v>
      </c>
      <c r="M407" s="1485">
        <v>2</v>
      </c>
      <c r="N407" s="11"/>
      <c r="O407" s="11"/>
      <c r="P407" s="11"/>
      <c r="Q407" s="11"/>
      <c r="R407" s="11"/>
      <c r="S407" s="11"/>
      <c r="T407" s="11"/>
      <c r="U407" s="11"/>
      <c r="V407" s="11"/>
      <c r="W407" s="11"/>
      <c r="X407" s="11"/>
      <c r="Y407" s="11"/>
      <c r="Z407" s="11"/>
      <c r="AA407" s="11"/>
    </row>
    <row r="408" spans="1:27" ht="15" customHeight="1" x14ac:dyDescent="0.2">
      <c r="A408" s="11"/>
      <c r="B408" s="1269"/>
      <c r="C408" s="1269"/>
      <c r="D408" s="1270"/>
      <c r="E408" s="1462"/>
      <c r="F408" s="1464"/>
      <c r="G408" s="1471"/>
      <c r="H408" s="1462"/>
      <c r="I408" s="1464"/>
      <c r="J408" s="1473"/>
      <c r="K408" s="1462"/>
      <c r="L408" s="1464"/>
      <c r="M408" s="1469"/>
      <c r="N408" s="11"/>
      <c r="O408" s="11"/>
      <c r="P408" s="11"/>
      <c r="Q408" s="11"/>
      <c r="R408" s="11"/>
      <c r="S408" s="11"/>
      <c r="T408" s="11"/>
      <c r="U408" s="11"/>
      <c r="V408" s="11"/>
      <c r="W408" s="11"/>
      <c r="X408" s="11"/>
      <c r="Y408" s="11"/>
      <c r="Z408" s="11"/>
      <c r="AA408" s="11"/>
    </row>
    <row r="409" spans="1:27" ht="15" customHeight="1" x14ac:dyDescent="0.2">
      <c r="A409" s="11"/>
      <c r="B409" s="1299" t="s">
        <v>174</v>
      </c>
      <c r="C409" s="1257"/>
      <c r="D409" s="1258"/>
      <c r="E409" s="235">
        <v>0</v>
      </c>
      <c r="F409" s="236">
        <v>0</v>
      </c>
      <c r="G409" s="237">
        <v>0</v>
      </c>
      <c r="H409" s="235">
        <v>0</v>
      </c>
      <c r="I409" s="236">
        <v>0</v>
      </c>
      <c r="J409" s="238">
        <v>0</v>
      </c>
      <c r="K409" s="235">
        <v>0</v>
      </c>
      <c r="L409" s="236">
        <v>0</v>
      </c>
      <c r="M409" s="903">
        <v>0</v>
      </c>
      <c r="N409" s="11"/>
      <c r="O409" s="11"/>
      <c r="P409" s="11"/>
      <c r="Q409" s="11"/>
      <c r="R409" s="11"/>
      <c r="S409" s="11"/>
      <c r="T409" s="11"/>
      <c r="U409" s="11"/>
      <c r="V409" s="11"/>
      <c r="W409" s="11"/>
      <c r="X409" s="11"/>
      <c r="Y409" s="11"/>
      <c r="Z409" s="11"/>
      <c r="AA409" s="11"/>
    </row>
    <row r="410" spans="1:27" ht="15" customHeight="1" x14ac:dyDescent="0.2">
      <c r="A410" s="11"/>
      <c r="B410" s="1465" t="s">
        <v>175</v>
      </c>
      <c r="C410" s="1301"/>
      <c r="D410" s="1302"/>
      <c r="E410" s="94">
        <v>436</v>
      </c>
      <c r="F410" s="95">
        <v>360</v>
      </c>
      <c r="G410" s="96">
        <v>796</v>
      </c>
      <c r="H410" s="94">
        <f>(SUM(916+175))</f>
        <v>1091</v>
      </c>
      <c r="I410" s="95">
        <v>306</v>
      </c>
      <c r="J410" s="234">
        <f>(SUM(H410+I410))</f>
        <v>1397</v>
      </c>
      <c r="K410" s="94">
        <v>1449</v>
      </c>
      <c r="L410" s="95">
        <v>283</v>
      </c>
      <c r="M410" s="826">
        <v>1732</v>
      </c>
      <c r="N410" s="11"/>
      <c r="O410" s="11"/>
      <c r="P410" s="11"/>
      <c r="Q410" s="11"/>
      <c r="R410" s="11"/>
      <c r="S410" s="11"/>
      <c r="T410" s="11"/>
      <c r="U410" s="11"/>
      <c r="V410" s="11"/>
      <c r="W410" s="11"/>
      <c r="X410" s="11"/>
      <c r="Y410" s="11"/>
      <c r="Z410" s="11"/>
      <c r="AA410" s="11"/>
    </row>
    <row r="411" spans="1:27" ht="15" customHeight="1" x14ac:dyDescent="0.2">
      <c r="A411" s="11"/>
      <c r="B411" s="1465" t="s">
        <v>176</v>
      </c>
      <c r="C411" s="1301"/>
      <c r="D411" s="1302"/>
      <c r="E411" s="1466">
        <v>0.2</v>
      </c>
      <c r="F411" s="1467">
        <v>0.25</v>
      </c>
      <c r="G411" s="1470">
        <v>0.22</v>
      </c>
      <c r="H411" s="1466">
        <v>0.24</v>
      </c>
      <c r="I411" s="1467">
        <v>0.19</v>
      </c>
      <c r="J411" s="1472">
        <v>0.21</v>
      </c>
      <c r="K411" s="1466">
        <v>0.23</v>
      </c>
      <c r="L411" s="1467">
        <v>0.19</v>
      </c>
      <c r="M411" s="1468">
        <v>0.21</v>
      </c>
      <c r="N411" s="11"/>
      <c r="O411" s="11"/>
      <c r="P411" s="11"/>
      <c r="Q411" s="11"/>
      <c r="R411" s="11"/>
      <c r="S411" s="11"/>
      <c r="T411" s="11"/>
      <c r="U411" s="11"/>
      <c r="V411" s="11"/>
      <c r="W411" s="11"/>
      <c r="X411" s="11"/>
      <c r="Y411" s="11"/>
      <c r="Z411" s="11"/>
      <c r="AA411" s="11"/>
    </row>
    <row r="412" spans="1:27" ht="15" customHeight="1" x14ac:dyDescent="0.2">
      <c r="A412" s="11"/>
      <c r="B412" s="1269"/>
      <c r="C412" s="1269"/>
      <c r="D412" s="1270"/>
      <c r="E412" s="1462"/>
      <c r="F412" s="1464"/>
      <c r="G412" s="1471"/>
      <c r="H412" s="1462"/>
      <c r="I412" s="1464"/>
      <c r="J412" s="1473"/>
      <c r="K412" s="1462"/>
      <c r="L412" s="1464"/>
      <c r="M412" s="1469"/>
      <c r="N412" s="11"/>
      <c r="O412" s="11"/>
      <c r="P412" s="11"/>
      <c r="Q412" s="11"/>
      <c r="R412" s="11"/>
      <c r="S412" s="11"/>
      <c r="T412" s="11"/>
      <c r="U412" s="11"/>
      <c r="V412" s="11"/>
      <c r="W412" s="11"/>
      <c r="X412" s="11"/>
      <c r="Y412" s="11"/>
      <c r="Z412" s="11"/>
      <c r="AA412" s="11"/>
    </row>
    <row r="413" spans="1:27" ht="15" customHeight="1" x14ac:dyDescent="0.2">
      <c r="A413" s="11"/>
      <c r="B413" s="1465" t="s">
        <v>177</v>
      </c>
      <c r="C413" s="1301"/>
      <c r="D413" s="1302"/>
      <c r="E413" s="1466">
        <v>0.02</v>
      </c>
      <c r="F413" s="1467">
        <v>0.02</v>
      </c>
      <c r="G413" s="1470">
        <v>0.02</v>
      </c>
      <c r="H413" s="1466">
        <v>0.02</v>
      </c>
      <c r="I413" s="1467">
        <v>0</v>
      </c>
      <c r="J413" s="1472">
        <v>0.02</v>
      </c>
      <c r="K413" s="1466">
        <v>0.03</v>
      </c>
      <c r="L413" s="1467">
        <v>0</v>
      </c>
      <c r="M413" s="1468">
        <v>0.02</v>
      </c>
      <c r="N413" s="11"/>
      <c r="O413" s="11"/>
      <c r="P413" s="11"/>
      <c r="Q413" s="11"/>
      <c r="R413" s="11"/>
      <c r="S413" s="11"/>
      <c r="T413" s="11"/>
      <c r="U413" s="11"/>
      <c r="V413" s="11"/>
      <c r="W413" s="11"/>
      <c r="X413" s="11"/>
      <c r="Y413" s="11"/>
      <c r="Z413" s="11"/>
      <c r="AA413" s="11"/>
    </row>
    <row r="414" spans="1:27" ht="15" customHeight="1" x14ac:dyDescent="0.2">
      <c r="A414" s="11"/>
      <c r="B414" s="1269"/>
      <c r="C414" s="1269"/>
      <c r="D414" s="1270"/>
      <c r="E414" s="1462"/>
      <c r="F414" s="1464"/>
      <c r="G414" s="1471"/>
      <c r="H414" s="1462"/>
      <c r="I414" s="1464"/>
      <c r="J414" s="1473"/>
      <c r="K414" s="1462"/>
      <c r="L414" s="1464"/>
      <c r="M414" s="1469"/>
      <c r="N414" s="11"/>
      <c r="O414" s="11"/>
      <c r="P414" s="11"/>
      <c r="Q414" s="11"/>
      <c r="R414" s="11"/>
      <c r="S414" s="11"/>
      <c r="T414" s="11"/>
      <c r="U414" s="11"/>
      <c r="V414" s="11"/>
      <c r="W414" s="11"/>
      <c r="X414" s="11"/>
      <c r="Y414" s="11"/>
      <c r="Z414" s="11"/>
      <c r="AA414" s="11"/>
    </row>
    <row r="415" spans="1:27" ht="15" customHeight="1" x14ac:dyDescent="0.2">
      <c r="A415" s="11"/>
      <c r="B415" s="1478" t="s">
        <v>178</v>
      </c>
      <c r="C415" s="1257"/>
      <c r="D415" s="1258"/>
      <c r="E415" s="235">
        <v>0</v>
      </c>
      <c r="F415" s="236">
        <v>0</v>
      </c>
      <c r="G415" s="237">
        <v>0</v>
      </c>
      <c r="H415" s="235">
        <v>0</v>
      </c>
      <c r="I415" s="236">
        <v>0</v>
      </c>
      <c r="J415" s="238">
        <v>0</v>
      </c>
      <c r="K415" s="235">
        <v>0</v>
      </c>
      <c r="L415" s="236">
        <v>0</v>
      </c>
      <c r="M415" s="903">
        <v>0</v>
      </c>
      <c r="N415" s="11"/>
      <c r="O415" s="11"/>
      <c r="P415" s="11"/>
      <c r="Q415" s="11"/>
      <c r="R415" s="11"/>
      <c r="S415" s="11"/>
      <c r="T415" s="11"/>
      <c r="U415" s="11"/>
      <c r="V415" s="11"/>
      <c r="W415" s="11"/>
      <c r="X415" s="11"/>
      <c r="Y415" s="11"/>
      <c r="Z415" s="11"/>
      <c r="AA415" s="11"/>
    </row>
    <row r="416" spans="1:27" ht="15" customHeight="1" x14ac:dyDescent="0.2">
      <c r="A416" s="11"/>
      <c r="B416" s="1312" t="s">
        <v>179</v>
      </c>
      <c r="C416" s="1301"/>
      <c r="D416" s="1302"/>
      <c r="E416" s="94">
        <v>7</v>
      </c>
      <c r="F416" s="95">
        <v>8</v>
      </c>
      <c r="G416" s="96">
        <v>7</v>
      </c>
      <c r="H416" s="94">
        <v>16</v>
      </c>
      <c r="I416" s="95">
        <v>6</v>
      </c>
      <c r="J416" s="234">
        <v>12</v>
      </c>
      <c r="K416" s="94">
        <v>22</v>
      </c>
      <c r="L416" s="95">
        <v>4</v>
      </c>
      <c r="M416" s="826">
        <v>13</v>
      </c>
      <c r="N416" s="11"/>
      <c r="O416" s="11"/>
      <c r="P416" s="11"/>
      <c r="Q416" s="11"/>
      <c r="R416" s="11"/>
      <c r="S416" s="11"/>
      <c r="T416" s="11"/>
      <c r="U416" s="11"/>
      <c r="V416" s="11"/>
      <c r="W416" s="11"/>
      <c r="X416" s="11"/>
      <c r="Y416" s="11"/>
      <c r="Z416" s="11"/>
      <c r="AA416" s="11"/>
    </row>
    <row r="417" spans="2:13" ht="15" customHeight="1" x14ac:dyDescent="0.2">
      <c r="B417" s="1479" t="s">
        <v>180</v>
      </c>
      <c r="C417" s="1309"/>
      <c r="D417" s="1309"/>
      <c r="E417" s="1309"/>
      <c r="F417" s="1309"/>
      <c r="G417" s="1309"/>
      <c r="H417" s="1309"/>
      <c r="I417" s="1309"/>
      <c r="J417" s="1309"/>
      <c r="K417" s="1309"/>
      <c r="L417" s="1309"/>
      <c r="M417" s="1309"/>
    </row>
    <row r="418" spans="2:13" ht="15" customHeight="1" x14ac:dyDescent="0.2">
      <c r="B418" s="1236"/>
      <c r="C418" s="1236"/>
      <c r="D418" s="1236"/>
      <c r="E418" s="1236"/>
      <c r="F418" s="1236"/>
      <c r="G418" s="1236"/>
      <c r="H418" s="1236"/>
      <c r="I418" s="1236"/>
      <c r="J418" s="1236"/>
      <c r="K418" s="1236"/>
      <c r="L418" s="1236"/>
      <c r="M418" s="1236"/>
    </row>
    <row r="419" spans="2:13" ht="15" customHeight="1" x14ac:dyDescent="0.2">
      <c r="B419" s="1236"/>
      <c r="C419" s="1236"/>
      <c r="D419" s="1236"/>
      <c r="E419" s="1236"/>
      <c r="F419" s="1236"/>
      <c r="G419" s="1236"/>
      <c r="H419" s="1236"/>
      <c r="I419" s="1236"/>
      <c r="J419" s="1236"/>
      <c r="K419" s="1236"/>
      <c r="L419" s="1236"/>
      <c r="M419" s="1236"/>
    </row>
    <row r="420" spans="2:13" ht="15" customHeight="1" x14ac:dyDescent="0.2">
      <c r="B420" s="1236"/>
      <c r="C420" s="1236"/>
      <c r="D420" s="1236"/>
      <c r="E420" s="1236"/>
      <c r="F420" s="1236"/>
      <c r="G420" s="1236"/>
      <c r="H420" s="1236"/>
      <c r="I420" s="1236"/>
      <c r="J420" s="1236"/>
      <c r="K420" s="1236"/>
      <c r="L420" s="1236"/>
      <c r="M420" s="1236"/>
    </row>
    <row r="421" spans="2:13" ht="15" customHeight="1" x14ac:dyDescent="0.2">
      <c r="B421" s="1314"/>
      <c r="C421" s="1314"/>
      <c r="D421" s="1314"/>
      <c r="E421" s="1314"/>
      <c r="F421" s="1314"/>
      <c r="G421" s="1314"/>
      <c r="H421" s="1314"/>
      <c r="I421" s="1314"/>
      <c r="J421" s="1314"/>
      <c r="K421" s="1314"/>
      <c r="L421" s="1314"/>
      <c r="M421" s="1314"/>
    </row>
    <row r="423" spans="2:13" ht="15" customHeight="1" x14ac:dyDescent="0.2">
      <c r="B423" s="794" t="s">
        <v>181</v>
      </c>
      <c r="C423" s="794"/>
      <c r="D423" s="794"/>
      <c r="E423" s="794"/>
      <c r="F423" s="794"/>
      <c r="G423" s="794"/>
      <c r="H423" s="794"/>
      <c r="I423" s="794"/>
      <c r="J423" s="794"/>
      <c r="K423" s="794"/>
      <c r="L423" s="794"/>
      <c r="M423" s="794"/>
    </row>
    <row r="424" spans="2:13" ht="15" customHeight="1" x14ac:dyDescent="0.2">
      <c r="B424" s="1244" t="s">
        <v>182</v>
      </c>
      <c r="C424" s="1236"/>
      <c r="D424" s="1236"/>
      <c r="E424" s="1236"/>
      <c r="F424" s="1236"/>
      <c r="G424" s="1236"/>
      <c r="H424" s="1236"/>
      <c r="I424" s="1236"/>
      <c r="J424" s="1236"/>
      <c r="K424" s="1236"/>
      <c r="L424" s="1236"/>
      <c r="M424" s="1236"/>
    </row>
    <row r="425" spans="2:13" ht="15" customHeight="1" x14ac:dyDescent="0.2">
      <c r="B425" s="1236"/>
      <c r="C425" s="1236"/>
      <c r="D425" s="1236"/>
      <c r="E425" s="1236"/>
      <c r="F425" s="1236"/>
      <c r="G425" s="1236"/>
      <c r="H425" s="1236"/>
      <c r="I425" s="1236"/>
      <c r="J425" s="1236"/>
      <c r="K425" s="1236"/>
      <c r="L425" s="1236"/>
      <c r="M425" s="1236"/>
    </row>
    <row r="426" spans="2:13" ht="15" customHeight="1" x14ac:dyDescent="0.2">
      <c r="B426" s="182"/>
      <c r="C426" s="182"/>
      <c r="D426" s="182"/>
      <c r="E426" s="182"/>
      <c r="F426" s="182"/>
      <c r="G426" s="182"/>
      <c r="H426" s="182"/>
      <c r="I426" s="182"/>
      <c r="J426" s="182"/>
      <c r="K426" s="182"/>
      <c r="L426" s="182"/>
      <c r="M426" s="182"/>
    </row>
    <row r="427" spans="2:13" ht="15" customHeight="1" x14ac:dyDescent="0.2">
      <c r="B427" s="1480" t="s">
        <v>183</v>
      </c>
      <c r="C427" s="1243"/>
      <c r="D427" s="1243"/>
      <c r="E427" s="1243"/>
      <c r="F427" s="1243"/>
      <c r="G427" s="1243"/>
      <c r="H427" s="1243"/>
      <c r="I427" s="1243"/>
      <c r="J427" s="1243"/>
      <c r="K427" s="1243"/>
      <c r="L427" s="1243"/>
      <c r="M427" s="1243"/>
    </row>
    <row r="428" spans="2:13" ht="15" customHeight="1" x14ac:dyDescent="0.2">
      <c r="B428" s="1480" t="s">
        <v>184</v>
      </c>
      <c r="C428" s="1243"/>
      <c r="D428" s="1243"/>
      <c r="E428" s="1243"/>
      <c r="F428" s="1243"/>
      <c r="G428" s="1243"/>
      <c r="H428" s="1243"/>
      <c r="I428" s="1243"/>
      <c r="J428" s="1243"/>
      <c r="K428" s="1243"/>
      <c r="L428" s="1243"/>
      <c r="M428" s="1243"/>
    </row>
    <row r="429" spans="2:13" ht="12.75" customHeight="1" x14ac:dyDescent="0.2">
      <c r="B429" s="1243"/>
      <c r="C429" s="1243"/>
      <c r="D429" s="1243"/>
      <c r="E429" s="1243"/>
      <c r="F429" s="1243"/>
      <c r="G429" s="1243"/>
      <c r="H429" s="1243"/>
      <c r="I429" s="1243"/>
      <c r="J429" s="1243"/>
      <c r="K429" s="1243"/>
      <c r="L429" s="1243"/>
      <c r="M429" s="1243"/>
    </row>
    <row r="430" spans="2:13" ht="12.75" customHeight="1" x14ac:dyDescent="0.2">
      <c r="B430" s="1"/>
      <c r="C430" s="1"/>
      <c r="D430" s="1"/>
      <c r="E430" s="1"/>
      <c r="F430" s="1"/>
      <c r="G430" s="1"/>
      <c r="H430" s="1"/>
      <c r="I430" s="1"/>
      <c r="J430" s="1"/>
      <c r="K430" s="1"/>
      <c r="L430" s="1"/>
      <c r="M430" s="1"/>
    </row>
    <row r="431" spans="2:13" ht="15" customHeight="1" x14ac:dyDescent="0.2">
      <c r="B431" s="1283" t="s">
        <v>185</v>
      </c>
      <c r="C431" s="1243"/>
      <c r="D431" s="1243"/>
      <c r="E431" s="1243"/>
      <c r="F431" s="1243"/>
      <c r="G431" s="1284"/>
      <c r="H431" s="1254">
        <v>2023</v>
      </c>
      <c r="I431" s="1284"/>
      <c r="J431" s="1254">
        <v>2024</v>
      </c>
      <c r="K431" s="1477"/>
      <c r="L431" s="1347">
        <v>2025</v>
      </c>
      <c r="M431" s="1243"/>
    </row>
    <row r="432" spans="2:13" ht="15.75" customHeight="1" x14ac:dyDescent="0.2">
      <c r="B432" s="1285"/>
      <c r="C432" s="1285"/>
      <c r="D432" s="1285"/>
      <c r="E432" s="1285"/>
      <c r="F432" s="1285"/>
      <c r="G432" s="1286"/>
      <c r="H432" s="904" t="s">
        <v>170</v>
      </c>
      <c r="I432" s="905" t="s">
        <v>149</v>
      </c>
      <c r="J432" s="904" t="s">
        <v>170</v>
      </c>
      <c r="K432" s="240" t="s">
        <v>149</v>
      </c>
      <c r="L432" s="904" t="s">
        <v>170</v>
      </c>
      <c r="M432" s="906" t="s">
        <v>149</v>
      </c>
    </row>
    <row r="433" spans="1:27" ht="12.75" customHeight="1" x14ac:dyDescent="0.2">
      <c r="A433" s="11"/>
      <c r="B433" s="1298" t="s">
        <v>186</v>
      </c>
      <c r="C433" s="1269"/>
      <c r="D433" s="1269"/>
      <c r="E433" s="1269"/>
      <c r="F433" s="1269"/>
      <c r="G433" s="1270"/>
      <c r="H433" s="241">
        <v>184.81289680173776</v>
      </c>
      <c r="I433" s="242">
        <v>34.124906089509089</v>
      </c>
      <c r="J433" s="907">
        <v>146.15</v>
      </c>
      <c r="K433" s="908">
        <v>0.25</v>
      </c>
      <c r="L433" s="243">
        <v>102.9</v>
      </c>
      <c r="M433" s="244">
        <v>19.78</v>
      </c>
      <c r="N433" s="11"/>
      <c r="O433" s="11"/>
      <c r="P433" s="11"/>
      <c r="Q433" s="11"/>
      <c r="R433" s="11"/>
      <c r="S433" s="11"/>
      <c r="T433" s="11"/>
      <c r="U433" s="11"/>
      <c r="V433" s="11"/>
      <c r="W433" s="11"/>
      <c r="X433" s="11"/>
      <c r="Y433" s="11"/>
      <c r="Z433" s="11"/>
      <c r="AA433" s="11"/>
    </row>
    <row r="434" spans="1:27" ht="12.75" customHeight="1" x14ac:dyDescent="0.2">
      <c r="A434" s="11"/>
      <c r="B434" s="1299" t="s">
        <v>187</v>
      </c>
      <c r="C434" s="1257"/>
      <c r="D434" s="1257"/>
      <c r="E434" s="1257"/>
      <c r="F434" s="1257"/>
      <c r="G434" s="1258"/>
      <c r="H434" s="245">
        <v>0.19855931061343726</v>
      </c>
      <c r="I434" s="246">
        <v>0.2452281811776032</v>
      </c>
      <c r="J434" s="909">
        <v>0.2</v>
      </c>
      <c r="K434" s="910">
        <v>0.2</v>
      </c>
      <c r="L434" s="247">
        <v>0.23</v>
      </c>
      <c r="M434" s="911">
        <v>0.19</v>
      </c>
      <c r="N434" s="11"/>
      <c r="O434" s="11"/>
      <c r="P434" s="11"/>
      <c r="Q434" s="11"/>
      <c r="R434" s="11"/>
      <c r="S434" s="11"/>
      <c r="T434" s="11"/>
      <c r="U434" s="11"/>
      <c r="V434" s="11"/>
      <c r="W434" s="11"/>
      <c r="X434" s="11"/>
      <c r="Y434" s="11"/>
      <c r="Z434" s="11"/>
      <c r="AA434" s="11"/>
    </row>
    <row r="435" spans="1:27" ht="12.75" customHeight="1" x14ac:dyDescent="0.2">
      <c r="A435" s="11"/>
      <c r="B435" s="1299" t="s">
        <v>188</v>
      </c>
      <c r="C435" s="1257"/>
      <c r="D435" s="1257"/>
      <c r="E435" s="1257"/>
      <c r="F435" s="1257"/>
      <c r="G435" s="1258"/>
      <c r="H435" s="239">
        <v>0</v>
      </c>
      <c r="I435" s="248">
        <v>0</v>
      </c>
      <c r="J435" s="912">
        <v>0</v>
      </c>
      <c r="K435" s="913">
        <v>0</v>
      </c>
      <c r="L435" s="249">
        <v>0</v>
      </c>
      <c r="M435" s="250">
        <v>0</v>
      </c>
      <c r="N435" s="11"/>
      <c r="O435" s="11"/>
      <c r="P435" s="11"/>
      <c r="Q435" s="11"/>
      <c r="R435" s="11"/>
      <c r="S435" s="11"/>
      <c r="T435" s="11"/>
      <c r="U435" s="11"/>
      <c r="V435" s="11"/>
      <c r="W435" s="11"/>
      <c r="X435" s="11"/>
      <c r="Y435" s="11"/>
      <c r="Z435" s="11"/>
      <c r="AA435" s="11"/>
    </row>
    <row r="436" spans="1:27" ht="15" customHeight="1" x14ac:dyDescent="0.2">
      <c r="A436" s="11"/>
      <c r="B436" s="1312" t="s">
        <v>189</v>
      </c>
      <c r="C436" s="1301"/>
      <c r="D436" s="1301"/>
      <c r="E436" s="1301"/>
      <c r="F436" s="1301"/>
      <c r="G436" s="1302"/>
      <c r="H436" s="94">
        <v>85130</v>
      </c>
      <c r="I436" s="251" t="s">
        <v>126</v>
      </c>
      <c r="J436" s="914">
        <v>89898.58</v>
      </c>
      <c r="K436" s="915" t="s">
        <v>126</v>
      </c>
      <c r="L436" s="916">
        <v>121273.03</v>
      </c>
      <c r="M436" s="252" t="s">
        <v>126</v>
      </c>
      <c r="N436" s="11"/>
      <c r="O436" s="11"/>
      <c r="P436" s="11"/>
      <c r="Q436" s="11"/>
      <c r="R436" s="11"/>
      <c r="S436" s="11"/>
      <c r="T436" s="11"/>
      <c r="U436" s="11"/>
      <c r="V436" s="11"/>
      <c r="W436" s="11"/>
      <c r="X436" s="11"/>
      <c r="Y436" s="11"/>
      <c r="Z436" s="11"/>
      <c r="AA436" s="11"/>
    </row>
    <row r="437" spans="1:27" ht="15" customHeight="1" x14ac:dyDescent="0.2">
      <c r="B437" s="1475" t="s">
        <v>190</v>
      </c>
      <c r="C437" s="1336"/>
      <c r="D437" s="1336"/>
      <c r="E437" s="1336"/>
      <c r="F437" s="1336"/>
      <c r="G437" s="1336"/>
      <c r="H437" s="1336"/>
      <c r="I437" s="1336"/>
      <c r="J437" s="1336"/>
      <c r="K437" s="1336"/>
      <c r="L437" s="1336"/>
      <c r="M437" s="1336"/>
    </row>
    <row r="438" spans="1:27" ht="15" customHeight="1" x14ac:dyDescent="0.2">
      <c r="B438" s="182"/>
      <c r="C438" s="17"/>
      <c r="D438" s="17"/>
      <c r="E438" s="17"/>
      <c r="F438" s="17"/>
      <c r="G438" s="17"/>
      <c r="H438" s="17"/>
      <c r="I438" s="17"/>
      <c r="J438" s="17"/>
      <c r="K438" s="17"/>
      <c r="L438" s="17"/>
      <c r="M438" s="17"/>
    </row>
    <row r="439" spans="1:27" ht="15" customHeight="1" x14ac:dyDescent="0.2">
      <c r="B439" s="182"/>
      <c r="C439" s="17"/>
      <c r="D439" s="17"/>
      <c r="E439" s="17"/>
      <c r="F439" s="17"/>
      <c r="G439" s="17"/>
      <c r="H439" s="17"/>
      <c r="I439" s="17"/>
      <c r="J439" s="17"/>
      <c r="K439" s="17"/>
      <c r="L439" s="17"/>
      <c r="M439" s="17"/>
    </row>
    <row r="440" spans="1:27" ht="15" customHeight="1" x14ac:dyDescent="0.2">
      <c r="B440" s="1"/>
      <c r="C440" s="1"/>
      <c r="D440" s="1"/>
      <c r="E440" s="1"/>
      <c r="F440" s="1"/>
      <c r="G440" s="1"/>
      <c r="H440" s="1"/>
      <c r="I440" s="1"/>
      <c r="J440" s="1"/>
      <c r="K440" s="1"/>
      <c r="L440" s="1"/>
      <c r="M440" s="1"/>
    </row>
    <row r="441" spans="1:27" ht="17.25" customHeight="1" x14ac:dyDescent="0.2">
      <c r="B441" s="86" t="s">
        <v>191</v>
      </c>
      <c r="C441" s="253"/>
      <c r="D441" s="7"/>
      <c r="E441" s="7"/>
      <c r="F441" s="7"/>
      <c r="G441" s="7"/>
      <c r="H441" s="7"/>
      <c r="I441" s="7"/>
      <c r="J441" s="7"/>
      <c r="K441" s="7"/>
      <c r="L441" s="7"/>
      <c r="M441" s="7"/>
    </row>
    <row r="442" spans="1:27" ht="15" customHeight="1" x14ac:dyDescent="0.2">
      <c r="B442" s="1"/>
      <c r="C442" s="1"/>
      <c r="D442" s="1"/>
      <c r="E442" s="1"/>
      <c r="F442" s="1"/>
      <c r="G442" s="1"/>
      <c r="H442" s="1"/>
      <c r="I442" s="1"/>
      <c r="J442" s="1"/>
      <c r="K442" s="1"/>
      <c r="L442" s="1"/>
      <c r="M442" s="1"/>
    </row>
    <row r="443" spans="1:27" ht="15" customHeight="1" x14ac:dyDescent="0.2">
      <c r="B443" s="1"/>
      <c r="C443" s="1"/>
      <c r="D443" s="1"/>
      <c r="E443" s="1"/>
      <c r="F443" s="1"/>
      <c r="G443" s="1"/>
      <c r="H443" s="1"/>
      <c r="I443" s="1"/>
      <c r="J443" s="1"/>
      <c r="K443" s="1"/>
      <c r="L443" s="1"/>
      <c r="M443" s="1"/>
    </row>
    <row r="444" spans="1:27" ht="15" customHeight="1" x14ac:dyDescent="0.2">
      <c r="B444" s="794" t="s">
        <v>192</v>
      </c>
      <c r="C444" s="765"/>
      <c r="D444" s="765"/>
      <c r="E444" s="765"/>
      <c r="F444" s="765"/>
      <c r="G444" s="765"/>
      <c r="H444" s="765"/>
      <c r="I444" s="765"/>
      <c r="J444" s="765"/>
      <c r="K444" s="765"/>
      <c r="L444" s="765"/>
      <c r="M444" s="765"/>
    </row>
    <row r="445" spans="1:27" ht="15" customHeight="1" x14ac:dyDescent="0.2">
      <c r="B445" s="1"/>
      <c r="C445" s="1"/>
      <c r="D445" s="1"/>
      <c r="E445" s="1"/>
      <c r="F445" s="1"/>
      <c r="G445" s="1"/>
      <c r="H445" s="1"/>
      <c r="I445" s="1"/>
      <c r="J445" s="1"/>
      <c r="K445" s="1"/>
      <c r="L445" s="1"/>
      <c r="M445" s="1"/>
    </row>
    <row r="446" spans="1:27" ht="15" customHeight="1" x14ac:dyDescent="0.2">
      <c r="B446" s="1350" t="s">
        <v>193</v>
      </c>
      <c r="C446" s="1243"/>
      <c r="D446" s="1243"/>
      <c r="E446" s="1243"/>
      <c r="F446" s="1243"/>
      <c r="G446" s="1284"/>
      <c r="H446" s="1452" t="s">
        <v>15</v>
      </c>
      <c r="I446" s="1243"/>
      <c r="J446" s="1243"/>
      <c r="K446" s="1476"/>
      <c r="L446" s="1243"/>
      <c r="M446" s="1243"/>
    </row>
    <row r="447" spans="1:27" ht="15" customHeight="1" x14ac:dyDescent="0.2">
      <c r="B447" s="1285"/>
      <c r="C447" s="1285"/>
      <c r="D447" s="1285"/>
      <c r="E447" s="1285"/>
      <c r="F447" s="1285"/>
      <c r="G447" s="1286"/>
      <c r="H447" s="917">
        <v>2023</v>
      </c>
      <c r="I447" s="918">
        <v>2024</v>
      </c>
      <c r="J447" s="919">
        <v>2025</v>
      </c>
      <c r="K447" s="851"/>
      <c r="L447" s="851"/>
      <c r="M447" s="851"/>
    </row>
    <row r="448" spans="1:27" ht="15" customHeight="1" x14ac:dyDescent="0.2">
      <c r="A448" s="11"/>
      <c r="B448" s="1298" t="s">
        <v>194</v>
      </c>
      <c r="C448" s="1269"/>
      <c r="D448" s="1269"/>
      <c r="E448" s="1269"/>
      <c r="F448" s="1269"/>
      <c r="G448" s="1270"/>
      <c r="H448" s="221">
        <v>1393</v>
      </c>
      <c r="I448" s="254">
        <v>1412</v>
      </c>
      <c r="J448" s="920">
        <v>1432</v>
      </c>
      <c r="K448" s="770"/>
      <c r="L448" s="770"/>
      <c r="M448" s="770"/>
      <c r="N448" s="11"/>
      <c r="O448" s="11"/>
      <c r="P448" s="11"/>
      <c r="Q448" s="11"/>
      <c r="R448" s="11"/>
      <c r="S448" s="11"/>
      <c r="T448" s="11"/>
      <c r="U448" s="11"/>
      <c r="V448" s="11"/>
      <c r="W448" s="11"/>
      <c r="X448" s="11"/>
      <c r="Y448" s="11"/>
      <c r="Z448" s="11"/>
      <c r="AA448" s="11"/>
    </row>
    <row r="449" spans="1:27" ht="15" customHeight="1" x14ac:dyDescent="0.2">
      <c r="A449" s="11"/>
      <c r="B449" s="1312" t="s">
        <v>195</v>
      </c>
      <c r="C449" s="1301"/>
      <c r="D449" s="1301"/>
      <c r="E449" s="1301"/>
      <c r="F449" s="1301"/>
      <c r="G449" s="1302"/>
      <c r="H449" s="255">
        <v>11970.05906</v>
      </c>
      <c r="I449" s="256">
        <v>8283.9699999999993</v>
      </c>
      <c r="J449" s="921">
        <v>10255.1</v>
      </c>
      <c r="K449" s="773"/>
      <c r="L449" s="773"/>
      <c r="M449" s="773"/>
      <c r="N449" s="11"/>
      <c r="O449" s="11"/>
      <c r="P449" s="11"/>
      <c r="Q449" s="11"/>
      <c r="R449" s="11"/>
      <c r="S449" s="11"/>
      <c r="T449" s="11"/>
      <c r="U449" s="11"/>
      <c r="V449" s="11"/>
      <c r="W449" s="11"/>
      <c r="X449" s="11"/>
      <c r="Y449" s="11"/>
      <c r="Z449" s="11"/>
      <c r="AA449" s="11"/>
    </row>
    <row r="450" spans="1:27" ht="15" customHeight="1" x14ac:dyDescent="0.2">
      <c r="B450" s="1474" t="s">
        <v>196</v>
      </c>
      <c r="C450" s="1336"/>
      <c r="D450" s="1336"/>
      <c r="E450" s="1336"/>
      <c r="F450" s="1336"/>
      <c r="G450" s="1336"/>
      <c r="H450" s="1336"/>
      <c r="I450" s="1336"/>
      <c r="J450" s="1336"/>
      <c r="K450" s="17"/>
      <c r="L450" s="17"/>
      <c r="M450" s="17"/>
    </row>
    <row r="451" spans="1:27" ht="15" customHeight="1" x14ac:dyDescent="0.2">
      <c r="B451" s="257"/>
      <c r="C451" s="257"/>
      <c r="D451" s="257"/>
      <c r="E451" s="257"/>
      <c r="F451" s="257"/>
      <c r="G451" s="257"/>
      <c r="H451" s="257"/>
      <c r="I451" s="257"/>
      <c r="J451" s="257"/>
      <c r="K451" s="257"/>
      <c r="L451" s="257"/>
      <c r="M451" s="257"/>
    </row>
    <row r="452" spans="1:27" ht="15" customHeight="1" x14ac:dyDescent="0.2">
      <c r="B452" s="765" t="s">
        <v>197</v>
      </c>
      <c r="C452" s="765"/>
      <c r="D452" s="765"/>
      <c r="E452" s="765"/>
      <c r="F452" s="765"/>
      <c r="G452" s="765"/>
      <c r="H452" s="765"/>
      <c r="I452" s="765"/>
      <c r="J452" s="765"/>
      <c r="K452" s="765"/>
      <c r="L452" s="765"/>
      <c r="M452" s="765"/>
    </row>
    <row r="453" spans="1:27" ht="15" customHeight="1" x14ac:dyDescent="0.2">
      <c r="B453" s="1"/>
      <c r="C453" s="1"/>
      <c r="D453" s="1"/>
      <c r="E453" s="1"/>
      <c r="F453" s="1"/>
      <c r="G453" s="1"/>
      <c r="H453" s="1"/>
      <c r="I453" s="1"/>
      <c r="J453" s="1"/>
      <c r="K453" s="1"/>
      <c r="L453" s="1"/>
      <c r="M453" s="1"/>
    </row>
    <row r="454" spans="1:27" ht="15" customHeight="1" x14ac:dyDescent="0.2">
      <c r="B454" s="1283" t="s">
        <v>198</v>
      </c>
      <c r="C454" s="1243"/>
      <c r="D454" s="1243"/>
      <c r="E454" s="1243"/>
      <c r="F454" s="1243"/>
      <c r="G454" s="1284"/>
      <c r="H454" s="1254" t="s">
        <v>15</v>
      </c>
      <c r="I454" s="1243"/>
      <c r="J454" s="1243"/>
      <c r="K454" s="1297"/>
      <c r="L454" s="1243"/>
      <c r="M454" s="1243"/>
    </row>
    <row r="455" spans="1:27" ht="15" customHeight="1" x14ac:dyDescent="0.2">
      <c r="B455" s="1285"/>
      <c r="C455" s="1285"/>
      <c r="D455" s="1285"/>
      <c r="E455" s="1285"/>
      <c r="F455" s="1285"/>
      <c r="G455" s="1286"/>
      <c r="H455" s="922">
        <v>2023</v>
      </c>
      <c r="I455" s="258">
        <v>2024</v>
      </c>
      <c r="J455" s="259">
        <v>2025</v>
      </c>
      <c r="K455" s="851"/>
      <c r="L455" s="851"/>
      <c r="M455" s="851"/>
    </row>
    <row r="456" spans="1:27" ht="15" customHeight="1" x14ac:dyDescent="0.2">
      <c r="A456" s="11"/>
      <c r="B456" s="1298" t="s">
        <v>199</v>
      </c>
      <c r="C456" s="1269"/>
      <c r="D456" s="1269"/>
      <c r="E456" s="1269"/>
      <c r="F456" s="1269"/>
      <c r="G456" s="1270"/>
      <c r="H456" s="923">
        <v>0.629</v>
      </c>
      <c r="I456" s="260">
        <v>0.629</v>
      </c>
      <c r="J456" s="261">
        <v>0.65100000000000002</v>
      </c>
      <c r="K456" s="854"/>
      <c r="L456" s="854"/>
      <c r="M456" s="854"/>
      <c r="N456" s="11"/>
      <c r="O456" s="11"/>
      <c r="P456" s="11"/>
      <c r="Q456" s="11"/>
      <c r="R456" s="11"/>
      <c r="S456" s="11"/>
      <c r="T456" s="11"/>
      <c r="U456" s="11"/>
      <c r="V456" s="11"/>
      <c r="W456" s="11"/>
      <c r="X456" s="11"/>
      <c r="Y456" s="11"/>
      <c r="Z456" s="11"/>
      <c r="AA456" s="11"/>
    </row>
    <row r="457" spans="1:27" ht="15" customHeight="1" x14ac:dyDescent="0.2">
      <c r="A457" s="11"/>
      <c r="B457" s="1299" t="s">
        <v>200</v>
      </c>
      <c r="C457" s="1257"/>
      <c r="D457" s="1257"/>
      <c r="E457" s="1257"/>
      <c r="F457" s="1257"/>
      <c r="G457" s="1258"/>
      <c r="H457" s="840">
        <v>0.30299999999999999</v>
      </c>
      <c r="I457" s="262">
        <v>0.30299999999999999</v>
      </c>
      <c r="J457" s="263">
        <v>0.30199999999999999</v>
      </c>
      <c r="K457" s="854"/>
      <c r="L457" s="854"/>
      <c r="M457" s="854"/>
      <c r="N457" s="11"/>
      <c r="O457" s="11"/>
      <c r="P457" s="11"/>
      <c r="Q457" s="11"/>
      <c r="R457" s="11"/>
      <c r="S457" s="11"/>
      <c r="T457" s="11"/>
      <c r="U457" s="11"/>
      <c r="V457" s="11"/>
      <c r="W457" s="11"/>
      <c r="X457" s="11"/>
      <c r="Y457" s="11"/>
      <c r="Z457" s="11"/>
      <c r="AA457" s="11"/>
    </row>
    <row r="458" spans="1:27" ht="15" customHeight="1" x14ac:dyDescent="0.2">
      <c r="A458" s="11"/>
      <c r="B458" s="1300" t="s">
        <v>144</v>
      </c>
      <c r="C458" s="1301"/>
      <c r="D458" s="1301"/>
      <c r="E458" s="1301"/>
      <c r="F458" s="1301"/>
      <c r="G458" s="1302"/>
      <c r="H458" s="924">
        <v>0.39500000000000002</v>
      </c>
      <c r="I458" s="264">
        <v>0.39500000000000002</v>
      </c>
      <c r="J458" s="265">
        <v>0.38900000000000001</v>
      </c>
      <c r="K458" s="871"/>
      <c r="L458" s="871"/>
      <c r="M458" s="871"/>
      <c r="N458" s="11"/>
      <c r="O458" s="11"/>
      <c r="P458" s="11"/>
      <c r="Q458" s="11"/>
      <c r="R458" s="11"/>
      <c r="S458" s="11"/>
      <c r="T458" s="11"/>
      <c r="U458" s="11"/>
      <c r="V458" s="11"/>
      <c r="W458" s="11"/>
      <c r="X458" s="11"/>
      <c r="Y458" s="11"/>
      <c r="Z458" s="11"/>
      <c r="AA458" s="11"/>
    </row>
    <row r="459" spans="1:27" ht="15" customHeight="1" x14ac:dyDescent="0.2">
      <c r="B459" s="1474" t="s">
        <v>201</v>
      </c>
      <c r="C459" s="1336"/>
      <c r="D459" s="1336"/>
      <c r="E459" s="1336"/>
      <c r="F459" s="1336"/>
      <c r="G459" s="1336"/>
      <c r="H459" s="1336"/>
      <c r="I459" s="1336"/>
      <c r="J459" s="1336"/>
      <c r="K459" s="17"/>
      <c r="L459" s="17"/>
      <c r="M459" s="17"/>
    </row>
    <row r="460" spans="1:27" ht="15" customHeight="1" x14ac:dyDescent="0.2">
      <c r="B460" s="266"/>
      <c r="C460" s="266"/>
      <c r="D460" s="266"/>
      <c r="E460" s="266"/>
      <c r="F460" s="266"/>
      <c r="G460" s="266"/>
      <c r="H460" s="266"/>
      <c r="I460" s="266"/>
      <c r="J460" s="266"/>
      <c r="K460" s="266"/>
      <c r="L460" s="266"/>
      <c r="M460" s="266"/>
    </row>
    <row r="461" spans="1:27" ht="15" customHeight="1" x14ac:dyDescent="0.2">
      <c r="B461" s="765" t="s">
        <v>202</v>
      </c>
      <c r="C461" s="765"/>
      <c r="D461" s="765"/>
      <c r="E461" s="765"/>
      <c r="F461" s="765"/>
      <c r="G461" s="765"/>
      <c r="H461" s="765"/>
      <c r="I461" s="765"/>
      <c r="J461" s="765"/>
      <c r="K461" s="765"/>
      <c r="L461" s="765"/>
      <c r="M461" s="765"/>
    </row>
    <row r="462" spans="1:27" ht="15" customHeight="1" x14ac:dyDescent="0.2">
      <c r="B462" s="267"/>
      <c r="C462" s="267"/>
      <c r="D462" s="267"/>
      <c r="E462" s="267"/>
      <c r="F462" s="267"/>
      <c r="G462" s="267"/>
      <c r="H462" s="268"/>
      <c r="I462" s="268"/>
      <c r="J462" s="268"/>
      <c r="K462" s="268"/>
      <c r="L462" s="268"/>
      <c r="M462" s="268"/>
    </row>
    <row r="463" spans="1:27" ht="15" customHeight="1" x14ac:dyDescent="0.2">
      <c r="B463" s="1283" t="s">
        <v>203</v>
      </c>
      <c r="C463" s="1243"/>
      <c r="D463" s="1243"/>
      <c r="E463" s="1243"/>
      <c r="F463" s="1243"/>
      <c r="G463" s="1284"/>
      <c r="H463" s="1347" t="s">
        <v>204</v>
      </c>
      <c r="I463" s="1243"/>
      <c r="J463" s="1243"/>
      <c r="K463" s="1297"/>
      <c r="L463" s="1243"/>
      <c r="M463" s="1243"/>
    </row>
    <row r="464" spans="1:27" ht="15" customHeight="1" x14ac:dyDescent="0.2">
      <c r="B464" s="1285"/>
      <c r="C464" s="1285"/>
      <c r="D464" s="1285"/>
      <c r="E464" s="1285"/>
      <c r="F464" s="1285"/>
      <c r="G464" s="1286"/>
      <c r="H464" s="925">
        <v>2023</v>
      </c>
      <c r="I464" s="922">
        <v>2024</v>
      </c>
      <c r="J464" s="767">
        <v>2025</v>
      </c>
      <c r="K464" s="926"/>
      <c r="L464" s="851"/>
      <c r="M464" s="851"/>
    </row>
    <row r="465" spans="1:27" ht="15" customHeight="1" x14ac:dyDescent="0.2">
      <c r="A465" s="11"/>
      <c r="B465" s="1298" t="s">
        <v>205</v>
      </c>
      <c r="C465" s="1269"/>
      <c r="D465" s="1269"/>
      <c r="E465" s="1269"/>
      <c r="F465" s="1269"/>
      <c r="G465" s="1270"/>
      <c r="H465" s="269">
        <v>1251</v>
      </c>
      <c r="I465" s="270">
        <v>1412</v>
      </c>
      <c r="J465" s="927">
        <v>1432</v>
      </c>
      <c r="K465" s="928"/>
      <c r="L465" s="770"/>
      <c r="M465" s="770"/>
      <c r="N465" s="11"/>
      <c r="O465" s="11"/>
      <c r="P465" s="11"/>
      <c r="Q465" s="11"/>
      <c r="R465" s="11"/>
      <c r="S465" s="11"/>
      <c r="T465" s="11"/>
      <c r="U465" s="11"/>
      <c r="V465" s="11"/>
      <c r="W465" s="11"/>
      <c r="X465" s="11"/>
      <c r="Y465" s="11"/>
      <c r="Z465" s="11"/>
      <c r="AA465" s="11"/>
    </row>
    <row r="466" spans="1:27" ht="15" customHeight="1" x14ac:dyDescent="0.2">
      <c r="A466" s="11"/>
      <c r="B466" s="1299" t="s">
        <v>206</v>
      </c>
      <c r="C466" s="1257"/>
      <c r="D466" s="1257"/>
      <c r="E466" s="1257"/>
      <c r="F466" s="1257"/>
      <c r="G466" s="1258"/>
      <c r="H466" s="271">
        <v>1251</v>
      </c>
      <c r="I466" s="272">
        <v>1412</v>
      </c>
      <c r="J466" s="273">
        <v>1432</v>
      </c>
      <c r="K466" s="928"/>
      <c r="L466" s="770"/>
      <c r="M466" s="770"/>
      <c r="N466" s="11"/>
      <c r="O466" s="11"/>
      <c r="P466" s="11"/>
      <c r="Q466" s="11"/>
      <c r="R466" s="11"/>
      <c r="S466" s="11"/>
      <c r="T466" s="11"/>
      <c r="U466" s="11"/>
      <c r="V466" s="11"/>
      <c r="W466" s="11"/>
      <c r="X466" s="11"/>
      <c r="Y466" s="11"/>
      <c r="Z466" s="11"/>
      <c r="AA466" s="11"/>
    </row>
    <row r="467" spans="1:27" ht="15" customHeight="1" x14ac:dyDescent="0.2">
      <c r="A467" s="11"/>
      <c r="B467" s="1312" t="s">
        <v>207</v>
      </c>
      <c r="C467" s="1301"/>
      <c r="D467" s="1301"/>
      <c r="E467" s="1301"/>
      <c r="F467" s="1301"/>
      <c r="G467" s="1302"/>
      <c r="H467" s="274">
        <v>1</v>
      </c>
      <c r="I467" s="275">
        <v>1</v>
      </c>
      <c r="J467" s="929">
        <v>1</v>
      </c>
      <c r="K467" s="930"/>
      <c r="L467" s="855"/>
      <c r="M467" s="855"/>
      <c r="N467" s="11"/>
      <c r="O467" s="11"/>
      <c r="P467" s="11"/>
      <c r="Q467" s="11"/>
      <c r="R467" s="11"/>
      <c r="S467" s="11"/>
      <c r="T467" s="11"/>
      <c r="U467" s="11"/>
      <c r="V467" s="11"/>
      <c r="W467" s="11"/>
      <c r="X467" s="11"/>
      <c r="Y467" s="11"/>
      <c r="Z467" s="11"/>
      <c r="AA467" s="11"/>
    </row>
    <row r="468" spans="1:27" ht="15" customHeight="1" x14ac:dyDescent="0.2">
      <c r="B468" s="1438" t="s">
        <v>208</v>
      </c>
      <c r="C468" s="1309"/>
      <c r="D468" s="1309"/>
      <c r="E468" s="1309"/>
      <c r="F468" s="1309"/>
      <c r="G468" s="1309"/>
      <c r="H468" s="1309"/>
      <c r="I468" s="1309"/>
      <c r="J468" s="1309"/>
      <c r="K468" s="266"/>
      <c r="L468" s="266"/>
      <c r="M468" s="266"/>
    </row>
    <row r="469" spans="1:27" ht="15" customHeight="1" x14ac:dyDescent="0.2">
      <c r="B469" s="1236"/>
      <c r="C469" s="1236"/>
      <c r="D469" s="1236"/>
      <c r="E469" s="1236"/>
      <c r="F469" s="1236"/>
      <c r="G469" s="1236"/>
      <c r="H469" s="1236"/>
      <c r="I469" s="1236"/>
      <c r="J469" s="1236"/>
      <c r="K469" s="266"/>
      <c r="L469" s="266"/>
      <c r="M469" s="266"/>
    </row>
    <row r="470" spans="1:27" ht="15" customHeight="1" x14ac:dyDescent="0.2">
      <c r="B470" s="1314"/>
      <c r="C470" s="1314"/>
      <c r="D470" s="1314"/>
      <c r="E470" s="1314"/>
      <c r="F470" s="1314"/>
      <c r="G470" s="1314"/>
      <c r="H470" s="1314"/>
      <c r="I470" s="1314"/>
      <c r="J470" s="1314"/>
      <c r="K470" s="266"/>
      <c r="L470" s="266"/>
      <c r="M470" s="266"/>
    </row>
    <row r="471" spans="1:27" ht="15" customHeight="1" x14ac:dyDescent="0.2">
      <c r="B471" s="1"/>
      <c r="C471" s="1"/>
      <c r="D471" s="1"/>
      <c r="E471" s="1"/>
      <c r="F471" s="1"/>
      <c r="G471" s="1"/>
      <c r="H471" s="1"/>
      <c r="I471" s="1"/>
      <c r="J471" s="1"/>
      <c r="K471" s="1"/>
      <c r="L471" s="1"/>
      <c r="M471" s="1"/>
    </row>
    <row r="472" spans="1:27" ht="15" customHeight="1" x14ac:dyDescent="0.2">
      <c r="B472" s="765" t="s">
        <v>209</v>
      </c>
      <c r="C472" s="765"/>
      <c r="D472" s="765"/>
      <c r="E472" s="765"/>
      <c r="F472" s="765"/>
      <c r="G472" s="765"/>
      <c r="H472" s="765"/>
      <c r="I472" s="765"/>
      <c r="J472" s="765"/>
      <c r="K472" s="765"/>
      <c r="L472" s="765"/>
      <c r="M472" s="765"/>
    </row>
    <row r="473" spans="1:27" ht="15" customHeight="1" x14ac:dyDescent="0.2">
      <c r="B473" s="1"/>
      <c r="C473" s="1"/>
      <c r="D473" s="1"/>
      <c r="E473" s="1"/>
      <c r="F473" s="1"/>
      <c r="G473" s="1"/>
      <c r="H473" s="1"/>
      <c r="I473" s="1"/>
      <c r="J473" s="1"/>
      <c r="K473" s="1"/>
      <c r="L473" s="1"/>
      <c r="M473" s="1"/>
    </row>
    <row r="474" spans="1:27" ht="15" customHeight="1" x14ac:dyDescent="0.2">
      <c r="B474" s="1283" t="s">
        <v>210</v>
      </c>
      <c r="C474" s="1243"/>
      <c r="D474" s="1243"/>
      <c r="E474" s="1243"/>
      <c r="F474" s="1243"/>
      <c r="G474" s="1284"/>
      <c r="H474" s="1254" t="s">
        <v>15</v>
      </c>
      <c r="I474" s="1243"/>
      <c r="J474" s="1243"/>
      <c r="K474" s="1297"/>
      <c r="L474" s="1243"/>
      <c r="M474" s="1243"/>
    </row>
    <row r="475" spans="1:27" ht="15" customHeight="1" x14ac:dyDescent="0.2">
      <c r="B475" s="1285"/>
      <c r="C475" s="1285"/>
      <c r="D475" s="1285"/>
      <c r="E475" s="1285"/>
      <c r="F475" s="1285"/>
      <c r="G475" s="1286"/>
      <c r="H475" s="276">
        <v>2023</v>
      </c>
      <c r="I475" s="828">
        <v>2024</v>
      </c>
      <c r="J475" s="277">
        <v>2025</v>
      </c>
      <c r="K475" s="851"/>
      <c r="L475" s="851"/>
      <c r="M475" s="851"/>
    </row>
    <row r="476" spans="1:27" ht="15" customHeight="1" x14ac:dyDescent="0.2">
      <c r="A476" s="11"/>
      <c r="B476" s="1460" t="s">
        <v>205</v>
      </c>
      <c r="C476" s="1269"/>
      <c r="D476" s="1269"/>
      <c r="E476" s="1269"/>
      <c r="F476" s="1269"/>
      <c r="G476" s="1270"/>
      <c r="H476" s="931">
        <v>1251</v>
      </c>
      <c r="I476" s="932">
        <v>1412</v>
      </c>
      <c r="J476" s="278">
        <v>1432</v>
      </c>
      <c r="K476" s="770"/>
      <c r="L476" s="770"/>
      <c r="M476" s="770"/>
      <c r="N476" s="11"/>
      <c r="O476" s="11"/>
      <c r="P476" s="11"/>
      <c r="Q476" s="11"/>
      <c r="R476" s="11"/>
      <c r="S476" s="11"/>
      <c r="T476" s="11"/>
      <c r="U476" s="11"/>
      <c r="V476" s="11"/>
      <c r="W476" s="11"/>
      <c r="X476" s="11"/>
      <c r="Y476" s="11"/>
      <c r="Z476" s="11"/>
      <c r="AA476" s="11"/>
    </row>
    <row r="477" spans="1:27" ht="15" customHeight="1" x14ac:dyDescent="0.2">
      <c r="A477" s="11"/>
      <c r="B477" s="1259" t="s">
        <v>211</v>
      </c>
      <c r="C477" s="1257"/>
      <c r="D477" s="1257"/>
      <c r="E477" s="1257"/>
      <c r="F477" s="1257"/>
      <c r="G477" s="1258"/>
      <c r="H477" s="933">
        <v>1251</v>
      </c>
      <c r="I477" s="934">
        <v>1384</v>
      </c>
      <c r="J477" s="279">
        <v>1432</v>
      </c>
      <c r="K477" s="770"/>
      <c r="L477" s="770"/>
      <c r="M477" s="770"/>
      <c r="N477" s="11"/>
      <c r="O477" s="11"/>
      <c r="P477" s="11"/>
      <c r="Q477" s="11"/>
      <c r="R477" s="11"/>
      <c r="S477" s="11"/>
      <c r="T477" s="11"/>
      <c r="U477" s="11"/>
      <c r="V477" s="11"/>
      <c r="W477" s="11"/>
      <c r="X477" s="11"/>
      <c r="Y477" s="11"/>
      <c r="Z477" s="11"/>
      <c r="AA477" s="11"/>
    </row>
    <row r="478" spans="1:27" ht="15" customHeight="1" x14ac:dyDescent="0.2">
      <c r="A478" s="11"/>
      <c r="B478" s="1451" t="s">
        <v>212</v>
      </c>
      <c r="C478" s="1262"/>
      <c r="D478" s="1262"/>
      <c r="E478" s="1262"/>
      <c r="F478" s="1262"/>
      <c r="G478" s="1263"/>
      <c r="H478" s="935">
        <v>1</v>
      </c>
      <c r="I478" s="280">
        <v>0.98019999999999996</v>
      </c>
      <c r="J478" s="281">
        <v>1</v>
      </c>
      <c r="K478" s="855"/>
      <c r="L478" s="855"/>
      <c r="M478" s="855"/>
      <c r="N478" s="11"/>
      <c r="O478" s="11"/>
      <c r="P478" s="11"/>
      <c r="Q478" s="11"/>
      <c r="R478" s="11"/>
      <c r="S478" s="11"/>
      <c r="T478" s="11"/>
      <c r="U478" s="11"/>
      <c r="V478" s="11"/>
      <c r="W478" s="11"/>
      <c r="X478" s="11"/>
      <c r="Y478" s="11"/>
      <c r="Z478" s="11"/>
      <c r="AA478" s="11"/>
    </row>
    <row r="479" spans="1:27" ht="15" customHeight="1" x14ac:dyDescent="0.2">
      <c r="A479" s="11"/>
      <c r="B479" s="761"/>
      <c r="C479" s="17"/>
      <c r="D479" s="17"/>
      <c r="E479" s="17"/>
      <c r="F479" s="17"/>
      <c r="G479" s="17"/>
      <c r="H479" s="282"/>
      <c r="I479" s="283"/>
      <c r="J479" s="284"/>
      <c r="K479" s="855"/>
      <c r="L479" s="855"/>
      <c r="M479" s="855"/>
      <c r="N479" s="11"/>
      <c r="O479" s="11"/>
      <c r="P479" s="11"/>
      <c r="Q479" s="11"/>
      <c r="R479" s="11"/>
      <c r="S479" s="11"/>
      <c r="T479" s="11"/>
      <c r="U479" s="11"/>
      <c r="V479" s="11"/>
      <c r="W479" s="11"/>
      <c r="X479" s="11"/>
      <c r="Y479" s="11"/>
      <c r="Z479" s="11"/>
      <c r="AA479" s="11"/>
    </row>
    <row r="480" spans="1:27" ht="15" customHeight="1" x14ac:dyDescent="0.2">
      <c r="A480" s="11"/>
      <c r="B480" s="761"/>
      <c r="C480" s="17"/>
      <c r="D480" s="17"/>
      <c r="E480" s="17"/>
      <c r="F480" s="17"/>
      <c r="G480" s="17"/>
      <c r="H480" s="282"/>
      <c r="I480" s="283"/>
      <c r="J480" s="284"/>
      <c r="K480" s="855"/>
      <c r="L480" s="855"/>
      <c r="M480" s="855"/>
      <c r="N480" s="11"/>
      <c r="O480" s="11"/>
      <c r="P480" s="11"/>
      <c r="Q480" s="11"/>
      <c r="R480" s="11"/>
      <c r="S480" s="11"/>
      <c r="T480" s="11"/>
      <c r="U480" s="11"/>
      <c r="V480" s="11"/>
      <c r="W480" s="11"/>
      <c r="X480" s="11"/>
      <c r="Y480" s="11"/>
      <c r="Z480" s="11"/>
      <c r="AA480" s="11"/>
    </row>
    <row r="481" spans="1:27" ht="15" customHeight="1" x14ac:dyDescent="0.2">
      <c r="B481" s="1"/>
      <c r="C481" s="1"/>
      <c r="D481" s="1"/>
      <c r="E481" s="1"/>
      <c r="F481" s="1"/>
      <c r="G481" s="1"/>
      <c r="H481" s="1"/>
      <c r="I481" s="1"/>
      <c r="J481" s="1"/>
      <c r="K481" s="1"/>
      <c r="L481" s="1"/>
      <c r="M481" s="1"/>
    </row>
    <row r="482" spans="1:27" ht="24" customHeight="1" x14ac:dyDescent="0.2">
      <c r="B482" s="86" t="s">
        <v>213</v>
      </c>
      <c r="C482" s="7"/>
      <c r="D482" s="7"/>
      <c r="E482" s="7"/>
      <c r="F482" s="7"/>
      <c r="G482" s="7"/>
      <c r="H482" s="7"/>
      <c r="I482" s="7"/>
      <c r="J482" s="7"/>
      <c r="K482" s="7"/>
      <c r="L482" s="7"/>
      <c r="M482" s="7"/>
    </row>
    <row r="483" spans="1:27" ht="15" customHeight="1" x14ac:dyDescent="0.2">
      <c r="B483" s="1"/>
      <c r="C483" s="1"/>
      <c r="D483" s="1"/>
      <c r="E483" s="1"/>
      <c r="F483" s="1"/>
      <c r="G483" s="1"/>
      <c r="H483" s="1"/>
      <c r="I483" s="1"/>
      <c r="J483" s="1"/>
      <c r="K483" s="1"/>
      <c r="L483" s="1"/>
      <c r="M483" s="1"/>
    </row>
    <row r="484" spans="1:27" ht="15" customHeight="1" x14ac:dyDescent="0.2">
      <c r="B484" s="1"/>
      <c r="C484" s="1"/>
      <c r="D484" s="1"/>
      <c r="E484" s="1"/>
      <c r="F484" s="1"/>
      <c r="G484" s="1"/>
      <c r="H484" s="1"/>
      <c r="I484" s="1"/>
      <c r="J484" s="1"/>
      <c r="K484" s="1"/>
      <c r="L484" s="1"/>
      <c r="M484" s="1"/>
    </row>
    <row r="485" spans="1:27" ht="15" customHeight="1" x14ac:dyDescent="0.2">
      <c r="B485" s="285" t="s">
        <v>214</v>
      </c>
      <c r="C485" s="286"/>
      <c r="D485" s="286"/>
      <c r="E485" s="286"/>
      <c r="F485" s="286"/>
      <c r="G485" s="286"/>
      <c r="H485" s="286"/>
      <c r="I485" s="286"/>
      <c r="J485" s="286"/>
      <c r="K485" s="286"/>
      <c r="L485" s="286"/>
      <c r="M485" s="287"/>
    </row>
    <row r="486" spans="1:27" ht="15" customHeight="1" x14ac:dyDescent="0.2">
      <c r="B486" s="17"/>
      <c r="C486" s="17"/>
      <c r="D486" s="17"/>
      <c r="E486" s="17"/>
      <c r="F486" s="17"/>
      <c r="G486" s="17"/>
      <c r="H486" s="17"/>
      <c r="I486" s="17"/>
      <c r="J486" s="17"/>
      <c r="K486" s="759"/>
      <c r="L486" s="759"/>
      <c r="M486" s="759"/>
    </row>
    <row r="487" spans="1:27" ht="15" customHeight="1" x14ac:dyDescent="0.2">
      <c r="B487" s="1350" t="s">
        <v>215</v>
      </c>
      <c r="C487" s="1243"/>
      <c r="D487" s="1243"/>
      <c r="E487" s="1243"/>
      <c r="F487" s="1243"/>
      <c r="G487" s="1284"/>
      <c r="H487" s="1452">
        <v>2024</v>
      </c>
      <c r="I487" s="1243"/>
      <c r="J487" s="1453">
        <v>2025</v>
      </c>
      <c r="K487" s="1243"/>
    </row>
    <row r="488" spans="1:27" ht="15" customHeight="1" x14ac:dyDescent="0.2">
      <c r="B488" s="1285"/>
      <c r="C488" s="1285"/>
      <c r="D488" s="1285"/>
      <c r="E488" s="1285"/>
      <c r="F488" s="1285"/>
      <c r="G488" s="1286"/>
      <c r="H488" s="936" t="s">
        <v>80</v>
      </c>
      <c r="I488" s="937" t="s">
        <v>81</v>
      </c>
      <c r="J488" s="288" t="s">
        <v>80</v>
      </c>
      <c r="K488" s="937" t="s">
        <v>81</v>
      </c>
    </row>
    <row r="489" spans="1:27" ht="15" customHeight="1" x14ac:dyDescent="0.2">
      <c r="A489" s="11"/>
      <c r="B489" s="1454" t="s">
        <v>216</v>
      </c>
      <c r="C489" s="1455"/>
      <c r="D489" s="1455"/>
      <c r="E489" s="1455"/>
      <c r="F489" s="1455"/>
      <c r="G489" s="1455"/>
      <c r="H489" s="1455"/>
      <c r="I489" s="1455"/>
      <c r="J489" s="1455"/>
      <c r="K489" s="1455"/>
      <c r="L489" s="17"/>
      <c r="M489" s="289"/>
      <c r="N489" s="11"/>
      <c r="O489" s="11"/>
      <c r="P489" s="11"/>
      <c r="Q489" s="11"/>
      <c r="R489" s="11"/>
      <c r="S489" s="11"/>
      <c r="T489" s="11"/>
      <c r="U489" s="11"/>
      <c r="V489" s="11"/>
      <c r="W489" s="11"/>
      <c r="X489" s="11"/>
      <c r="Y489" s="11"/>
      <c r="Z489" s="11"/>
      <c r="AA489" s="11"/>
    </row>
    <row r="490" spans="1:27" ht="15" customHeight="1" x14ac:dyDescent="0.2">
      <c r="A490" s="11"/>
      <c r="B490" s="1456" t="s">
        <v>217</v>
      </c>
      <c r="C490" s="1269"/>
      <c r="D490" s="1269"/>
      <c r="E490" s="1269"/>
      <c r="F490" s="1269"/>
      <c r="G490" s="1457"/>
      <c r="H490" s="290">
        <v>0.9</v>
      </c>
      <c r="I490" s="291">
        <v>0.75</v>
      </c>
      <c r="J490" s="938">
        <v>0.88900000000000001</v>
      </c>
      <c r="K490" s="292">
        <v>0.81799999999999995</v>
      </c>
      <c r="L490" s="17"/>
      <c r="M490" s="17"/>
      <c r="N490" s="11"/>
      <c r="O490" s="11"/>
      <c r="P490" s="11"/>
      <c r="Q490" s="11"/>
      <c r="R490" s="11"/>
      <c r="S490" s="11"/>
      <c r="T490" s="11"/>
      <c r="U490" s="11"/>
      <c r="V490" s="11"/>
      <c r="W490" s="11"/>
      <c r="X490" s="11"/>
      <c r="Y490" s="11"/>
      <c r="Z490" s="11"/>
      <c r="AA490" s="11"/>
    </row>
    <row r="491" spans="1:27" ht="15" customHeight="1" x14ac:dyDescent="0.2">
      <c r="A491" s="11"/>
      <c r="B491" s="1458" t="s">
        <v>218</v>
      </c>
      <c r="C491" s="1257"/>
      <c r="D491" s="1257"/>
      <c r="E491" s="1257"/>
      <c r="F491" s="1257"/>
      <c r="G491" s="1258"/>
      <c r="H491" s="293">
        <v>0.998</v>
      </c>
      <c r="I491" s="294">
        <v>0.998</v>
      </c>
      <c r="J491" s="939">
        <v>0.997</v>
      </c>
      <c r="K491" s="940">
        <v>0.998</v>
      </c>
      <c r="N491" s="11"/>
      <c r="O491" s="11"/>
      <c r="P491" s="11"/>
      <c r="Q491" s="11"/>
      <c r="R491" s="11"/>
      <c r="S491" s="11"/>
      <c r="T491" s="11"/>
      <c r="U491" s="11"/>
      <c r="V491" s="11"/>
      <c r="W491" s="11"/>
      <c r="X491" s="11"/>
      <c r="Y491" s="11"/>
      <c r="Z491" s="11"/>
      <c r="AA491" s="11"/>
    </row>
    <row r="492" spans="1:27" ht="15" customHeight="1" x14ac:dyDescent="0.2">
      <c r="A492" s="11"/>
      <c r="B492" s="1459" t="s">
        <v>219</v>
      </c>
      <c r="C492" s="1262"/>
      <c r="D492" s="1262"/>
      <c r="E492" s="1262"/>
      <c r="F492" s="1262"/>
      <c r="G492" s="1263"/>
      <c r="H492" s="293">
        <v>0.996</v>
      </c>
      <c r="I492" s="294">
        <v>0.996</v>
      </c>
      <c r="J492" s="939">
        <v>0.995</v>
      </c>
      <c r="K492" s="295">
        <v>1</v>
      </c>
      <c r="L492" s="17"/>
      <c r="M492" s="17"/>
      <c r="N492" s="11"/>
      <c r="O492" s="11"/>
      <c r="P492" s="11"/>
      <c r="Q492" s="11"/>
      <c r="R492" s="11"/>
      <c r="S492" s="11"/>
      <c r="T492" s="11"/>
      <c r="U492" s="11"/>
      <c r="V492" s="11"/>
      <c r="W492" s="11"/>
      <c r="X492" s="11"/>
      <c r="Y492" s="11"/>
      <c r="Z492" s="11"/>
      <c r="AA492" s="11"/>
    </row>
    <row r="493" spans="1:27" ht="15" customHeight="1" x14ac:dyDescent="0.2">
      <c r="A493" s="296"/>
      <c r="B493" s="1448" t="s">
        <v>220</v>
      </c>
      <c r="C493" s="1304"/>
      <c r="D493" s="1304"/>
      <c r="E493" s="1304"/>
      <c r="F493" s="1304"/>
      <c r="G493" s="1304"/>
      <c r="H493" s="1304"/>
      <c r="I493" s="1304"/>
      <c r="J493" s="1304"/>
      <c r="K493" s="1304"/>
      <c r="L493" s="941"/>
      <c r="M493" s="941"/>
      <c r="N493" s="296"/>
      <c r="O493" s="296"/>
      <c r="P493" s="296"/>
      <c r="Q493" s="296"/>
      <c r="R493" s="296"/>
      <c r="S493" s="296"/>
      <c r="T493" s="296"/>
      <c r="U493" s="296"/>
      <c r="V493" s="296"/>
      <c r="W493" s="296"/>
      <c r="X493" s="296"/>
      <c r="Y493" s="296"/>
      <c r="Z493" s="296"/>
      <c r="AA493" s="296"/>
    </row>
    <row r="494" spans="1:27" ht="15" customHeight="1" x14ac:dyDescent="0.2">
      <c r="B494" s="1"/>
      <c r="C494" s="1"/>
      <c r="D494" s="1"/>
      <c r="E494" s="1"/>
      <c r="F494" s="1"/>
      <c r="G494" s="1"/>
      <c r="H494" s="1"/>
      <c r="I494" s="1"/>
      <c r="J494" s="1"/>
      <c r="K494" s="1"/>
      <c r="L494" s="1"/>
      <c r="M494" s="1"/>
    </row>
    <row r="495" spans="1:27" ht="15" customHeight="1" x14ac:dyDescent="0.2">
      <c r="B495" s="765" t="s">
        <v>221</v>
      </c>
      <c r="C495" s="765"/>
      <c r="D495" s="765"/>
      <c r="E495" s="765"/>
      <c r="F495" s="765"/>
      <c r="G495" s="765"/>
      <c r="H495" s="765"/>
      <c r="I495" s="765"/>
      <c r="J495" s="765"/>
      <c r="K495" s="765"/>
      <c r="L495" s="765"/>
      <c r="M495" s="765"/>
    </row>
    <row r="496" spans="1:27" ht="15" customHeight="1" x14ac:dyDescent="0.2">
      <c r="B496" s="1296" t="s">
        <v>222</v>
      </c>
      <c r="C496" s="1243"/>
      <c r="D496" s="1243"/>
      <c r="E496" s="1243"/>
      <c r="F496" s="1243"/>
      <c r="G496" s="1243"/>
      <c r="H496" s="1243"/>
      <c r="I496" s="1243"/>
      <c r="J496" s="1243"/>
      <c r="K496" s="1243"/>
      <c r="L496" s="1243"/>
      <c r="M496" s="1243"/>
    </row>
    <row r="497" spans="1:27" ht="15" customHeight="1" x14ac:dyDescent="0.2">
      <c r="B497" s="1243"/>
      <c r="C497" s="1243"/>
      <c r="D497" s="1243"/>
      <c r="E497" s="1243"/>
      <c r="F497" s="1243"/>
      <c r="G497" s="1243"/>
      <c r="H497" s="1243"/>
      <c r="I497" s="1243"/>
      <c r="J497" s="1243"/>
      <c r="K497" s="1243"/>
      <c r="L497" s="1243"/>
      <c r="M497" s="1243"/>
      <c r="N497" s="1"/>
      <c r="O497" s="1"/>
    </row>
    <row r="498" spans="1:27" ht="15" customHeight="1" x14ac:dyDescent="0.2">
      <c r="B498" s="17"/>
      <c r="C498" s="17"/>
      <c r="D498" s="17"/>
      <c r="E498" s="17"/>
      <c r="F498" s="17"/>
      <c r="G498" s="17"/>
      <c r="H498" s="17"/>
      <c r="I498" s="17"/>
      <c r="J498" s="17"/>
      <c r="K498" s="17"/>
      <c r="L498" s="17"/>
      <c r="M498" s="17"/>
      <c r="N498" s="1"/>
      <c r="O498" s="1"/>
    </row>
    <row r="499" spans="1:27" ht="15" customHeight="1" x14ac:dyDescent="0.2">
      <c r="B499" s="17"/>
      <c r="C499" s="17"/>
      <c r="D499" s="17"/>
      <c r="E499" s="17"/>
      <c r="F499" s="17"/>
      <c r="G499" s="17"/>
      <c r="H499" s="17"/>
      <c r="I499" s="17"/>
      <c r="J499" s="17"/>
      <c r="K499" s="17"/>
      <c r="L499" s="17"/>
      <c r="M499" s="17"/>
      <c r="N499" s="1"/>
      <c r="O499" s="1"/>
    </row>
    <row r="500" spans="1:27" ht="15" customHeight="1" x14ac:dyDescent="0.2">
      <c r="B500" s="1"/>
      <c r="C500" s="1"/>
      <c r="D500" s="1"/>
      <c r="E500" s="1"/>
      <c r="F500" s="1"/>
      <c r="G500" s="1"/>
      <c r="H500" s="1"/>
      <c r="I500" s="1"/>
      <c r="J500" s="1"/>
      <c r="K500" s="1"/>
      <c r="L500" s="1"/>
      <c r="M500" s="1"/>
      <c r="N500" s="1"/>
      <c r="O500" s="1"/>
    </row>
    <row r="501" spans="1:27" ht="21" customHeight="1" x14ac:dyDescent="0.2">
      <c r="B501" s="86" t="s">
        <v>223</v>
      </c>
      <c r="C501" s="7"/>
      <c r="D501" s="7"/>
      <c r="E501" s="7"/>
      <c r="F501" s="7"/>
      <c r="G501" s="7"/>
      <c r="H501" s="7"/>
      <c r="I501" s="7"/>
      <c r="J501" s="7"/>
      <c r="K501" s="7"/>
      <c r="L501" s="7"/>
      <c r="M501" s="7"/>
      <c r="N501" s="7"/>
      <c r="O501" s="7"/>
    </row>
    <row r="502" spans="1:27" ht="12.75" customHeight="1" x14ac:dyDescent="0.2">
      <c r="B502" s="1"/>
      <c r="C502" s="1"/>
      <c r="D502" s="1"/>
      <c r="E502" s="1"/>
      <c r="F502" s="1"/>
      <c r="G502" s="1"/>
      <c r="H502" s="1"/>
      <c r="I502" s="1"/>
      <c r="J502" s="1"/>
      <c r="K502" s="1"/>
      <c r="L502" s="1"/>
      <c r="M502" s="1"/>
      <c r="N502" s="1"/>
      <c r="O502" s="1"/>
    </row>
    <row r="503" spans="1:27" ht="12.75" customHeight="1" x14ac:dyDescent="0.2">
      <c r="B503" s="1"/>
      <c r="C503" s="1"/>
      <c r="D503" s="1"/>
      <c r="E503" s="1"/>
      <c r="F503" s="1"/>
      <c r="G503" s="1"/>
      <c r="H503" s="1"/>
      <c r="I503" s="1"/>
      <c r="J503" s="1"/>
      <c r="K503" s="1"/>
      <c r="L503" s="1"/>
      <c r="M503" s="1"/>
      <c r="N503" s="1"/>
      <c r="O503" s="1"/>
    </row>
    <row r="504" spans="1:27" ht="12.75" customHeight="1" x14ac:dyDescent="0.2">
      <c r="B504" s="1428" t="s">
        <v>224</v>
      </c>
      <c r="C504" s="1243"/>
      <c r="D504" s="1243"/>
      <c r="E504" s="1243"/>
      <c r="F504" s="1243"/>
      <c r="G504" s="1243"/>
      <c r="H504" s="1243"/>
      <c r="I504" s="1243"/>
      <c r="J504" s="1243"/>
      <c r="K504" s="1243"/>
      <c r="L504" s="1243"/>
      <c r="M504" s="1243"/>
      <c r="N504" s="1243"/>
      <c r="O504" s="1243"/>
    </row>
    <row r="505" spans="1:27" ht="12.75" customHeight="1" x14ac:dyDescent="0.2">
      <c r="B505" s="1"/>
      <c r="C505" s="1"/>
      <c r="D505" s="1"/>
      <c r="E505" s="1"/>
      <c r="F505" s="1"/>
      <c r="G505" s="1"/>
      <c r="H505" s="1"/>
      <c r="I505" s="1"/>
      <c r="J505" s="1"/>
      <c r="K505" s="1"/>
      <c r="L505" s="1"/>
      <c r="M505" s="1"/>
      <c r="N505" s="1"/>
      <c r="O505" s="1"/>
    </row>
    <row r="506" spans="1:27" ht="15" customHeight="1" x14ac:dyDescent="0.2">
      <c r="B506" s="1350" t="s">
        <v>225</v>
      </c>
      <c r="C506" s="1243"/>
      <c r="D506" s="1243"/>
      <c r="E506" s="1243"/>
      <c r="F506" s="1243"/>
      <c r="G506" s="1284"/>
      <c r="H506" s="1254" t="s">
        <v>15</v>
      </c>
      <c r="I506" s="1243"/>
      <c r="J506" s="1243"/>
      <c r="K506" s="1449"/>
      <c r="L506" s="1243"/>
      <c r="M506" s="1243"/>
      <c r="N506" s="1"/>
      <c r="O506" s="1"/>
    </row>
    <row r="507" spans="1:27" ht="12.75" customHeight="1" x14ac:dyDescent="0.2">
      <c r="B507" s="1285"/>
      <c r="C507" s="1285"/>
      <c r="D507" s="1285"/>
      <c r="E507" s="1285"/>
      <c r="F507" s="1285"/>
      <c r="G507" s="1286"/>
      <c r="H507" s="276">
        <v>2023</v>
      </c>
      <c r="I507" s="828">
        <v>2024</v>
      </c>
      <c r="J507" s="277">
        <v>2025</v>
      </c>
      <c r="K507" s="851"/>
      <c r="L507" s="851"/>
      <c r="M507" s="851"/>
      <c r="N507" s="1"/>
      <c r="O507" s="1"/>
    </row>
    <row r="508" spans="1:27" ht="15.75" customHeight="1" x14ac:dyDescent="0.2">
      <c r="A508" s="11"/>
      <c r="B508" s="1450" t="s">
        <v>226</v>
      </c>
      <c r="C508" s="1343"/>
      <c r="D508" s="1343"/>
      <c r="E508" s="1343"/>
      <c r="F508" s="1343"/>
      <c r="G508" s="1343"/>
      <c r="H508" s="1343"/>
      <c r="I508" s="1343"/>
      <c r="J508" s="1343"/>
      <c r="K508" s="942"/>
      <c r="L508" s="942"/>
      <c r="M508" s="942"/>
      <c r="N508" s="11"/>
      <c r="O508" s="11"/>
      <c r="P508" s="11"/>
      <c r="Q508" s="11"/>
      <c r="R508" s="11"/>
      <c r="S508" s="11"/>
      <c r="T508" s="11"/>
      <c r="U508" s="11"/>
      <c r="V508" s="11"/>
      <c r="W508" s="11"/>
      <c r="X508" s="11"/>
      <c r="Y508" s="11"/>
      <c r="Z508" s="11"/>
      <c r="AA508" s="11"/>
    </row>
    <row r="509" spans="1:27" ht="12.75" customHeight="1" x14ac:dyDescent="0.2">
      <c r="A509" s="11"/>
      <c r="B509" s="1298" t="s">
        <v>227</v>
      </c>
      <c r="C509" s="1269"/>
      <c r="D509" s="1269"/>
      <c r="E509" s="1269"/>
      <c r="F509" s="1269"/>
      <c r="G509" s="1270"/>
      <c r="H509" s="297">
        <v>0</v>
      </c>
      <c r="I509" s="943">
        <v>0</v>
      </c>
      <c r="J509" s="944">
        <v>0</v>
      </c>
      <c r="K509" s="770"/>
      <c r="L509" s="770"/>
      <c r="M509" s="945"/>
      <c r="N509" s="11"/>
      <c r="O509" s="11"/>
      <c r="P509" s="11"/>
      <c r="Q509" s="11"/>
      <c r="R509" s="11"/>
      <c r="S509" s="11"/>
      <c r="T509" s="11"/>
      <c r="U509" s="11"/>
      <c r="V509" s="11"/>
      <c r="W509" s="11"/>
      <c r="X509" s="11"/>
      <c r="Y509" s="11"/>
      <c r="Z509" s="11"/>
      <c r="AA509" s="11"/>
    </row>
    <row r="510" spans="1:27" ht="12.75" customHeight="1" x14ac:dyDescent="0.2">
      <c r="A510" s="11"/>
      <c r="B510" s="1299" t="s">
        <v>228</v>
      </c>
      <c r="C510" s="1257"/>
      <c r="D510" s="1257"/>
      <c r="E510" s="1257"/>
      <c r="F510" s="1257"/>
      <c r="G510" s="1258"/>
      <c r="H510" s="298">
        <v>2775716.88</v>
      </c>
      <c r="I510" s="299">
        <v>3017635</v>
      </c>
      <c r="J510" s="946">
        <v>3161637.9</v>
      </c>
      <c r="K510" s="770"/>
      <c r="L510" s="770"/>
      <c r="M510" s="945"/>
      <c r="N510" s="11"/>
      <c r="O510" s="11"/>
      <c r="P510" s="11"/>
      <c r="Q510" s="11"/>
      <c r="R510" s="11"/>
      <c r="S510" s="11"/>
      <c r="T510" s="11"/>
      <c r="U510" s="11"/>
      <c r="V510" s="11"/>
      <c r="W510" s="11"/>
      <c r="X510" s="11"/>
      <c r="Y510" s="11"/>
      <c r="Z510" s="11"/>
      <c r="AA510" s="11"/>
    </row>
    <row r="511" spans="1:27" ht="12.75" customHeight="1" x14ac:dyDescent="0.2">
      <c r="A511" s="11"/>
      <c r="B511" s="1299" t="s">
        <v>229</v>
      </c>
      <c r="C511" s="1257"/>
      <c r="D511" s="1257"/>
      <c r="E511" s="1257"/>
      <c r="F511" s="1257"/>
      <c r="G511" s="1258"/>
      <c r="H511" s="298">
        <v>3260.3</v>
      </c>
      <c r="I511" s="299">
        <v>3035</v>
      </c>
      <c r="J511" s="946">
        <v>3646.85</v>
      </c>
      <c r="K511" s="770"/>
      <c r="L511" s="770"/>
      <c r="M511" s="945"/>
      <c r="N511" s="11"/>
      <c r="O511" s="11"/>
      <c r="P511" s="11"/>
      <c r="Q511" s="11"/>
      <c r="R511" s="11"/>
      <c r="S511" s="11"/>
      <c r="T511" s="11"/>
      <c r="U511" s="11"/>
      <c r="V511" s="11"/>
      <c r="W511" s="11"/>
      <c r="X511" s="11"/>
      <c r="Y511" s="11"/>
      <c r="Z511" s="11"/>
      <c r="AA511" s="11"/>
    </row>
    <row r="512" spans="1:27" ht="12.75" customHeight="1" x14ac:dyDescent="0.2">
      <c r="A512" s="11"/>
      <c r="B512" s="1299" t="s">
        <v>230</v>
      </c>
      <c r="C512" s="1257"/>
      <c r="D512" s="1257"/>
      <c r="E512" s="1257"/>
      <c r="F512" s="1257"/>
      <c r="G512" s="1258"/>
      <c r="H512" s="298">
        <v>7461.43</v>
      </c>
      <c r="I512" s="299">
        <v>7384</v>
      </c>
      <c r="J512" s="946">
        <v>8015.59</v>
      </c>
      <c r="K512" s="770"/>
      <c r="L512" s="770"/>
      <c r="M512" s="947"/>
      <c r="N512" s="11"/>
      <c r="O512" s="11"/>
      <c r="P512" s="11"/>
      <c r="Q512" s="11"/>
      <c r="R512" s="11"/>
      <c r="S512" s="11"/>
      <c r="T512" s="11"/>
      <c r="U512" s="11"/>
      <c r="V512" s="11"/>
      <c r="W512" s="11"/>
      <c r="X512" s="11"/>
      <c r="Y512" s="11"/>
      <c r="Z512" s="11"/>
      <c r="AA512" s="11"/>
    </row>
    <row r="513" spans="1:27" ht="12.75" customHeight="1" x14ac:dyDescent="0.2">
      <c r="A513" s="11"/>
      <c r="B513" s="1299" t="s">
        <v>231</v>
      </c>
      <c r="C513" s="1257"/>
      <c r="D513" s="1257"/>
      <c r="E513" s="1257"/>
      <c r="F513" s="1257"/>
      <c r="G513" s="1258"/>
      <c r="H513" s="948">
        <v>1487.6437499999997</v>
      </c>
      <c r="I513" s="300">
        <v>1367.68914</v>
      </c>
      <c r="J513" s="946">
        <v>794.23</v>
      </c>
      <c r="K513" s="770"/>
      <c r="L513" s="770"/>
      <c r="M513" s="947"/>
      <c r="N513" s="11"/>
      <c r="O513" s="11"/>
      <c r="P513" s="11"/>
      <c r="Q513" s="11"/>
      <c r="R513" s="11"/>
      <c r="S513" s="11"/>
      <c r="T513" s="11"/>
      <c r="U513" s="11"/>
      <c r="V513" s="11"/>
      <c r="W513" s="11"/>
      <c r="X513" s="11"/>
      <c r="Y513" s="11"/>
      <c r="Z513" s="11"/>
      <c r="AA513" s="11"/>
    </row>
    <row r="514" spans="1:27" ht="12.75" customHeight="1" x14ac:dyDescent="0.2">
      <c r="A514" s="11"/>
      <c r="B514" s="1311" t="s">
        <v>232</v>
      </c>
      <c r="C514" s="1257"/>
      <c r="D514" s="1257"/>
      <c r="E514" s="1257"/>
      <c r="F514" s="1257"/>
      <c r="G514" s="1258"/>
      <c r="H514" s="301">
        <f t="shared" ref="H514:J514" si="2">SUM(H509:H513)</f>
        <v>2787926.2537499997</v>
      </c>
      <c r="I514" s="302">
        <f t="shared" si="2"/>
        <v>3029421.6891399999</v>
      </c>
      <c r="J514" s="949">
        <f t="shared" si="2"/>
        <v>3174094.57</v>
      </c>
      <c r="K514" s="950"/>
      <c r="L514" s="950"/>
      <c r="M514" s="951"/>
      <c r="N514" s="11"/>
      <c r="O514" s="11"/>
      <c r="P514" s="11"/>
      <c r="Q514" s="11"/>
      <c r="R514" s="11"/>
      <c r="S514" s="11"/>
      <c r="T514" s="11"/>
      <c r="U514" s="11"/>
      <c r="V514" s="11"/>
      <c r="W514" s="11"/>
      <c r="X514" s="11"/>
      <c r="Y514" s="11"/>
      <c r="Z514" s="11"/>
      <c r="AA514" s="11"/>
    </row>
    <row r="515" spans="1:27" ht="12.75" customHeight="1" x14ac:dyDescent="0.2">
      <c r="A515" s="11"/>
      <c r="B515" s="1311" t="s">
        <v>233</v>
      </c>
      <c r="C515" s="1257"/>
      <c r="D515" s="1257"/>
      <c r="E515" s="1257"/>
      <c r="F515" s="1257"/>
      <c r="G515" s="1258"/>
      <c r="H515" s="301">
        <v>0</v>
      </c>
      <c r="I515" s="302">
        <v>1048</v>
      </c>
      <c r="J515" s="949">
        <v>1366.54</v>
      </c>
      <c r="K515" s="950"/>
      <c r="L515" s="950"/>
      <c r="M515" s="952"/>
      <c r="N515" s="11"/>
      <c r="O515" s="11"/>
      <c r="P515" s="11"/>
      <c r="Q515" s="11"/>
      <c r="R515" s="11"/>
      <c r="S515" s="11"/>
      <c r="T515" s="11"/>
      <c r="U515" s="11"/>
      <c r="V515" s="11"/>
      <c r="W515" s="11"/>
      <c r="X515" s="11"/>
      <c r="Y515" s="11"/>
      <c r="Z515" s="11"/>
      <c r="AA515" s="11"/>
    </row>
    <row r="516" spans="1:27" ht="12.75" customHeight="1" x14ac:dyDescent="0.2">
      <c r="A516" s="11"/>
      <c r="B516" s="1444" t="s">
        <v>234</v>
      </c>
      <c r="C516" s="1445"/>
      <c r="D516" s="1445"/>
      <c r="E516" s="1445"/>
      <c r="F516" s="1445"/>
      <c r="G516" s="1446"/>
      <c r="H516" s="953">
        <f t="shared" ref="H516:J516" si="3">H515+H514</f>
        <v>2787926.2537499997</v>
      </c>
      <c r="I516" s="954">
        <f t="shared" si="3"/>
        <v>3030469.6891399999</v>
      </c>
      <c r="J516" s="955">
        <f t="shared" si="3"/>
        <v>3175461.11</v>
      </c>
      <c r="K516" s="950"/>
      <c r="L516" s="950"/>
      <c r="M516" s="951"/>
      <c r="N516" s="11"/>
      <c r="O516" s="11"/>
      <c r="P516" s="11"/>
      <c r="Q516" s="11"/>
      <c r="R516" s="11"/>
      <c r="S516" s="11"/>
      <c r="T516" s="11"/>
      <c r="U516" s="11"/>
      <c r="V516" s="11"/>
      <c r="W516" s="11"/>
      <c r="X516" s="11"/>
      <c r="Y516" s="11"/>
      <c r="Z516" s="11"/>
      <c r="AA516" s="11"/>
    </row>
    <row r="517" spans="1:27" ht="12.75" customHeight="1" x14ac:dyDescent="0.2">
      <c r="A517" s="11"/>
      <c r="B517" s="1447" t="s">
        <v>235</v>
      </c>
      <c r="C517" s="1236"/>
      <c r="D517" s="1236"/>
      <c r="E517" s="1236"/>
      <c r="F517" s="1236"/>
      <c r="G517" s="1236"/>
      <c r="H517" s="1236"/>
      <c r="I517" s="1236"/>
      <c r="J517" s="1236"/>
      <c r="K517" s="1236"/>
      <c r="L517" s="1236"/>
      <c r="M517" s="1236"/>
      <c r="N517" s="11"/>
      <c r="O517" s="11"/>
      <c r="P517" s="11"/>
      <c r="Q517" s="11"/>
      <c r="R517" s="11"/>
      <c r="S517" s="11"/>
      <c r="T517" s="11"/>
      <c r="U517" s="11"/>
      <c r="V517" s="11"/>
      <c r="W517" s="11"/>
      <c r="X517" s="11"/>
      <c r="Y517" s="11"/>
      <c r="Z517" s="11"/>
      <c r="AA517" s="11"/>
    </row>
    <row r="518" spans="1:27" ht="12.75" customHeight="1" x14ac:dyDescent="0.2">
      <c r="A518" s="11"/>
      <c r="B518" s="1322" t="s">
        <v>236</v>
      </c>
      <c r="C518" s="1323"/>
      <c r="D518" s="1323"/>
      <c r="E518" s="1323"/>
      <c r="F518" s="1323"/>
      <c r="G518" s="1326"/>
      <c r="H518" s="303">
        <v>0</v>
      </c>
      <c r="I518" s="956">
        <v>0</v>
      </c>
      <c r="J518" s="304">
        <v>0</v>
      </c>
      <c r="K518" s="770"/>
      <c r="L518" s="770"/>
      <c r="M518" s="947"/>
      <c r="N518" s="11"/>
      <c r="O518" s="11"/>
      <c r="P518" s="11"/>
      <c r="Q518" s="11"/>
      <c r="R518" s="11"/>
      <c r="S518" s="11"/>
      <c r="T518" s="11"/>
      <c r="U518" s="11"/>
      <c r="V518" s="11"/>
      <c r="W518" s="11"/>
      <c r="X518" s="11"/>
      <c r="Y518" s="11"/>
      <c r="Z518" s="11"/>
      <c r="AA518" s="11"/>
    </row>
    <row r="519" spans="1:27" ht="12.75" customHeight="1" x14ac:dyDescent="0.2">
      <c r="A519" s="11"/>
      <c r="B519" s="1299" t="s">
        <v>237</v>
      </c>
      <c r="C519" s="1257"/>
      <c r="D519" s="1257"/>
      <c r="E519" s="1257"/>
      <c r="F519" s="1257"/>
      <c r="G519" s="1258"/>
      <c r="H519" s="957">
        <v>1477820.63</v>
      </c>
      <c r="I519" s="958">
        <v>1604670</v>
      </c>
      <c r="J519" s="305">
        <v>1615711.22</v>
      </c>
      <c r="K519" s="770"/>
      <c r="L519" s="770"/>
      <c r="M519" s="945"/>
      <c r="N519" s="11"/>
      <c r="O519" s="11"/>
      <c r="P519" s="11"/>
      <c r="Q519" s="11"/>
      <c r="R519" s="11"/>
      <c r="S519" s="11"/>
      <c r="T519" s="11"/>
      <c r="U519" s="11"/>
      <c r="V519" s="11"/>
      <c r="W519" s="11"/>
      <c r="X519" s="11"/>
      <c r="Y519" s="11"/>
      <c r="Z519" s="11"/>
      <c r="AA519" s="11"/>
    </row>
    <row r="520" spans="1:27" ht="12.75" customHeight="1" x14ac:dyDescent="0.2">
      <c r="A520" s="11"/>
      <c r="B520" s="1311" t="s">
        <v>238</v>
      </c>
      <c r="C520" s="1257"/>
      <c r="D520" s="1257"/>
      <c r="E520" s="1257"/>
      <c r="F520" s="1257"/>
      <c r="G520" s="1258"/>
      <c r="H520" s="306">
        <v>1477820.63</v>
      </c>
      <c r="I520" s="903">
        <v>1604670</v>
      </c>
      <c r="J520" s="903">
        <v>1615711.22</v>
      </c>
      <c r="K520" s="950"/>
      <c r="L520" s="950"/>
      <c r="M520" s="951"/>
      <c r="N520" s="11"/>
      <c r="O520" s="11"/>
      <c r="P520" s="11"/>
      <c r="Q520" s="11"/>
      <c r="R520" s="11"/>
      <c r="S520" s="11"/>
      <c r="T520" s="11"/>
      <c r="U520" s="11"/>
      <c r="V520" s="11"/>
      <c r="W520" s="11"/>
      <c r="X520" s="11"/>
      <c r="Y520" s="11"/>
      <c r="Z520" s="11"/>
      <c r="AA520" s="11"/>
    </row>
    <row r="521" spans="1:27" ht="12.75" customHeight="1" x14ac:dyDescent="0.2">
      <c r="A521" s="11"/>
      <c r="B521" s="1392" t="s">
        <v>239</v>
      </c>
      <c r="C521" s="1262"/>
      <c r="D521" s="1262"/>
      <c r="E521" s="1262"/>
      <c r="F521" s="1262"/>
      <c r="G521" s="1263"/>
      <c r="H521" s="959">
        <f t="shared" ref="H521:J521" si="4">H516+H520</f>
        <v>4265746.8837499991</v>
      </c>
      <c r="I521" s="960">
        <f t="shared" si="4"/>
        <v>4635139.6891399994</v>
      </c>
      <c r="J521" s="961">
        <f t="shared" si="4"/>
        <v>4791172.33</v>
      </c>
      <c r="K521" s="962"/>
      <c r="L521" s="962"/>
      <c r="M521" s="951"/>
      <c r="N521" s="11"/>
      <c r="O521" s="11"/>
      <c r="P521" s="11"/>
      <c r="Q521" s="11"/>
      <c r="R521" s="11"/>
      <c r="S521" s="11"/>
      <c r="T521" s="11"/>
      <c r="U521" s="11"/>
      <c r="V521" s="11"/>
      <c r="W521" s="11"/>
      <c r="X521" s="11"/>
      <c r="Y521" s="11"/>
      <c r="Z521" s="11"/>
      <c r="AA521" s="11"/>
    </row>
    <row r="522" spans="1:27" ht="27" customHeight="1" x14ac:dyDescent="0.2">
      <c r="B522" s="1438" t="s">
        <v>240</v>
      </c>
      <c r="C522" s="1309"/>
      <c r="D522" s="1309"/>
      <c r="E522" s="1309"/>
      <c r="F522" s="1309"/>
      <c r="G522" s="1309"/>
      <c r="H522" s="1309"/>
      <c r="I522" s="1309"/>
      <c r="J522" s="1309"/>
      <c r="K522" s="17"/>
      <c r="L522" s="17"/>
      <c r="M522" s="17"/>
      <c r="N522" s="1"/>
    </row>
    <row r="523" spans="1:27" ht="18.75" customHeight="1" x14ac:dyDescent="0.2">
      <c r="B523" s="1314"/>
      <c r="C523" s="1314"/>
      <c r="D523" s="1314"/>
      <c r="E523" s="1314"/>
      <c r="F523" s="1314"/>
      <c r="G523" s="1314"/>
      <c r="H523" s="1314"/>
      <c r="I523" s="1314"/>
      <c r="J523" s="1314"/>
      <c r="K523" s="17"/>
      <c r="L523" s="17"/>
      <c r="M523" s="17"/>
      <c r="N523" s="1"/>
    </row>
    <row r="524" spans="1:27" ht="12.75" customHeight="1" x14ac:dyDescent="0.2">
      <c r="B524" s="307"/>
      <c r="C524" s="1"/>
      <c r="D524" s="1"/>
      <c r="E524" s="1"/>
      <c r="F524" s="1"/>
      <c r="G524" s="1"/>
      <c r="H524" s="1"/>
      <c r="I524" s="1"/>
      <c r="J524" s="1"/>
      <c r="K524" s="1"/>
      <c r="L524" s="1"/>
      <c r="M524" s="1"/>
      <c r="N524" s="1"/>
    </row>
    <row r="525" spans="1:27" ht="15" customHeight="1" x14ac:dyDescent="0.2">
      <c r="B525" s="1428" t="s">
        <v>241</v>
      </c>
      <c r="C525" s="1243"/>
      <c r="D525" s="1243"/>
      <c r="E525" s="1243"/>
      <c r="F525" s="1243"/>
      <c r="G525" s="1243"/>
      <c r="H525" s="1243"/>
      <c r="I525" s="1243"/>
      <c r="J525" s="1243"/>
      <c r="K525" s="1243"/>
      <c r="L525" s="1243"/>
      <c r="M525" s="1243"/>
      <c r="N525" s="1243"/>
    </row>
    <row r="526" spans="1:27" ht="15" customHeight="1" x14ac:dyDescent="0.2">
      <c r="B526" s="1"/>
      <c r="C526" s="1"/>
      <c r="D526" s="1"/>
      <c r="E526" s="1"/>
      <c r="F526" s="1"/>
      <c r="G526" s="1"/>
      <c r="H526" s="45"/>
      <c r="I526" s="1"/>
      <c r="J526" s="1"/>
      <c r="K526" s="1"/>
      <c r="L526" s="1"/>
      <c r="M526" s="1"/>
      <c r="N526" s="1"/>
    </row>
    <row r="527" spans="1:27" ht="15" customHeight="1" x14ac:dyDescent="0.2">
      <c r="B527" s="1283" t="s">
        <v>242</v>
      </c>
      <c r="C527" s="1243"/>
      <c r="D527" s="1284"/>
      <c r="E527" s="1439">
        <v>2023</v>
      </c>
      <c r="F527" s="1431">
        <v>2024</v>
      </c>
      <c r="G527" s="1354">
        <v>2025</v>
      </c>
      <c r="H527" s="1"/>
      <c r="I527" s="1"/>
      <c r="J527" s="11"/>
      <c r="K527" s="11"/>
      <c r="L527" s="11"/>
      <c r="M527" s="308"/>
      <c r="N527" s="1"/>
    </row>
    <row r="528" spans="1:27" ht="15" customHeight="1" x14ac:dyDescent="0.2">
      <c r="B528" s="1285"/>
      <c r="C528" s="1285"/>
      <c r="D528" s="1286"/>
      <c r="E528" s="1440"/>
      <c r="F528" s="1432"/>
      <c r="G528" s="1355"/>
      <c r="H528" s="1"/>
      <c r="I528" s="1"/>
      <c r="J528" s="11"/>
      <c r="K528" s="11"/>
      <c r="L528" s="11"/>
      <c r="M528" s="11"/>
      <c r="N528" s="1"/>
    </row>
    <row r="529" spans="1:27" ht="15" customHeight="1" x14ac:dyDescent="0.2">
      <c r="A529" s="11"/>
      <c r="B529" s="1441" t="s">
        <v>15</v>
      </c>
      <c r="C529" s="1442"/>
      <c r="D529" s="1443"/>
      <c r="E529" s="309">
        <v>35426649.079999998</v>
      </c>
      <c r="F529" s="310">
        <v>29670027</v>
      </c>
      <c r="G529" s="311">
        <v>32342667.188659202</v>
      </c>
      <c r="H529" s="312"/>
      <c r="I529" s="11"/>
      <c r="J529" s="313"/>
      <c r="K529" s="11"/>
      <c r="L529" s="11"/>
      <c r="M529" s="11"/>
      <c r="N529" s="11"/>
      <c r="O529" s="11"/>
      <c r="P529" s="11"/>
      <c r="Q529" s="11"/>
      <c r="R529" s="11"/>
      <c r="S529" s="11"/>
      <c r="T529" s="11"/>
      <c r="U529" s="11"/>
      <c r="V529" s="11"/>
      <c r="W529" s="11"/>
      <c r="X529" s="11"/>
      <c r="Y529" s="11"/>
      <c r="Z529" s="11"/>
      <c r="AA529" s="11"/>
    </row>
    <row r="530" spans="1:27" ht="15" customHeight="1" x14ac:dyDescent="0.2">
      <c r="B530" s="1359" t="s">
        <v>243</v>
      </c>
      <c r="C530" s="1360"/>
      <c r="D530" s="1360"/>
      <c r="E530" s="1360"/>
      <c r="F530" s="1360"/>
      <c r="G530" s="1360"/>
      <c r="H530" s="1"/>
      <c r="I530" s="1"/>
      <c r="J530" s="1"/>
      <c r="K530" s="1"/>
      <c r="L530" s="1"/>
      <c r="M530" s="1"/>
      <c r="N530" s="1"/>
    </row>
    <row r="531" spans="1:27" ht="15" customHeight="1" x14ac:dyDescent="0.2">
      <c r="B531" s="1343"/>
      <c r="C531" s="1343"/>
      <c r="D531" s="1343"/>
      <c r="E531" s="1343"/>
      <c r="F531" s="1343"/>
      <c r="G531" s="1343"/>
      <c r="H531" s="1"/>
      <c r="I531" s="1"/>
      <c r="J531" s="1"/>
      <c r="K531" s="1"/>
      <c r="L531" s="1"/>
      <c r="M531" s="1"/>
      <c r="N531" s="1"/>
    </row>
    <row r="532" spans="1:27" ht="15" customHeight="1" x14ac:dyDescent="0.2">
      <c r="B532" s="1"/>
      <c r="C532" s="1"/>
      <c r="D532" s="1"/>
      <c r="E532" s="1"/>
      <c r="F532" s="1"/>
      <c r="G532" s="1"/>
      <c r="H532" s="1"/>
      <c r="I532" s="1"/>
      <c r="J532" s="1"/>
      <c r="K532" s="1"/>
      <c r="L532" s="1"/>
      <c r="M532" s="1"/>
      <c r="N532" s="1"/>
    </row>
    <row r="533" spans="1:27" ht="15" customHeight="1" x14ac:dyDescent="0.2">
      <c r="B533" s="1305" t="s">
        <v>244</v>
      </c>
      <c r="C533" s="1243"/>
      <c r="D533" s="1243"/>
      <c r="E533" s="1243"/>
      <c r="F533" s="1243"/>
      <c r="G533" s="1243"/>
      <c r="H533" s="1243"/>
      <c r="I533" s="1243"/>
      <c r="J533" s="1243"/>
      <c r="K533" s="1243"/>
      <c r="L533" s="1243"/>
      <c r="M533" s="1243"/>
      <c r="N533" s="1243"/>
    </row>
    <row r="534" spans="1:27" ht="15" customHeight="1" x14ac:dyDescent="0.2">
      <c r="B534" s="1"/>
      <c r="C534" s="1"/>
      <c r="D534" s="1"/>
      <c r="E534" s="1"/>
      <c r="F534" s="1"/>
      <c r="G534" s="314"/>
      <c r="H534" s="315"/>
      <c r="I534" s="1"/>
      <c r="J534" s="1"/>
      <c r="K534" s="1"/>
      <c r="L534" s="1"/>
      <c r="M534" s="1"/>
      <c r="N534" s="1"/>
    </row>
    <row r="535" spans="1:27" ht="15" customHeight="1" x14ac:dyDescent="0.2">
      <c r="B535" s="1283" t="s">
        <v>245</v>
      </c>
      <c r="C535" s="1243"/>
      <c r="D535" s="1284"/>
      <c r="E535" s="1430">
        <v>2023</v>
      </c>
      <c r="F535" s="1431">
        <v>2024</v>
      </c>
      <c r="G535" s="1347">
        <v>2025</v>
      </c>
      <c r="H535" s="315"/>
      <c r="I535" s="1"/>
      <c r="J535" s="1"/>
      <c r="K535" s="1"/>
      <c r="L535" s="1"/>
      <c r="M535" s="1"/>
      <c r="N535" s="1"/>
    </row>
    <row r="536" spans="1:27" ht="15" customHeight="1" x14ac:dyDescent="0.2">
      <c r="B536" s="1285"/>
      <c r="C536" s="1285"/>
      <c r="D536" s="1286"/>
      <c r="E536" s="1346"/>
      <c r="F536" s="1432"/>
      <c r="G536" s="1285"/>
      <c r="H536" s="315"/>
      <c r="I536" s="1"/>
      <c r="J536" s="1"/>
      <c r="K536" s="1"/>
      <c r="L536" s="1"/>
      <c r="M536" s="1"/>
      <c r="N536" s="1"/>
    </row>
    <row r="537" spans="1:27" ht="15" customHeight="1" x14ac:dyDescent="0.2">
      <c r="A537" s="11"/>
      <c r="B537" s="1237" t="s">
        <v>246</v>
      </c>
      <c r="C537" s="1236"/>
      <c r="D537" s="1284"/>
      <c r="E537" s="1433">
        <v>0.151</v>
      </c>
      <c r="F537" s="1435">
        <v>0.14499999999999999</v>
      </c>
      <c r="G537" s="1436">
        <v>0.14399999999999999</v>
      </c>
      <c r="H537" s="316"/>
      <c r="I537" s="11"/>
      <c r="J537" s="11"/>
      <c r="K537" s="11"/>
      <c r="L537" s="11"/>
      <c r="M537" s="11"/>
      <c r="N537" s="11"/>
      <c r="O537" s="11"/>
      <c r="P537" s="11"/>
      <c r="Q537" s="11"/>
      <c r="R537" s="11"/>
      <c r="S537" s="11"/>
      <c r="T537" s="11"/>
      <c r="U537" s="11"/>
      <c r="V537" s="11"/>
      <c r="W537" s="11"/>
      <c r="X537" s="11"/>
      <c r="Y537" s="11"/>
      <c r="Z537" s="11"/>
      <c r="AA537" s="11"/>
    </row>
    <row r="538" spans="1:27" ht="15" customHeight="1" x14ac:dyDescent="0.2">
      <c r="A538" s="11"/>
      <c r="B538" s="1314"/>
      <c r="C538" s="1314"/>
      <c r="D538" s="1341"/>
      <c r="E538" s="1434"/>
      <c r="F538" s="1314"/>
      <c r="G538" s="1437"/>
      <c r="H538" s="316"/>
      <c r="I538" s="11"/>
      <c r="J538" s="11"/>
      <c r="K538" s="11"/>
      <c r="L538" s="11"/>
      <c r="M538" s="11"/>
      <c r="N538" s="11"/>
      <c r="O538" s="11"/>
      <c r="P538" s="11"/>
      <c r="Q538" s="11"/>
      <c r="R538" s="11"/>
      <c r="S538" s="11"/>
      <c r="T538" s="11"/>
      <c r="U538" s="11"/>
      <c r="V538" s="11"/>
      <c r="W538" s="11"/>
      <c r="X538" s="11"/>
      <c r="Y538" s="11"/>
      <c r="Z538" s="11"/>
      <c r="AA538" s="11"/>
    </row>
    <row r="539" spans="1:27" ht="15" customHeight="1" x14ac:dyDescent="0.2">
      <c r="B539" s="1429" t="s">
        <v>247</v>
      </c>
      <c r="C539" s="1236"/>
      <c r="D539" s="1236"/>
      <c r="E539" s="1236"/>
      <c r="F539" s="1236"/>
      <c r="G539" s="1236"/>
      <c r="H539" s="1"/>
      <c r="I539" s="1"/>
      <c r="J539" s="1"/>
      <c r="K539" s="1"/>
      <c r="L539" s="1"/>
      <c r="M539" s="1"/>
      <c r="N539" s="1"/>
    </row>
    <row r="540" spans="1:27" ht="15" customHeight="1" x14ac:dyDescent="0.2">
      <c r="B540" s="1236"/>
      <c r="C540" s="1236"/>
      <c r="D540" s="1236"/>
      <c r="E540" s="1236"/>
      <c r="F540" s="1236"/>
      <c r="G540" s="1236"/>
      <c r="H540" s="1"/>
      <c r="I540" s="1"/>
      <c r="J540" s="1"/>
      <c r="K540" s="1"/>
      <c r="L540" s="1"/>
      <c r="M540" s="1"/>
      <c r="N540" s="1"/>
    </row>
    <row r="541" spans="1:27" ht="15" customHeight="1" x14ac:dyDescent="0.2">
      <c r="B541" s="1314"/>
      <c r="C541" s="1314"/>
      <c r="D541" s="1314"/>
      <c r="E541" s="1314"/>
      <c r="F541" s="1314"/>
      <c r="G541" s="1314"/>
      <c r="H541" s="1"/>
      <c r="I541" s="1"/>
      <c r="J541" s="1"/>
      <c r="K541" s="1"/>
      <c r="L541" s="1"/>
      <c r="M541" s="1"/>
      <c r="N541" s="1"/>
    </row>
    <row r="542" spans="1:27" ht="15" customHeight="1" x14ac:dyDescent="0.2">
      <c r="B542" s="1"/>
      <c r="C542" s="1"/>
      <c r="D542" s="1"/>
      <c r="E542" s="1"/>
      <c r="F542" s="1"/>
      <c r="G542" s="1"/>
      <c r="H542" s="1"/>
      <c r="I542" s="1"/>
      <c r="J542" s="1"/>
      <c r="K542" s="1"/>
      <c r="L542" s="1"/>
      <c r="M542" s="1"/>
      <c r="N542" s="1"/>
    </row>
    <row r="543" spans="1:27" ht="15" customHeight="1" x14ac:dyDescent="0.2">
      <c r="A543" s="17"/>
      <c r="B543" s="1428" t="s">
        <v>248</v>
      </c>
      <c r="C543" s="1243"/>
      <c r="D543" s="1243"/>
      <c r="E543" s="1243"/>
      <c r="F543" s="1243"/>
      <c r="G543" s="1243"/>
      <c r="H543" s="1243"/>
      <c r="I543" s="1243"/>
      <c r="J543" s="1243"/>
      <c r="K543" s="1243"/>
      <c r="L543" s="1243"/>
      <c r="M543" s="1243"/>
      <c r="N543" s="1243"/>
    </row>
    <row r="544" spans="1:27" ht="15" customHeight="1" x14ac:dyDescent="0.2">
      <c r="A544" s="17"/>
      <c r="B544" s="1428" t="s">
        <v>249</v>
      </c>
      <c r="C544" s="1243"/>
      <c r="D544" s="1243"/>
      <c r="E544" s="1243"/>
      <c r="F544" s="1243"/>
      <c r="G544" s="1243"/>
      <c r="H544" s="1243"/>
      <c r="I544" s="1243"/>
      <c r="J544" s="1243"/>
      <c r="K544" s="1243"/>
      <c r="L544" s="1243"/>
      <c r="M544" s="1243"/>
      <c r="N544" s="1243"/>
    </row>
    <row r="545" spans="1:27" ht="15" customHeight="1" x14ac:dyDescent="0.2">
      <c r="A545" s="17"/>
      <c r="B545" s="1428" t="s">
        <v>250</v>
      </c>
      <c r="C545" s="1243"/>
      <c r="D545" s="1243"/>
      <c r="E545" s="1243"/>
      <c r="F545" s="1243"/>
      <c r="G545" s="1243"/>
      <c r="H545" s="1243"/>
      <c r="I545" s="1243"/>
      <c r="J545" s="1243"/>
      <c r="K545" s="1243"/>
      <c r="L545" s="1243"/>
      <c r="M545" s="1243"/>
      <c r="N545" s="1243"/>
    </row>
    <row r="546" spans="1:27" ht="15" customHeight="1" x14ac:dyDescent="0.2">
      <c r="A546" s="963"/>
      <c r="B546" s="964" t="s">
        <v>251</v>
      </c>
      <c r="C546" s="818"/>
      <c r="D546" s="818"/>
      <c r="E546" s="818"/>
      <c r="F546" s="818"/>
      <c r="G546" s="818"/>
      <c r="H546" s="818"/>
      <c r="I546" s="818"/>
      <c r="J546" s="818"/>
      <c r="K546" s="818"/>
      <c r="L546" s="818"/>
      <c r="M546" s="818"/>
      <c r="N546" s="818"/>
    </row>
    <row r="547" spans="1:27" ht="15" customHeight="1" x14ac:dyDescent="0.2">
      <c r="A547" s="1"/>
      <c r="B547" s="1"/>
      <c r="C547" s="1"/>
      <c r="D547" s="1"/>
      <c r="E547" s="1"/>
      <c r="F547" s="1"/>
      <c r="G547" s="1"/>
      <c r="H547" s="1"/>
      <c r="I547" s="1"/>
      <c r="J547" s="1"/>
      <c r="K547" s="1"/>
      <c r="L547" s="1"/>
      <c r="M547" s="1"/>
      <c r="N547" s="1"/>
    </row>
    <row r="548" spans="1:27" ht="15" customHeight="1" x14ac:dyDescent="0.2">
      <c r="A548" s="1"/>
      <c r="B548" s="1350" t="s">
        <v>252</v>
      </c>
      <c r="C548" s="1243"/>
      <c r="D548" s="1243"/>
      <c r="E548" s="1243"/>
      <c r="F548" s="1243"/>
      <c r="G548" s="1284"/>
      <c r="H548" s="1254" t="s">
        <v>15</v>
      </c>
      <c r="I548" s="1243"/>
      <c r="J548" s="1243"/>
      <c r="K548" s="1297"/>
      <c r="L548" s="1243"/>
      <c r="M548" s="1243"/>
      <c r="N548" s="1"/>
    </row>
    <row r="549" spans="1:27" ht="15" customHeight="1" x14ac:dyDescent="0.2">
      <c r="A549" s="1"/>
      <c r="B549" s="1285"/>
      <c r="C549" s="1285"/>
      <c r="D549" s="1285"/>
      <c r="E549" s="1285"/>
      <c r="F549" s="1285"/>
      <c r="G549" s="1286"/>
      <c r="H549" s="922">
        <v>2023</v>
      </c>
      <c r="I549" s="317">
        <v>2024</v>
      </c>
      <c r="J549" s="277">
        <v>2025</v>
      </c>
      <c r="K549" s="851"/>
      <c r="L549" s="851"/>
      <c r="M549" s="851"/>
      <c r="N549" s="1"/>
    </row>
    <row r="550" spans="1:27" ht="15" customHeight="1" x14ac:dyDescent="0.2">
      <c r="A550" s="11"/>
      <c r="B550" s="1298" t="s">
        <v>253</v>
      </c>
      <c r="C550" s="1269"/>
      <c r="D550" s="1269"/>
      <c r="E550" s="1269"/>
      <c r="F550" s="1269"/>
      <c r="G550" s="1270"/>
      <c r="H550" s="965">
        <v>223135.55</v>
      </c>
      <c r="I550" s="966">
        <v>209099</v>
      </c>
      <c r="J550" s="318">
        <v>257602.56</v>
      </c>
      <c r="K550" s="770"/>
      <c r="L550" s="770"/>
      <c r="M550" s="945"/>
      <c r="N550" s="11"/>
      <c r="O550" s="11"/>
      <c r="P550" s="11"/>
      <c r="Q550" s="11"/>
      <c r="R550" s="11"/>
      <c r="S550" s="11"/>
      <c r="T550" s="11"/>
      <c r="U550" s="11"/>
      <c r="V550" s="11"/>
      <c r="W550" s="11"/>
      <c r="X550" s="11"/>
      <c r="Y550" s="11"/>
      <c r="Z550" s="11"/>
      <c r="AA550" s="11"/>
    </row>
    <row r="551" spans="1:27" ht="15" customHeight="1" x14ac:dyDescent="0.2">
      <c r="A551" s="11"/>
      <c r="B551" s="1299" t="s">
        <v>254</v>
      </c>
      <c r="C551" s="1257"/>
      <c r="D551" s="1257"/>
      <c r="E551" s="1257"/>
      <c r="F551" s="1257"/>
      <c r="G551" s="1258"/>
      <c r="H551" s="837">
        <v>0</v>
      </c>
      <c r="I551" s="967">
        <v>0</v>
      </c>
      <c r="J551" s="305">
        <v>0</v>
      </c>
      <c r="K551" s="770"/>
      <c r="L551" s="770"/>
      <c r="M551" s="947"/>
      <c r="N551" s="11"/>
      <c r="O551" s="11"/>
      <c r="P551" s="11"/>
      <c r="Q551" s="11"/>
      <c r="R551" s="11"/>
      <c r="S551" s="11"/>
      <c r="T551" s="11"/>
      <c r="U551" s="11"/>
      <c r="V551" s="11"/>
      <c r="W551" s="11"/>
      <c r="X551" s="11"/>
      <c r="Y551" s="11"/>
      <c r="Z551" s="11"/>
      <c r="AA551" s="11"/>
    </row>
    <row r="552" spans="1:27" ht="15" customHeight="1" x14ac:dyDescent="0.2">
      <c r="A552" s="11"/>
      <c r="B552" s="1261" t="s">
        <v>255</v>
      </c>
      <c r="C552" s="1262"/>
      <c r="D552" s="1262"/>
      <c r="E552" s="1262"/>
      <c r="F552" s="1262"/>
      <c r="G552" s="1263"/>
      <c r="H552" s="775">
        <v>50957318.289999999</v>
      </c>
      <c r="I552" s="968">
        <v>51017788</v>
      </c>
      <c r="J552" s="319">
        <v>54825595.149999999</v>
      </c>
      <c r="K552" s="770"/>
      <c r="L552" s="770"/>
      <c r="M552" s="945"/>
      <c r="N552" s="11"/>
      <c r="O552" s="11"/>
      <c r="P552" s="11"/>
      <c r="Q552" s="11"/>
      <c r="R552" s="11"/>
      <c r="S552" s="11"/>
      <c r="T552" s="11"/>
      <c r="U552" s="11"/>
      <c r="V552" s="11"/>
      <c r="W552" s="11"/>
      <c r="X552" s="11"/>
      <c r="Y552" s="11"/>
      <c r="Z552" s="11"/>
      <c r="AA552" s="11"/>
    </row>
    <row r="553" spans="1:27" ht="15" customHeight="1" x14ac:dyDescent="0.2">
      <c r="A553" s="1"/>
      <c r="B553" s="1359" t="s">
        <v>256</v>
      </c>
      <c r="C553" s="1360"/>
      <c r="D553" s="1360"/>
      <c r="E553" s="1360"/>
      <c r="F553" s="1360"/>
      <c r="G553" s="1360"/>
      <c r="H553" s="1360"/>
      <c r="I553" s="1360"/>
      <c r="J553" s="1360"/>
      <c r="K553" s="11"/>
      <c r="L553" s="11"/>
      <c r="M553" s="11"/>
      <c r="N553" s="1"/>
    </row>
    <row r="554" spans="1:27" ht="15" customHeight="1" x14ac:dyDescent="0.2">
      <c r="A554" s="1"/>
      <c r="B554" s="1236"/>
      <c r="C554" s="1236"/>
      <c r="D554" s="1236"/>
      <c r="E554" s="1236"/>
      <c r="F554" s="1236"/>
      <c r="G554" s="1236"/>
      <c r="H554" s="1236"/>
      <c r="I554" s="1236"/>
      <c r="J554" s="1236"/>
      <c r="K554" s="11"/>
      <c r="L554" s="11"/>
      <c r="M554" s="11"/>
      <c r="N554" s="1"/>
    </row>
    <row r="555" spans="1:27" ht="15" customHeight="1" x14ac:dyDescent="0.2">
      <c r="A555" s="1"/>
      <c r="B555" s="1236"/>
      <c r="C555" s="1236"/>
      <c r="D555" s="1236"/>
      <c r="E555" s="1236"/>
      <c r="F555" s="1236"/>
      <c r="G555" s="1236"/>
      <c r="H555" s="1236"/>
      <c r="I555" s="1236"/>
      <c r="J555" s="1236"/>
      <c r="K555" s="11"/>
      <c r="L555" s="11"/>
      <c r="M555" s="11"/>
      <c r="N555" s="1"/>
    </row>
    <row r="556" spans="1:27" ht="15" customHeight="1" x14ac:dyDescent="0.2">
      <c r="A556" s="1"/>
      <c r="B556" s="1343"/>
      <c r="C556" s="1343"/>
      <c r="D556" s="1343"/>
      <c r="E556" s="1343"/>
      <c r="F556" s="1343"/>
      <c r="G556" s="1343"/>
      <c r="H556" s="1343"/>
      <c r="I556" s="1343"/>
      <c r="J556" s="1343"/>
      <c r="K556" s="11"/>
      <c r="L556" s="11"/>
      <c r="M556" s="11"/>
      <c r="N556" s="1"/>
    </row>
    <row r="557" spans="1:27" ht="15" customHeight="1" x14ac:dyDescent="0.2">
      <c r="A557" s="1"/>
      <c r="B557" s="11"/>
      <c r="C557" s="11"/>
      <c r="D557" s="11"/>
      <c r="E557" s="11"/>
      <c r="F557" s="11"/>
      <c r="G557" s="11"/>
      <c r="H557" s="11"/>
      <c r="I557" s="11"/>
      <c r="J557" s="11"/>
      <c r="K557" s="11"/>
      <c r="L557" s="11"/>
      <c r="M557" s="11"/>
      <c r="N557" s="1"/>
    </row>
    <row r="558" spans="1:27" ht="15" customHeight="1" x14ac:dyDescent="0.2">
      <c r="A558" s="1"/>
      <c r="B558" s="1283" t="s">
        <v>257</v>
      </c>
      <c r="C558" s="1243"/>
      <c r="D558" s="1243"/>
      <c r="E558" s="1243"/>
      <c r="F558" s="1243"/>
      <c r="G558" s="1284"/>
      <c r="H558" s="1254" t="s">
        <v>15</v>
      </c>
      <c r="I558" s="1243"/>
      <c r="J558" s="1243"/>
      <c r="K558" s="1297"/>
      <c r="L558" s="1243"/>
      <c r="M558" s="1243"/>
      <c r="N558" s="1"/>
    </row>
    <row r="559" spans="1:27" ht="15" customHeight="1" x14ac:dyDescent="0.2">
      <c r="A559" s="1"/>
      <c r="B559" s="1285"/>
      <c r="C559" s="1285"/>
      <c r="D559" s="1285"/>
      <c r="E559" s="1285"/>
      <c r="F559" s="1285"/>
      <c r="G559" s="1286"/>
      <c r="H559" s="925">
        <v>2023</v>
      </c>
      <c r="I559" s="320">
        <v>2024</v>
      </c>
      <c r="J559" s="795">
        <v>2025</v>
      </c>
      <c r="K559" s="851"/>
      <c r="L559" s="851"/>
      <c r="M559" s="851"/>
      <c r="N559" s="1"/>
    </row>
    <row r="560" spans="1:27" ht="15" customHeight="1" x14ac:dyDescent="0.2">
      <c r="A560" s="11"/>
      <c r="B560" s="1298" t="s">
        <v>253</v>
      </c>
      <c r="C560" s="1269"/>
      <c r="D560" s="1269"/>
      <c r="E560" s="1269"/>
      <c r="F560" s="1269"/>
      <c r="G560" s="1270"/>
      <c r="H560" s="965">
        <v>19214.5</v>
      </c>
      <c r="I560" s="966">
        <v>28701</v>
      </c>
      <c r="J560" s="965">
        <v>31655.754853999988</v>
      </c>
      <c r="K560" s="770"/>
      <c r="L560" s="770"/>
      <c r="M560" s="945"/>
      <c r="N560" s="11"/>
      <c r="O560" s="11"/>
      <c r="P560" s="11"/>
      <c r="Q560" s="11"/>
      <c r="R560" s="11"/>
      <c r="S560" s="11"/>
      <c r="T560" s="11"/>
      <c r="U560" s="11"/>
      <c r="V560" s="11"/>
      <c r="W560" s="11"/>
      <c r="X560" s="11"/>
      <c r="Y560" s="11"/>
      <c r="Z560" s="11"/>
      <c r="AA560" s="11"/>
    </row>
    <row r="561" spans="1:27" ht="15" customHeight="1" x14ac:dyDescent="0.2">
      <c r="A561" s="11"/>
      <c r="B561" s="1261" t="s">
        <v>255</v>
      </c>
      <c r="C561" s="1262"/>
      <c r="D561" s="1262"/>
      <c r="E561" s="1262"/>
      <c r="F561" s="1262"/>
      <c r="G561" s="1263"/>
      <c r="H561" s="775">
        <v>43709.2</v>
      </c>
      <c r="I561" s="969">
        <v>376</v>
      </c>
      <c r="J561" s="321">
        <v>535.99</v>
      </c>
      <c r="K561" s="770"/>
      <c r="L561" s="770"/>
      <c r="M561" s="947"/>
      <c r="N561" s="11"/>
      <c r="O561" s="11"/>
      <c r="P561" s="11"/>
      <c r="Q561" s="11"/>
      <c r="R561" s="11"/>
      <c r="S561" s="11"/>
      <c r="T561" s="11"/>
      <c r="U561" s="11"/>
      <c r="V561" s="11"/>
      <c r="W561" s="11"/>
      <c r="X561" s="11"/>
      <c r="Y561" s="11"/>
      <c r="Z561" s="11"/>
      <c r="AA561" s="11"/>
    </row>
    <row r="562" spans="1:27" ht="15" customHeight="1" x14ac:dyDescent="0.2">
      <c r="A562" s="763"/>
      <c r="B562" s="776"/>
      <c r="C562" s="776"/>
      <c r="D562" s="776"/>
      <c r="E562" s="776"/>
      <c r="F562" s="776"/>
      <c r="G562" s="776"/>
      <c r="H562" s="776"/>
      <c r="I562" s="776"/>
      <c r="J562" s="776"/>
      <c r="K562" s="776"/>
      <c r="L562" s="776"/>
      <c r="M562" s="776"/>
      <c r="N562" s="763"/>
    </row>
    <row r="563" spans="1:27" ht="15" customHeight="1" x14ac:dyDescent="0.25">
      <c r="B563" s="1361" t="s">
        <v>258</v>
      </c>
      <c r="C563" s="1243"/>
      <c r="D563" s="1243"/>
      <c r="E563" s="1243"/>
      <c r="F563" s="1243"/>
      <c r="G563" s="1284"/>
      <c r="H563" s="1356" t="s">
        <v>15</v>
      </c>
      <c r="I563" s="1243"/>
      <c r="J563" s="1243"/>
      <c r="K563" s="1357"/>
      <c r="L563" s="1236"/>
      <c r="M563" s="1236"/>
      <c r="N563" s="322"/>
      <c r="O563" s="322"/>
      <c r="P563" s="322"/>
    </row>
    <row r="564" spans="1:27" ht="15" customHeight="1" x14ac:dyDescent="0.2">
      <c r="B564" s="1285"/>
      <c r="C564" s="1285"/>
      <c r="D564" s="1285"/>
      <c r="E564" s="1285"/>
      <c r="F564" s="1285"/>
      <c r="G564" s="1286"/>
      <c r="H564" s="970">
        <v>2023</v>
      </c>
      <c r="I564" s="971">
        <v>2024</v>
      </c>
      <c r="J564" s="323">
        <v>2025</v>
      </c>
      <c r="K564" s="324"/>
      <c r="L564" s="1358"/>
      <c r="M564" s="1236"/>
      <c r="N564" s="1236"/>
      <c r="O564" s="1236"/>
      <c r="P564" s="1236"/>
    </row>
    <row r="565" spans="1:27" ht="15" customHeight="1" x14ac:dyDescent="0.2">
      <c r="A565" s="11"/>
      <c r="B565" s="1362" t="s">
        <v>259</v>
      </c>
      <c r="C565" s="1363"/>
      <c r="D565" s="1363"/>
      <c r="E565" s="1363"/>
      <c r="F565" s="1363"/>
      <c r="G565" s="1364"/>
      <c r="H565" s="1214">
        <v>70477</v>
      </c>
      <c r="I565" s="325">
        <v>91006</v>
      </c>
      <c r="J565" s="973">
        <v>93516.6</v>
      </c>
      <c r="K565" s="326"/>
      <c r="L565" s="1236"/>
      <c r="M565" s="1236"/>
      <c r="N565" s="1236"/>
      <c r="O565" s="1236"/>
      <c r="P565" s="1236"/>
      <c r="Q565" s="11"/>
      <c r="R565" s="11"/>
      <c r="S565" s="11"/>
      <c r="T565" s="11"/>
      <c r="U565" s="11"/>
      <c r="V565" s="11"/>
      <c r="W565" s="11"/>
      <c r="X565" s="11"/>
      <c r="Y565" s="11"/>
      <c r="Z565" s="11"/>
      <c r="AA565" s="11"/>
    </row>
    <row r="566" spans="1:27" ht="15" customHeight="1" x14ac:dyDescent="0.2">
      <c r="A566" s="11"/>
      <c r="B566" s="1365" t="s">
        <v>260</v>
      </c>
      <c r="C566" s="1366"/>
      <c r="D566" s="1366"/>
      <c r="E566" s="1366"/>
      <c r="F566" s="1366"/>
      <c r="G566" s="1367"/>
      <c r="H566" s="1214">
        <v>48131265</v>
      </c>
      <c r="I566" s="325">
        <v>48162207</v>
      </c>
      <c r="J566" s="973">
        <v>51503331.289999999</v>
      </c>
      <c r="K566" s="326"/>
      <c r="L566" s="1236"/>
      <c r="M566" s="1236"/>
      <c r="N566" s="1236"/>
      <c r="O566" s="1236"/>
      <c r="P566" s="1236"/>
      <c r="Q566" s="11"/>
      <c r="R566" s="11"/>
      <c r="S566" s="11"/>
      <c r="T566" s="11"/>
      <c r="U566" s="11"/>
      <c r="V566" s="11"/>
      <c r="W566" s="11"/>
      <c r="X566" s="11"/>
      <c r="Y566" s="11"/>
      <c r="Z566" s="11"/>
      <c r="AA566" s="11"/>
    </row>
    <row r="567" spans="1:27" ht="15" customHeight="1" x14ac:dyDescent="0.2">
      <c r="A567" s="11"/>
      <c r="B567" s="1368" t="s">
        <v>261</v>
      </c>
      <c r="C567" s="1366"/>
      <c r="D567" s="1366"/>
      <c r="E567" s="1366"/>
      <c r="F567" s="1366"/>
      <c r="G567" s="1367"/>
      <c r="H567" s="1214">
        <v>5844</v>
      </c>
      <c r="I567" s="325">
        <v>8393</v>
      </c>
      <c r="J567" s="973">
        <v>7294.1</v>
      </c>
      <c r="K567" s="326"/>
      <c r="L567" s="1236"/>
      <c r="M567" s="1236"/>
      <c r="N567" s="1236"/>
      <c r="O567" s="1236"/>
      <c r="P567" s="1236"/>
      <c r="Q567" s="11"/>
      <c r="R567" s="11"/>
      <c r="S567" s="11"/>
      <c r="T567" s="11"/>
      <c r="U567" s="11"/>
      <c r="V567" s="11"/>
      <c r="W567" s="11"/>
      <c r="X567" s="11"/>
      <c r="Y567" s="11"/>
      <c r="Z567" s="11"/>
      <c r="AA567" s="11"/>
    </row>
    <row r="568" spans="1:27" ht="15" customHeight="1" x14ac:dyDescent="0.2">
      <c r="A568" s="11"/>
      <c r="B568" s="1368" t="s">
        <v>262</v>
      </c>
      <c r="C568" s="1366"/>
      <c r="D568" s="1366"/>
      <c r="E568" s="1366"/>
      <c r="F568" s="1366"/>
      <c r="G568" s="1367"/>
      <c r="H568" s="1214">
        <v>1532559</v>
      </c>
      <c r="I568" s="325">
        <v>1380194</v>
      </c>
      <c r="J568" s="973">
        <v>1650929.03</v>
      </c>
      <c r="K568" s="326"/>
      <c r="L568" s="1236"/>
      <c r="M568" s="1236"/>
      <c r="N568" s="1236"/>
      <c r="O568" s="1236"/>
      <c r="P568" s="1236"/>
      <c r="Q568" s="11"/>
      <c r="R568" s="11"/>
      <c r="S568" s="11"/>
      <c r="T568" s="11"/>
      <c r="U568" s="11"/>
      <c r="V568" s="11"/>
      <c r="W568" s="11"/>
      <c r="X568" s="11"/>
      <c r="Y568" s="11"/>
      <c r="Z568" s="11"/>
      <c r="AA568" s="11"/>
    </row>
    <row r="569" spans="1:27" ht="15" customHeight="1" x14ac:dyDescent="0.2">
      <c r="A569" s="11"/>
      <c r="B569" s="1368" t="s">
        <v>263</v>
      </c>
      <c r="C569" s="1366"/>
      <c r="D569" s="1366"/>
      <c r="E569" s="1366"/>
      <c r="F569" s="1366"/>
      <c r="G569" s="1367"/>
      <c r="H569" s="1214">
        <v>1217089</v>
      </c>
      <c r="I569" s="325">
        <v>1375838</v>
      </c>
      <c r="J569" s="973">
        <v>1570405.8</v>
      </c>
      <c r="K569" s="326"/>
      <c r="L569" s="326"/>
      <c r="M569" s="326"/>
      <c r="N569" s="326"/>
      <c r="O569" s="326"/>
      <c r="P569" s="326"/>
      <c r="Q569" s="11"/>
      <c r="R569" s="11"/>
      <c r="S569" s="11"/>
      <c r="T569" s="11"/>
      <c r="U569" s="11"/>
      <c r="V569" s="11"/>
      <c r="W569" s="11"/>
      <c r="X569" s="11"/>
      <c r="Y569" s="11"/>
      <c r="Z569" s="11"/>
      <c r="AA569" s="11"/>
    </row>
    <row r="570" spans="1:27" ht="15" customHeight="1" x14ac:dyDescent="0.2">
      <c r="A570" s="11"/>
      <c r="B570" s="1368" t="s">
        <v>264</v>
      </c>
      <c r="C570" s="1366"/>
      <c r="D570" s="1366"/>
      <c r="E570" s="1366"/>
      <c r="F570" s="1366"/>
      <c r="G570" s="1367"/>
      <c r="H570" s="1215">
        <v>83</v>
      </c>
      <c r="I570" s="327">
        <v>150</v>
      </c>
      <c r="J570" s="974">
        <v>118.33</v>
      </c>
      <c r="K570" s="326"/>
      <c r="L570" s="326"/>
      <c r="M570" s="326"/>
      <c r="N570" s="326"/>
      <c r="O570" s="326"/>
      <c r="P570" s="326"/>
      <c r="Q570" s="11"/>
      <c r="R570" s="11"/>
      <c r="S570" s="11"/>
      <c r="T570" s="11"/>
      <c r="U570" s="11"/>
      <c r="V570" s="11"/>
      <c r="W570" s="11"/>
      <c r="X570" s="11"/>
      <c r="Y570" s="11"/>
      <c r="Z570" s="11"/>
      <c r="AA570" s="11"/>
    </row>
    <row r="571" spans="1:27" ht="15" customHeight="1" x14ac:dyDescent="0.2">
      <c r="A571" s="11"/>
      <c r="B571" s="1369" t="s">
        <v>40</v>
      </c>
      <c r="C571" s="1366"/>
      <c r="D571" s="1366"/>
      <c r="E571" s="1366"/>
      <c r="F571" s="1366"/>
      <c r="G571" s="1367"/>
      <c r="H571" s="975">
        <v>50957318</v>
      </c>
      <c r="I571" s="328">
        <v>51017788</v>
      </c>
      <c r="J571" s="976">
        <v>54825595</v>
      </c>
      <c r="K571" s="329"/>
      <c r="L571" s="329"/>
      <c r="M571" s="329"/>
      <c r="N571" s="326"/>
      <c r="O571" s="326"/>
      <c r="P571" s="326"/>
      <c r="Q571" s="11"/>
      <c r="R571" s="11"/>
      <c r="S571" s="11"/>
      <c r="T571" s="11"/>
      <c r="U571" s="11"/>
      <c r="V571" s="11"/>
      <c r="W571" s="11"/>
      <c r="X571" s="11"/>
      <c r="Y571" s="11"/>
      <c r="Z571" s="11"/>
      <c r="AA571" s="11"/>
    </row>
    <row r="572" spans="1:27" ht="15" customHeight="1" x14ac:dyDescent="0.2">
      <c r="A572" s="11"/>
      <c r="B572" s="1370" t="s">
        <v>265</v>
      </c>
      <c r="C572" s="1371"/>
      <c r="D572" s="1371"/>
      <c r="E572" s="1371"/>
      <c r="F572" s="1371"/>
      <c r="G572" s="1372"/>
      <c r="H572" s="977">
        <v>1</v>
      </c>
      <c r="I572" s="330">
        <v>1</v>
      </c>
      <c r="J572" s="331">
        <v>1</v>
      </c>
      <c r="K572" s="326"/>
      <c r="L572" s="326"/>
      <c r="M572" s="326"/>
      <c r="N572" s="326"/>
      <c r="O572" s="326"/>
      <c r="P572" s="326"/>
      <c r="Q572" s="11"/>
      <c r="R572" s="11"/>
      <c r="S572" s="11"/>
      <c r="T572" s="11"/>
      <c r="U572" s="11"/>
      <c r="V572" s="11"/>
      <c r="W572" s="11"/>
      <c r="X572" s="11"/>
      <c r="Y572" s="11"/>
      <c r="Z572" s="11"/>
      <c r="AA572" s="11"/>
    </row>
    <row r="573" spans="1:27" ht="15" customHeight="1" x14ac:dyDescent="0.2">
      <c r="B573" s="1"/>
      <c r="C573" s="1"/>
      <c r="D573" s="1"/>
      <c r="E573" s="1"/>
      <c r="F573" s="1"/>
      <c r="G573" s="1"/>
      <c r="H573" s="1"/>
      <c r="I573" s="1"/>
      <c r="J573" s="1"/>
      <c r="K573" s="1"/>
      <c r="L573" s="1"/>
      <c r="M573" s="1"/>
      <c r="N573" s="1"/>
      <c r="O573" s="1"/>
      <c r="P573" s="1"/>
    </row>
    <row r="574" spans="1:27" ht="15" customHeight="1" x14ac:dyDescent="0.2">
      <c r="B574" s="794" t="s">
        <v>266</v>
      </c>
      <c r="C574" s="765"/>
      <c r="D574" s="765"/>
      <c r="E574" s="765"/>
      <c r="F574" s="765"/>
      <c r="G574" s="765"/>
      <c r="H574" s="765"/>
      <c r="I574" s="765"/>
      <c r="J574" s="765"/>
      <c r="K574" s="765"/>
      <c r="L574" s="765"/>
      <c r="M574" s="765"/>
      <c r="N574" s="11"/>
      <c r="O574" s="11"/>
      <c r="P574" s="11"/>
    </row>
    <row r="575" spans="1:27" ht="15" customHeight="1" x14ac:dyDescent="0.2">
      <c r="B575" s="11"/>
      <c r="C575" s="11"/>
      <c r="D575" s="11"/>
      <c r="E575" s="11"/>
      <c r="F575" s="11"/>
      <c r="G575" s="11"/>
      <c r="H575" s="11"/>
      <c r="I575" s="11"/>
      <c r="J575" s="11"/>
      <c r="K575" s="11"/>
      <c r="L575" s="11"/>
      <c r="M575" s="11"/>
      <c r="N575" s="11"/>
      <c r="O575" s="11"/>
      <c r="P575" s="11"/>
    </row>
    <row r="576" spans="1:27" ht="15" customHeight="1" x14ac:dyDescent="0.2">
      <c r="A576" s="296"/>
      <c r="B576" s="1283" t="s">
        <v>267</v>
      </c>
      <c r="C576" s="1243"/>
      <c r="D576" s="1243"/>
      <c r="E576" s="1243"/>
      <c r="F576" s="1243"/>
      <c r="G576" s="1243"/>
      <c r="H576" s="1243"/>
      <c r="I576" s="1284"/>
      <c r="J576" s="1373" t="s">
        <v>268</v>
      </c>
      <c r="K576" s="1351">
        <v>2023</v>
      </c>
      <c r="L576" s="1254">
        <v>2024</v>
      </c>
      <c r="M576" s="1352">
        <v>2025</v>
      </c>
      <c r="N576" s="11"/>
      <c r="O576" s="11"/>
      <c r="P576" s="11"/>
      <c r="Q576" s="296"/>
      <c r="R576" s="296"/>
      <c r="S576" s="296"/>
      <c r="T576" s="296"/>
      <c r="U576" s="296"/>
      <c r="V576" s="296"/>
      <c r="W576" s="296"/>
      <c r="X576" s="296"/>
      <c r="Y576" s="296"/>
      <c r="Z576" s="296"/>
      <c r="AA576" s="296"/>
    </row>
    <row r="577" spans="1:27" ht="15" customHeight="1" x14ac:dyDescent="0.2">
      <c r="B577" s="1285"/>
      <c r="C577" s="1285"/>
      <c r="D577" s="1285"/>
      <c r="E577" s="1285"/>
      <c r="F577" s="1285"/>
      <c r="G577" s="1285"/>
      <c r="H577" s="1285"/>
      <c r="I577" s="1286"/>
      <c r="J577" s="1286"/>
      <c r="K577" s="1286"/>
      <c r="L577" s="1285"/>
      <c r="M577" s="1353"/>
    </row>
    <row r="578" spans="1:27" ht="15" customHeight="1" x14ac:dyDescent="0.2">
      <c r="A578" s="11"/>
      <c r="B578" s="1298" t="s">
        <v>269</v>
      </c>
      <c r="C578" s="1269"/>
      <c r="D578" s="1269"/>
      <c r="E578" s="1269"/>
      <c r="F578" s="1269"/>
      <c r="G578" s="1269"/>
      <c r="H578" s="1269"/>
      <c r="I578" s="1270"/>
      <c r="J578" s="978">
        <v>21891493</v>
      </c>
      <c r="K578" s="979">
        <v>28240000</v>
      </c>
      <c r="L578" s="972">
        <v>32018281</v>
      </c>
      <c r="M578" s="332">
        <v>33163160</v>
      </c>
      <c r="N578" s="11"/>
      <c r="O578" s="11"/>
      <c r="P578" s="11"/>
      <c r="Q578" s="11"/>
      <c r="R578" s="11"/>
      <c r="S578" s="11"/>
      <c r="T578" s="11"/>
      <c r="U578" s="11"/>
      <c r="V578" s="11"/>
      <c r="W578" s="11"/>
      <c r="X578" s="11"/>
      <c r="Y578" s="11"/>
      <c r="Z578" s="11"/>
      <c r="AA578" s="11"/>
    </row>
    <row r="579" spans="1:27" ht="15" customHeight="1" x14ac:dyDescent="0.2">
      <c r="A579" s="11"/>
      <c r="B579" s="1299" t="s">
        <v>270</v>
      </c>
      <c r="C579" s="1257"/>
      <c r="D579" s="1257"/>
      <c r="E579" s="1257"/>
      <c r="F579" s="1257"/>
      <c r="G579" s="1257"/>
      <c r="H579" s="1257"/>
      <c r="I579" s="1258"/>
      <c r="J579" s="980">
        <v>155499452</v>
      </c>
      <c r="K579" s="981">
        <v>198082560</v>
      </c>
      <c r="L579" s="972">
        <v>207882090</v>
      </c>
      <c r="M579" s="333">
        <v>216203716.2829999</v>
      </c>
      <c r="N579" s="11"/>
      <c r="O579" s="11"/>
      <c r="P579" s="11"/>
      <c r="Q579" s="11"/>
      <c r="R579" s="11"/>
      <c r="S579" s="11"/>
      <c r="T579" s="11"/>
      <c r="U579" s="11"/>
      <c r="V579" s="11"/>
      <c r="W579" s="11"/>
      <c r="X579" s="11"/>
      <c r="Y579" s="11"/>
      <c r="Z579" s="11"/>
      <c r="AA579" s="11"/>
    </row>
    <row r="580" spans="1:27" ht="15" customHeight="1" x14ac:dyDescent="0.2">
      <c r="A580" s="11"/>
      <c r="B580" s="1300" t="s">
        <v>271</v>
      </c>
      <c r="C580" s="1301"/>
      <c r="D580" s="1301"/>
      <c r="E580" s="1301"/>
      <c r="F580" s="1301"/>
      <c r="G580" s="1301"/>
      <c r="H580" s="1301"/>
      <c r="I580" s="1302"/>
      <c r="J580" s="982">
        <v>7.1</v>
      </c>
      <c r="K580" s="983">
        <v>7.0142549575070818</v>
      </c>
      <c r="L580" s="334">
        <v>6.49</v>
      </c>
      <c r="M580" s="335">
        <f>M579/M578</f>
        <v>6.5193943002717445</v>
      </c>
      <c r="N580" s="11"/>
      <c r="O580" s="11"/>
      <c r="P580" s="11"/>
      <c r="Q580" s="11"/>
      <c r="R580" s="11"/>
      <c r="S580" s="11"/>
      <c r="T580" s="11"/>
      <c r="U580" s="11"/>
      <c r="V580" s="11"/>
      <c r="W580" s="11"/>
      <c r="X580" s="11"/>
      <c r="Y580" s="11"/>
      <c r="Z580" s="11"/>
      <c r="AA580" s="11"/>
    </row>
    <row r="581" spans="1:27" ht="15" customHeight="1" x14ac:dyDescent="0.2">
      <c r="B581" s="1313" t="s">
        <v>272</v>
      </c>
      <c r="C581" s="1309"/>
      <c r="D581" s="1309"/>
      <c r="E581" s="1309"/>
      <c r="F581" s="1309"/>
      <c r="G581" s="1309"/>
      <c r="H581" s="1309"/>
      <c r="I581" s="1309"/>
      <c r="J581" s="1309"/>
      <c r="K581" s="1309"/>
      <c r="L581" s="1309"/>
      <c r="M581" s="1309"/>
    </row>
    <row r="582" spans="1:27" ht="15" customHeight="1" x14ac:dyDescent="0.2">
      <c r="B582" s="1243"/>
      <c r="C582" s="1236"/>
      <c r="D582" s="1236"/>
      <c r="E582" s="1236"/>
      <c r="F582" s="1236"/>
      <c r="G582" s="1236"/>
      <c r="H582" s="1236"/>
      <c r="I582" s="1236"/>
      <c r="J582" s="1236"/>
      <c r="K582" s="1236"/>
      <c r="L582" s="1236"/>
      <c r="M582" s="1243"/>
    </row>
    <row r="583" spans="1:27" ht="15" customHeight="1" x14ac:dyDescent="0.2">
      <c r="B583" s="1314"/>
      <c r="C583" s="1314"/>
      <c r="D583" s="1314"/>
      <c r="E583" s="1314"/>
      <c r="F583" s="1314"/>
      <c r="G583" s="1314"/>
      <c r="H583" s="1314"/>
      <c r="I583" s="1314"/>
      <c r="J583" s="1314"/>
      <c r="K583" s="1314"/>
      <c r="L583" s="1314"/>
      <c r="M583" s="1314"/>
    </row>
    <row r="584" spans="1:27" ht="15" customHeight="1" x14ac:dyDescent="0.2">
      <c r="B584" s="1"/>
      <c r="C584" s="1"/>
      <c r="D584" s="1"/>
      <c r="E584" s="1"/>
      <c r="F584" s="1"/>
      <c r="G584" s="1"/>
      <c r="H584" s="1"/>
      <c r="I584" s="1"/>
      <c r="J584" s="1"/>
      <c r="K584" s="1"/>
      <c r="L584" s="1"/>
      <c r="M584" s="1"/>
    </row>
    <row r="585" spans="1:27" ht="15" customHeight="1" x14ac:dyDescent="0.2">
      <c r="B585" s="765" t="s">
        <v>273</v>
      </c>
      <c r="C585" s="765"/>
      <c r="D585" s="765"/>
      <c r="E585" s="765"/>
      <c r="F585" s="765"/>
      <c r="G585" s="765"/>
      <c r="H585" s="765"/>
      <c r="I585" s="765"/>
      <c r="J585" s="765"/>
      <c r="K585" s="765"/>
      <c r="L585" s="765"/>
      <c r="M585" s="765"/>
    </row>
    <row r="586" spans="1:27" ht="15" customHeight="1" x14ac:dyDescent="0.2">
      <c r="B586" s="11"/>
      <c r="C586" s="11"/>
      <c r="D586" s="11"/>
      <c r="E586" s="11"/>
      <c r="F586" s="11"/>
      <c r="G586" s="11"/>
      <c r="H586" s="11"/>
      <c r="I586" s="11"/>
      <c r="J586" s="11"/>
      <c r="K586" s="11"/>
      <c r="L586" s="11"/>
      <c r="M586" s="11"/>
    </row>
    <row r="587" spans="1:27" ht="15" customHeight="1" x14ac:dyDescent="0.2">
      <c r="B587" s="1350" t="s">
        <v>274</v>
      </c>
      <c r="C587" s="1243"/>
      <c r="D587" s="1284"/>
      <c r="E587" s="1347">
        <v>2023</v>
      </c>
      <c r="F587" s="1354">
        <v>2024</v>
      </c>
      <c r="G587" s="1354">
        <v>2025</v>
      </c>
      <c r="H587" s="336"/>
      <c r="I587" s="11"/>
      <c r="J587" s="11"/>
      <c r="K587" s="11"/>
      <c r="L587" s="11"/>
      <c r="M587" s="11"/>
    </row>
    <row r="588" spans="1:27" ht="15" customHeight="1" x14ac:dyDescent="0.2">
      <c r="B588" s="1285"/>
      <c r="C588" s="1285"/>
      <c r="D588" s="1286"/>
      <c r="E588" s="1285"/>
      <c r="F588" s="1355"/>
      <c r="G588" s="1355"/>
      <c r="H588" s="11"/>
      <c r="I588" s="11"/>
      <c r="J588" s="11"/>
      <c r="K588" s="11"/>
      <c r="L588" s="11"/>
      <c r="M588" s="11"/>
    </row>
    <row r="589" spans="1:27" ht="15" customHeight="1" x14ac:dyDescent="0.2">
      <c r="A589" s="11"/>
      <c r="B589" s="1340" t="s">
        <v>15</v>
      </c>
      <c r="C589" s="1314"/>
      <c r="D589" s="1341"/>
      <c r="E589" s="337">
        <v>0.16</v>
      </c>
      <c r="F589" s="984">
        <v>0.15</v>
      </c>
      <c r="G589" s="338">
        <v>0.18</v>
      </c>
      <c r="H589" s="11"/>
      <c r="I589" s="11"/>
      <c r="J589" s="11"/>
      <c r="K589" s="11"/>
      <c r="L589" s="11"/>
      <c r="M589" s="11"/>
      <c r="N589" s="11"/>
      <c r="O589" s="11"/>
      <c r="P589" s="11"/>
      <c r="Q589" s="11"/>
      <c r="R589" s="11"/>
      <c r="S589" s="11"/>
      <c r="T589" s="11"/>
      <c r="U589" s="11"/>
      <c r="V589" s="11"/>
      <c r="W589" s="11"/>
      <c r="X589" s="11"/>
      <c r="Y589" s="11"/>
      <c r="Z589" s="11"/>
      <c r="AA589" s="11"/>
    </row>
    <row r="590" spans="1:27" ht="15" customHeight="1" x14ac:dyDescent="0.2">
      <c r="B590" s="1342" t="s">
        <v>275</v>
      </c>
      <c r="C590" s="1243"/>
      <c r="D590" s="1243"/>
      <c r="E590" s="1243"/>
      <c r="F590" s="1243"/>
      <c r="G590" s="1243"/>
      <c r="H590" s="11"/>
      <c r="I590" s="11"/>
      <c r="J590" s="11"/>
      <c r="K590" s="11"/>
      <c r="L590" s="11"/>
      <c r="M590" s="11"/>
    </row>
    <row r="591" spans="1:27" ht="15" customHeight="1" x14ac:dyDescent="0.2">
      <c r="B591" s="1243"/>
      <c r="C591" s="1236"/>
      <c r="D591" s="1236"/>
      <c r="E591" s="1236"/>
      <c r="F591" s="1236"/>
      <c r="G591" s="1243"/>
      <c r="H591" s="11"/>
      <c r="I591" s="11"/>
      <c r="J591" s="11"/>
      <c r="K591" s="11"/>
      <c r="L591" s="11"/>
      <c r="M591" s="11"/>
    </row>
    <row r="592" spans="1:27" ht="15" customHeight="1" x14ac:dyDescent="0.2">
      <c r="B592" s="1343"/>
      <c r="C592" s="1343"/>
      <c r="D592" s="1343"/>
      <c r="E592" s="1343"/>
      <c r="F592" s="1343"/>
      <c r="G592" s="1343"/>
      <c r="H592" s="11"/>
      <c r="I592" s="11"/>
      <c r="J592" s="11"/>
      <c r="K592" s="11"/>
      <c r="L592" s="11"/>
      <c r="M592" s="11"/>
    </row>
    <row r="593" spans="1:27" ht="15" customHeight="1" x14ac:dyDescent="0.2">
      <c r="B593" s="11"/>
      <c r="C593" s="11"/>
      <c r="D593" s="11"/>
      <c r="E593" s="11"/>
      <c r="F593" s="11"/>
      <c r="G593" s="11"/>
      <c r="H593" s="11"/>
      <c r="I593" s="11"/>
      <c r="J593" s="11"/>
      <c r="K593" s="11"/>
      <c r="L593" s="11"/>
      <c r="M593" s="11"/>
    </row>
    <row r="594" spans="1:27" ht="15" customHeight="1" x14ac:dyDescent="0.2">
      <c r="B594" s="778" t="s">
        <v>276</v>
      </c>
      <c r="C594" s="985"/>
      <c r="D594" s="985"/>
      <c r="E594" s="985"/>
      <c r="F594" s="985"/>
      <c r="G594" s="985"/>
      <c r="H594" s="985"/>
      <c r="I594" s="985"/>
      <c r="J594" s="985"/>
      <c r="K594" s="985"/>
      <c r="L594" s="985"/>
      <c r="M594" s="985"/>
    </row>
    <row r="595" spans="1:27" ht="15" customHeight="1" x14ac:dyDescent="0.2">
      <c r="B595" s="1344" t="s">
        <v>277</v>
      </c>
      <c r="C595" s="1243"/>
      <c r="D595" s="1243"/>
      <c r="E595" s="1243"/>
      <c r="F595" s="1243"/>
      <c r="G595" s="1243"/>
      <c r="H595" s="1243"/>
      <c r="I595" s="1243"/>
      <c r="J595" s="1243"/>
      <c r="K595" s="1243"/>
      <c r="L595" s="1243"/>
      <c r="M595" s="1243"/>
    </row>
    <row r="596" spans="1:27" ht="15" customHeight="1" x14ac:dyDescent="0.2">
      <c r="B596" s="1243"/>
      <c r="C596" s="1243"/>
      <c r="D596" s="1243"/>
      <c r="E596" s="1243"/>
      <c r="F596" s="1243"/>
      <c r="G596" s="1243"/>
      <c r="H596" s="1243"/>
      <c r="I596" s="1243"/>
      <c r="J596" s="1243"/>
      <c r="K596" s="1243"/>
      <c r="L596" s="1243"/>
      <c r="M596" s="1243"/>
    </row>
    <row r="597" spans="1:27" ht="15" customHeight="1" x14ac:dyDescent="0.2">
      <c r="B597" s="13"/>
      <c r="C597" s="13"/>
      <c r="D597" s="13"/>
      <c r="E597" s="13"/>
      <c r="F597" s="13"/>
      <c r="G597" s="13"/>
      <c r="H597" s="13"/>
      <c r="I597" s="13"/>
      <c r="J597" s="13"/>
      <c r="K597" s="13"/>
      <c r="L597" s="13"/>
      <c r="M597" s="13"/>
    </row>
    <row r="598" spans="1:27" ht="15" customHeight="1" x14ac:dyDescent="0.2">
      <c r="A598" s="296"/>
      <c r="B598" s="1350" t="s">
        <v>278</v>
      </c>
      <c r="C598" s="1243"/>
      <c r="D598" s="1243"/>
      <c r="E598" s="1243"/>
      <c r="F598" s="1243"/>
      <c r="G598" s="1243"/>
      <c r="H598" s="1284"/>
      <c r="I598" s="1345">
        <v>2023</v>
      </c>
      <c r="J598" s="1347">
        <v>2024</v>
      </c>
      <c r="K598" s="1348">
        <v>2025</v>
      </c>
      <c r="L598" s="1350" t="s">
        <v>279</v>
      </c>
      <c r="M598" s="1243"/>
      <c r="N598" s="296"/>
      <c r="O598" s="296"/>
      <c r="P598" s="296"/>
      <c r="Q598" s="296"/>
      <c r="R598" s="296"/>
      <c r="S598" s="296"/>
      <c r="T598" s="296"/>
      <c r="U598" s="296"/>
      <c r="V598" s="296"/>
      <c r="W598" s="296"/>
      <c r="X598" s="296"/>
      <c r="Y598" s="296"/>
      <c r="Z598" s="296"/>
      <c r="AA598" s="296"/>
    </row>
    <row r="599" spans="1:27" ht="15" customHeight="1" x14ac:dyDescent="0.2">
      <c r="B599" s="1285"/>
      <c r="C599" s="1285"/>
      <c r="D599" s="1285"/>
      <c r="E599" s="1285"/>
      <c r="F599" s="1285"/>
      <c r="G599" s="1285"/>
      <c r="H599" s="1286"/>
      <c r="I599" s="1346"/>
      <c r="J599" s="1285"/>
      <c r="K599" s="1349"/>
      <c r="L599" s="1285"/>
      <c r="M599" s="1285"/>
    </row>
    <row r="600" spans="1:27" ht="15" customHeight="1" x14ac:dyDescent="0.2">
      <c r="A600" s="11"/>
      <c r="B600" s="1338" t="s">
        <v>280</v>
      </c>
      <c r="C600" s="1269"/>
      <c r="D600" s="1269"/>
      <c r="E600" s="1269"/>
      <c r="F600" s="1269"/>
      <c r="G600" s="1269"/>
      <c r="H600" s="1270"/>
      <c r="I600" s="339">
        <v>43.333333333333336</v>
      </c>
      <c r="J600" s="987">
        <v>39.6</v>
      </c>
      <c r="K600" s="988">
        <v>28.5</v>
      </c>
      <c r="L600" s="1337" t="s">
        <v>281</v>
      </c>
      <c r="M600" s="1274"/>
      <c r="N600" s="11"/>
      <c r="O600" s="11"/>
      <c r="P600" s="11"/>
      <c r="Q600" s="11"/>
      <c r="R600" s="11"/>
      <c r="S600" s="11"/>
      <c r="T600" s="11"/>
      <c r="U600" s="11"/>
      <c r="V600" s="11"/>
      <c r="W600" s="11"/>
      <c r="X600" s="11"/>
      <c r="Y600" s="11"/>
      <c r="Z600" s="11"/>
      <c r="AA600" s="11"/>
    </row>
    <row r="601" spans="1:27" ht="15" customHeight="1" x14ac:dyDescent="0.2">
      <c r="A601" s="11"/>
      <c r="B601" s="1339" t="s">
        <v>282</v>
      </c>
      <c r="C601" s="1257"/>
      <c r="D601" s="1257"/>
      <c r="E601" s="1257"/>
      <c r="F601" s="1257"/>
      <c r="G601" s="1257"/>
      <c r="H601" s="1258"/>
      <c r="I601" s="340">
        <v>27.833333333333332</v>
      </c>
      <c r="J601" s="989">
        <v>37</v>
      </c>
      <c r="K601" s="341">
        <v>29.33</v>
      </c>
      <c r="L601" s="1334" t="s">
        <v>281</v>
      </c>
      <c r="M601" s="1251"/>
      <c r="N601" s="11"/>
      <c r="O601" s="11"/>
      <c r="P601" s="11"/>
      <c r="Q601" s="11"/>
      <c r="R601" s="11"/>
      <c r="S601" s="11"/>
      <c r="T601" s="11"/>
      <c r="U601" s="11"/>
      <c r="V601" s="11"/>
      <c r="W601" s="11"/>
      <c r="X601" s="11"/>
      <c r="Y601" s="11"/>
      <c r="Z601" s="11"/>
      <c r="AA601" s="11"/>
    </row>
    <row r="602" spans="1:27" ht="15" customHeight="1" x14ac:dyDescent="0.2">
      <c r="A602" s="11"/>
      <c r="B602" s="1339" t="s">
        <v>283</v>
      </c>
      <c r="C602" s="1257"/>
      <c r="D602" s="1257"/>
      <c r="E602" s="1257"/>
      <c r="F602" s="1257"/>
      <c r="G602" s="1257"/>
      <c r="H602" s="1258"/>
      <c r="I602" s="340">
        <v>30.5</v>
      </c>
      <c r="J602" s="989">
        <v>37.1</v>
      </c>
      <c r="K602" s="341">
        <v>32.299999999999997</v>
      </c>
      <c r="L602" s="1334" t="s">
        <v>281</v>
      </c>
      <c r="M602" s="1251"/>
      <c r="N602" s="11"/>
      <c r="O602" s="11"/>
      <c r="P602" s="11"/>
      <c r="Q602" s="11"/>
      <c r="R602" s="11"/>
      <c r="S602" s="11"/>
      <c r="T602" s="11"/>
      <c r="U602" s="11"/>
      <c r="V602" s="11"/>
      <c r="W602" s="11"/>
      <c r="X602" s="11"/>
      <c r="Y602" s="11"/>
      <c r="Z602" s="11"/>
      <c r="AA602" s="11"/>
    </row>
    <row r="603" spans="1:27" ht="15" customHeight="1" x14ac:dyDescent="0.2">
      <c r="A603" s="11"/>
      <c r="B603" s="1339" t="s">
        <v>284</v>
      </c>
      <c r="C603" s="1257"/>
      <c r="D603" s="1257"/>
      <c r="E603" s="1257"/>
      <c r="F603" s="1257"/>
      <c r="G603" s="1257"/>
      <c r="H603" s="1258"/>
      <c r="I603" s="340">
        <v>23.583333333333332</v>
      </c>
      <c r="J603" s="989">
        <v>33.299999999999997</v>
      </c>
      <c r="K603" s="341">
        <v>13.7</v>
      </c>
      <c r="L603" s="1334" t="s">
        <v>281</v>
      </c>
      <c r="M603" s="1251"/>
      <c r="N603" s="11"/>
      <c r="O603" s="11"/>
      <c r="P603" s="11"/>
      <c r="Q603" s="11"/>
      <c r="R603" s="11"/>
      <c r="S603" s="11"/>
      <c r="T603" s="11"/>
      <c r="U603" s="11"/>
      <c r="V603" s="11"/>
      <c r="W603" s="11"/>
      <c r="X603" s="11"/>
      <c r="Y603" s="11"/>
      <c r="Z603" s="11"/>
      <c r="AA603" s="11"/>
    </row>
    <row r="604" spans="1:27" ht="15" customHeight="1" x14ac:dyDescent="0.2">
      <c r="A604" s="11"/>
      <c r="B604" s="1339" t="s">
        <v>285</v>
      </c>
      <c r="C604" s="1257"/>
      <c r="D604" s="1257"/>
      <c r="E604" s="1257"/>
      <c r="F604" s="1257"/>
      <c r="G604" s="1257"/>
      <c r="H604" s="1258"/>
      <c r="I604" s="340">
        <v>24.083333333333332</v>
      </c>
      <c r="J604" s="989">
        <v>31.7</v>
      </c>
      <c r="K604" s="341">
        <v>23.4</v>
      </c>
      <c r="L604" s="1334" t="s">
        <v>281</v>
      </c>
      <c r="M604" s="1251"/>
      <c r="N604" s="11"/>
      <c r="O604" s="11"/>
      <c r="P604" s="11"/>
      <c r="Q604" s="11"/>
      <c r="R604" s="11"/>
      <c r="S604" s="11"/>
      <c r="T604" s="11"/>
      <c r="U604" s="11"/>
      <c r="V604" s="11"/>
      <c r="W604" s="11"/>
      <c r="X604" s="11"/>
      <c r="Y604" s="11"/>
      <c r="Z604" s="11"/>
      <c r="AA604" s="11"/>
    </row>
    <row r="605" spans="1:27" ht="15" customHeight="1" x14ac:dyDescent="0.2">
      <c r="A605" s="11"/>
      <c r="B605" s="1339" t="s">
        <v>286</v>
      </c>
      <c r="C605" s="1257"/>
      <c r="D605" s="1257"/>
      <c r="E605" s="1257"/>
      <c r="F605" s="1257"/>
      <c r="G605" s="1257"/>
      <c r="H605" s="1258"/>
      <c r="I605" s="340">
        <v>20.416666666666668</v>
      </c>
      <c r="J605" s="989">
        <v>32.700000000000003</v>
      </c>
      <c r="K605" s="342">
        <v>17.829999999999998</v>
      </c>
      <c r="L605" s="1334" t="s">
        <v>281</v>
      </c>
      <c r="M605" s="1251"/>
      <c r="N605" s="11"/>
      <c r="O605" s="11"/>
      <c r="P605" s="11"/>
      <c r="Q605" s="11"/>
      <c r="R605" s="11"/>
      <c r="S605" s="11"/>
      <c r="T605" s="11"/>
      <c r="U605" s="11"/>
      <c r="V605" s="11"/>
      <c r="W605" s="11"/>
      <c r="X605" s="11"/>
      <c r="Y605" s="11"/>
      <c r="Z605" s="11"/>
      <c r="AA605" s="11"/>
    </row>
    <row r="606" spans="1:27" ht="15" customHeight="1" x14ac:dyDescent="0.2">
      <c r="A606" s="11"/>
      <c r="B606" s="1339" t="s">
        <v>287</v>
      </c>
      <c r="C606" s="1257"/>
      <c r="D606" s="1257"/>
      <c r="E606" s="1257"/>
      <c r="F606" s="1257"/>
      <c r="G606" s="1257"/>
      <c r="H606" s="1258"/>
      <c r="I606" s="340">
        <v>23.8</v>
      </c>
      <c r="J606" s="989">
        <v>36.6</v>
      </c>
      <c r="K606" s="341">
        <v>27.5</v>
      </c>
      <c r="L606" s="1334" t="s">
        <v>281</v>
      </c>
      <c r="M606" s="1251"/>
      <c r="N606" s="11"/>
      <c r="O606" s="11"/>
      <c r="P606" s="11"/>
      <c r="Q606" s="11"/>
      <c r="R606" s="11"/>
      <c r="S606" s="11"/>
      <c r="T606" s="11"/>
      <c r="U606" s="11"/>
      <c r="V606" s="11"/>
      <c r="W606" s="11"/>
      <c r="X606" s="11"/>
      <c r="Y606" s="11"/>
      <c r="Z606" s="11"/>
      <c r="AA606" s="11"/>
    </row>
    <row r="607" spans="1:27" ht="15" customHeight="1" x14ac:dyDescent="0.2">
      <c r="A607" s="11"/>
      <c r="B607" s="1339" t="s">
        <v>288</v>
      </c>
      <c r="C607" s="1257"/>
      <c r="D607" s="1257"/>
      <c r="E607" s="1257"/>
      <c r="F607" s="1257"/>
      <c r="G607" s="1257"/>
      <c r="H607" s="1258"/>
      <c r="I607" s="340">
        <v>23.3</v>
      </c>
      <c r="J607" s="989">
        <v>25.4</v>
      </c>
      <c r="K607" s="342">
        <v>21.72</v>
      </c>
      <c r="L607" s="1334" t="s">
        <v>281</v>
      </c>
      <c r="M607" s="1251"/>
      <c r="N607" s="11"/>
      <c r="O607" s="11"/>
      <c r="P607" s="11"/>
      <c r="Q607" s="11"/>
      <c r="R607" s="11"/>
      <c r="S607" s="11"/>
      <c r="T607" s="11"/>
      <c r="U607" s="11"/>
      <c r="V607" s="11"/>
      <c r="W607" s="11"/>
      <c r="X607" s="11"/>
      <c r="Y607" s="11"/>
      <c r="Z607" s="11"/>
      <c r="AA607" s="11"/>
    </row>
    <row r="608" spans="1:27" ht="15" customHeight="1" x14ac:dyDescent="0.2">
      <c r="A608" s="11"/>
      <c r="B608" s="1339" t="s">
        <v>289</v>
      </c>
      <c r="C608" s="1257"/>
      <c r="D608" s="1257"/>
      <c r="E608" s="1257"/>
      <c r="F608" s="1257"/>
      <c r="G608" s="1257"/>
      <c r="H608" s="1258"/>
      <c r="I608" s="340">
        <v>19.5</v>
      </c>
      <c r="J608" s="989">
        <v>28.2</v>
      </c>
      <c r="K608" s="341">
        <v>25.5</v>
      </c>
      <c r="L608" s="1334" t="s">
        <v>281</v>
      </c>
      <c r="M608" s="1251"/>
      <c r="N608" s="11"/>
      <c r="O608" s="11"/>
      <c r="P608" s="11"/>
      <c r="Q608" s="11"/>
      <c r="R608" s="11"/>
      <c r="S608" s="11"/>
      <c r="T608" s="11"/>
      <c r="U608" s="11"/>
      <c r="V608" s="11"/>
      <c r="W608" s="11"/>
      <c r="X608" s="11"/>
      <c r="Y608" s="11"/>
      <c r="Z608" s="11"/>
      <c r="AA608" s="11"/>
    </row>
    <row r="609" spans="1:27" ht="15" customHeight="1" x14ac:dyDescent="0.2">
      <c r="A609" s="11"/>
      <c r="B609" s="1339" t="s">
        <v>290</v>
      </c>
      <c r="C609" s="1257"/>
      <c r="D609" s="1257"/>
      <c r="E609" s="1257"/>
      <c r="F609" s="1257"/>
      <c r="G609" s="1257"/>
      <c r="H609" s="1258"/>
      <c r="I609" s="340">
        <v>22.8</v>
      </c>
      <c r="J609" s="989">
        <v>29.9</v>
      </c>
      <c r="K609" s="341">
        <v>25.4</v>
      </c>
      <c r="L609" s="1334" t="s">
        <v>281</v>
      </c>
      <c r="M609" s="1251"/>
      <c r="N609" s="11"/>
      <c r="O609" s="11"/>
      <c r="P609" s="11"/>
      <c r="Q609" s="11"/>
      <c r="R609" s="11"/>
      <c r="S609" s="11"/>
      <c r="T609" s="11"/>
      <c r="U609" s="11"/>
      <c r="V609" s="11"/>
      <c r="W609" s="11"/>
      <c r="X609" s="11"/>
      <c r="Y609" s="11"/>
      <c r="Z609" s="11"/>
      <c r="AA609" s="11"/>
    </row>
    <row r="610" spans="1:27" ht="15" customHeight="1" x14ac:dyDescent="0.2">
      <c r="A610" s="11"/>
      <c r="B610" s="1339" t="s">
        <v>291</v>
      </c>
      <c r="C610" s="1257"/>
      <c r="D610" s="1257"/>
      <c r="E610" s="1257"/>
      <c r="F610" s="1257"/>
      <c r="G610" s="1257"/>
      <c r="H610" s="1258"/>
      <c r="I610" s="340">
        <v>24.1</v>
      </c>
      <c r="J610" s="989">
        <v>31.7</v>
      </c>
      <c r="K610" s="341">
        <v>28.2</v>
      </c>
      <c r="L610" s="1334" t="s">
        <v>281</v>
      </c>
      <c r="M610" s="1251"/>
      <c r="N610" s="11"/>
      <c r="O610" s="11"/>
      <c r="P610" s="11"/>
      <c r="Q610" s="11"/>
      <c r="R610" s="11"/>
      <c r="S610" s="11"/>
      <c r="T610" s="11"/>
      <c r="U610" s="11"/>
      <c r="V610" s="11"/>
      <c r="W610" s="11"/>
      <c r="X610" s="11"/>
      <c r="Y610" s="11"/>
      <c r="Z610" s="11"/>
      <c r="AA610" s="11"/>
    </row>
    <row r="611" spans="1:27" ht="15" customHeight="1" x14ac:dyDescent="0.2">
      <c r="B611" s="1335" t="s">
        <v>292</v>
      </c>
      <c r="C611" s="1336"/>
      <c r="D611" s="1336"/>
      <c r="E611" s="1336"/>
      <c r="F611" s="1336"/>
      <c r="G611" s="1336"/>
      <c r="H611" s="1336"/>
      <c r="I611" s="1336"/>
      <c r="J611" s="1336"/>
      <c r="K611" s="1336"/>
      <c r="L611" s="1336"/>
      <c r="M611" s="1336"/>
    </row>
    <row r="612" spans="1:27" ht="15" customHeight="1" x14ac:dyDescent="0.2">
      <c r="B612" s="1"/>
      <c r="C612" s="1"/>
      <c r="D612" s="1"/>
      <c r="E612" s="1"/>
      <c r="F612" s="1"/>
      <c r="G612" s="1"/>
      <c r="H612" s="1"/>
      <c r="I612" s="1"/>
      <c r="J612" s="1"/>
      <c r="K612" s="1"/>
      <c r="L612" s="1"/>
      <c r="M612" s="1"/>
    </row>
    <row r="613" spans="1:27" ht="15" customHeight="1" x14ac:dyDescent="0.2">
      <c r="B613" s="765" t="s">
        <v>293</v>
      </c>
      <c r="C613" s="765"/>
      <c r="D613" s="765"/>
      <c r="E613" s="765"/>
      <c r="F613" s="765"/>
      <c r="G613" s="765"/>
      <c r="H613" s="765"/>
      <c r="I613" s="765"/>
      <c r="J613" s="765"/>
      <c r="K613" s="765"/>
      <c r="L613" s="765"/>
      <c r="M613" s="765"/>
    </row>
    <row r="614" spans="1:27" ht="15" customHeight="1" x14ac:dyDescent="0.2">
      <c r="B614" s="11"/>
      <c r="C614" s="11"/>
      <c r="D614" s="11"/>
      <c r="E614" s="11"/>
      <c r="F614" s="11"/>
      <c r="G614" s="11"/>
      <c r="H614" s="11"/>
      <c r="I614" s="11"/>
      <c r="J614" s="11"/>
      <c r="K614" s="11"/>
      <c r="L614" s="11"/>
      <c r="M614" s="11"/>
    </row>
    <row r="615" spans="1:27" ht="15" customHeight="1" x14ac:dyDescent="0.2">
      <c r="B615" s="1283" t="s">
        <v>294</v>
      </c>
      <c r="C615" s="1243"/>
      <c r="D615" s="1243"/>
      <c r="E615" s="1243"/>
      <c r="F615" s="1243"/>
      <c r="G615" s="1284"/>
      <c r="H615" s="1254" t="s">
        <v>15</v>
      </c>
      <c r="I615" s="1243"/>
      <c r="J615" s="1243"/>
      <c r="K615" s="1297"/>
      <c r="L615" s="1243"/>
      <c r="M615" s="1243"/>
    </row>
    <row r="616" spans="1:27" ht="15" customHeight="1" x14ac:dyDescent="0.2">
      <c r="B616" s="1285"/>
      <c r="C616" s="1285"/>
      <c r="D616" s="1285"/>
      <c r="E616" s="1285"/>
      <c r="F616" s="1285"/>
      <c r="G616" s="1286"/>
      <c r="H616" s="258">
        <v>2023</v>
      </c>
      <c r="I616" s="258">
        <v>2024</v>
      </c>
      <c r="J616" s="259">
        <v>2025</v>
      </c>
      <c r="K616" s="851"/>
      <c r="L616" s="851"/>
      <c r="M616" s="851"/>
    </row>
    <row r="617" spans="1:27" ht="15" customHeight="1" x14ac:dyDescent="0.2">
      <c r="A617" s="11"/>
      <c r="B617" s="1298" t="s">
        <v>295</v>
      </c>
      <c r="C617" s="1269"/>
      <c r="D617" s="1269"/>
      <c r="E617" s="1269"/>
      <c r="F617" s="1269"/>
      <c r="G617" s="1270"/>
      <c r="H617" s="965">
        <v>214305.4</v>
      </c>
      <c r="I617" s="343">
        <v>199025</v>
      </c>
      <c r="J617" s="344">
        <v>247061.43</v>
      </c>
      <c r="K617" s="770"/>
      <c r="L617" s="770"/>
      <c r="M617" s="945"/>
      <c r="N617" s="11"/>
      <c r="O617" s="11"/>
      <c r="P617" s="11"/>
      <c r="Q617" s="11"/>
      <c r="R617" s="11"/>
      <c r="S617" s="11"/>
      <c r="T617" s="11"/>
      <c r="U617" s="11"/>
      <c r="V617" s="11"/>
      <c r="W617" s="11"/>
      <c r="X617" s="11"/>
      <c r="Y617" s="11"/>
      <c r="Z617" s="11"/>
      <c r="AA617" s="11"/>
    </row>
    <row r="618" spans="1:27" ht="15" customHeight="1" x14ac:dyDescent="0.2">
      <c r="A618" s="11"/>
      <c r="B618" s="1299" t="s">
        <v>296</v>
      </c>
      <c r="C618" s="1257"/>
      <c r="D618" s="1257"/>
      <c r="E618" s="1257"/>
      <c r="F618" s="1257"/>
      <c r="G618" s="1258"/>
      <c r="H618" s="837">
        <v>858.36</v>
      </c>
      <c r="I618" s="345">
        <v>878</v>
      </c>
      <c r="J618" s="346">
        <v>977</v>
      </c>
      <c r="K618" s="770"/>
      <c r="L618" s="770"/>
      <c r="M618" s="947"/>
      <c r="N618" s="11"/>
      <c r="O618" s="11"/>
      <c r="P618" s="11"/>
      <c r="Q618" s="11"/>
      <c r="R618" s="11"/>
      <c r="S618" s="11"/>
      <c r="T618" s="11"/>
      <c r="U618" s="11"/>
      <c r="V618" s="11"/>
      <c r="W618" s="11"/>
      <c r="X618" s="11"/>
      <c r="Y618" s="11"/>
      <c r="Z618" s="11"/>
      <c r="AA618" s="11"/>
    </row>
    <row r="619" spans="1:27" ht="15" customHeight="1" x14ac:dyDescent="0.2">
      <c r="A619" s="11"/>
      <c r="B619" s="1299" t="s">
        <v>297</v>
      </c>
      <c r="C619" s="1257"/>
      <c r="D619" s="1257"/>
      <c r="E619" s="1257"/>
      <c r="F619" s="1257"/>
      <c r="G619" s="1258"/>
      <c r="H619" s="837">
        <v>2712.66</v>
      </c>
      <c r="I619" s="347">
        <v>2858</v>
      </c>
      <c r="J619" s="348">
        <v>2975.71</v>
      </c>
      <c r="K619" s="770"/>
      <c r="L619" s="770"/>
      <c r="M619" s="947"/>
      <c r="N619" s="11"/>
      <c r="O619" s="11"/>
      <c r="P619" s="11"/>
      <c r="Q619" s="11"/>
      <c r="R619" s="11"/>
      <c r="S619" s="11"/>
      <c r="T619" s="11"/>
      <c r="U619" s="11"/>
      <c r="V619" s="11"/>
      <c r="W619" s="11"/>
      <c r="X619" s="11"/>
      <c r="Y619" s="11"/>
      <c r="Z619" s="11"/>
      <c r="AA619" s="11"/>
    </row>
    <row r="620" spans="1:27" ht="15" customHeight="1" x14ac:dyDescent="0.2">
      <c r="A620" s="11"/>
      <c r="B620" s="1299" t="s">
        <v>298</v>
      </c>
      <c r="C620" s="1257"/>
      <c r="D620" s="1257"/>
      <c r="E620" s="1257"/>
      <c r="F620" s="1257"/>
      <c r="G620" s="1258"/>
      <c r="H620" s="92">
        <v>5259.13</v>
      </c>
      <c r="I620" s="349">
        <v>6338</v>
      </c>
      <c r="J620" s="348">
        <v>6588.42</v>
      </c>
      <c r="K620" s="770"/>
      <c r="L620" s="770"/>
      <c r="M620" s="947"/>
      <c r="N620" s="11"/>
      <c r="O620" s="11"/>
      <c r="P620" s="11"/>
      <c r="Q620" s="11"/>
      <c r="R620" s="11"/>
      <c r="S620" s="11"/>
      <c r="T620" s="11"/>
      <c r="U620" s="11"/>
      <c r="V620" s="11"/>
      <c r="W620" s="11"/>
      <c r="X620" s="11"/>
      <c r="Y620" s="11"/>
      <c r="Z620" s="11"/>
      <c r="AA620" s="11"/>
    </row>
    <row r="621" spans="1:27" ht="15" customHeight="1" x14ac:dyDescent="0.2">
      <c r="A621" s="11"/>
      <c r="B621" s="1299" t="s">
        <v>299</v>
      </c>
      <c r="C621" s="1257"/>
      <c r="D621" s="1257"/>
      <c r="E621" s="1257"/>
      <c r="F621" s="1257"/>
      <c r="G621" s="1258"/>
      <c r="H621" s="933">
        <v>0</v>
      </c>
      <c r="I621" s="345">
        <v>0</v>
      </c>
      <c r="J621" s="346">
        <v>0</v>
      </c>
      <c r="K621" s="770"/>
      <c r="L621" s="770"/>
      <c r="M621" s="947"/>
      <c r="N621" s="11"/>
      <c r="O621" s="11"/>
      <c r="P621" s="11"/>
      <c r="Q621" s="11"/>
      <c r="R621" s="11"/>
      <c r="S621" s="11"/>
      <c r="T621" s="11"/>
      <c r="U621" s="11"/>
      <c r="V621" s="11"/>
      <c r="W621" s="11"/>
      <c r="X621" s="11"/>
      <c r="Y621" s="11"/>
      <c r="Z621" s="11"/>
      <c r="AA621" s="11"/>
    </row>
    <row r="622" spans="1:27" ht="15" customHeight="1" x14ac:dyDescent="0.2">
      <c r="A622" s="11"/>
      <c r="B622" s="1299" t="s">
        <v>300</v>
      </c>
      <c r="C622" s="1257"/>
      <c r="D622" s="1257"/>
      <c r="E622" s="1257"/>
      <c r="F622" s="1257"/>
      <c r="G622" s="1258"/>
      <c r="H622" s="933">
        <v>0</v>
      </c>
      <c r="I622" s="345">
        <v>0</v>
      </c>
      <c r="J622" s="346">
        <v>0</v>
      </c>
      <c r="K622" s="770"/>
      <c r="L622" s="770"/>
      <c r="M622" s="947"/>
      <c r="N622" s="11"/>
      <c r="O622" s="11"/>
      <c r="P622" s="11"/>
      <c r="Q622" s="11"/>
      <c r="R622" s="11"/>
      <c r="S622" s="11"/>
      <c r="T622" s="11"/>
      <c r="U622" s="11"/>
      <c r="V622" s="11"/>
      <c r="W622" s="11"/>
      <c r="X622" s="11"/>
      <c r="Y622" s="11"/>
      <c r="Z622" s="11"/>
      <c r="AA622" s="11"/>
    </row>
    <row r="623" spans="1:27" ht="15" customHeight="1" x14ac:dyDescent="0.2">
      <c r="A623" s="11"/>
      <c r="B623" s="1299" t="s">
        <v>301</v>
      </c>
      <c r="C623" s="1257"/>
      <c r="D623" s="1257"/>
      <c r="E623" s="1257"/>
      <c r="F623" s="1257"/>
      <c r="G623" s="1258"/>
      <c r="H623" s="837">
        <v>0</v>
      </c>
      <c r="I623" s="345">
        <v>0</v>
      </c>
      <c r="J623" s="346">
        <v>0</v>
      </c>
      <c r="K623" s="770"/>
      <c r="L623" s="770"/>
      <c r="M623" s="947"/>
      <c r="N623" s="11"/>
      <c r="O623" s="11"/>
      <c r="P623" s="11"/>
      <c r="Q623" s="11"/>
      <c r="R623" s="11"/>
      <c r="S623" s="11"/>
      <c r="T623" s="11"/>
      <c r="U623" s="11"/>
      <c r="V623" s="11"/>
      <c r="W623" s="11"/>
      <c r="X623" s="11"/>
      <c r="Y623" s="11"/>
      <c r="Z623" s="11"/>
      <c r="AA623" s="11"/>
    </row>
    <row r="624" spans="1:27" ht="15" customHeight="1" x14ac:dyDescent="0.2">
      <c r="A624" s="11"/>
      <c r="B624" s="1311" t="s">
        <v>40</v>
      </c>
      <c r="C624" s="1257"/>
      <c r="D624" s="1257"/>
      <c r="E624" s="1257"/>
      <c r="F624" s="1257"/>
      <c r="G624" s="1258"/>
      <c r="H624" s="825">
        <v>223135.55</v>
      </c>
      <c r="I624" s="350">
        <v>209099</v>
      </c>
      <c r="J624" s="351">
        <v>257602.56</v>
      </c>
      <c r="K624" s="950"/>
      <c r="L624" s="950"/>
      <c r="M624" s="951"/>
      <c r="N624" s="11"/>
      <c r="O624" s="11"/>
      <c r="P624" s="11"/>
      <c r="Q624" s="11"/>
      <c r="R624" s="11"/>
      <c r="S624" s="11"/>
      <c r="T624" s="11"/>
      <c r="U624" s="11"/>
      <c r="V624" s="11"/>
      <c r="W624" s="11"/>
      <c r="X624" s="11"/>
      <c r="Y624" s="11"/>
      <c r="Z624" s="11"/>
      <c r="AA624" s="11"/>
    </row>
    <row r="625" spans="1:27" ht="15" customHeight="1" x14ac:dyDescent="0.2">
      <c r="A625" s="11"/>
      <c r="B625" s="1261" t="s">
        <v>265</v>
      </c>
      <c r="C625" s="1262"/>
      <c r="D625" s="1262"/>
      <c r="E625" s="1262"/>
      <c r="F625" s="1262"/>
      <c r="G625" s="1263"/>
      <c r="H625" s="990">
        <v>1</v>
      </c>
      <c r="I625" s="352">
        <v>1</v>
      </c>
      <c r="J625" s="353">
        <v>1</v>
      </c>
      <c r="K625" s="991"/>
      <c r="L625" s="991"/>
      <c r="M625" s="992"/>
      <c r="N625" s="11"/>
      <c r="O625" s="11"/>
      <c r="P625" s="11"/>
      <c r="Q625" s="11"/>
      <c r="R625" s="11"/>
      <c r="S625" s="11"/>
      <c r="T625" s="11"/>
      <c r="U625" s="11"/>
      <c r="V625" s="11"/>
      <c r="W625" s="11"/>
      <c r="X625" s="11"/>
      <c r="Y625" s="11"/>
      <c r="Z625" s="11"/>
      <c r="AA625" s="11"/>
    </row>
    <row r="627" spans="1:27" ht="15" customHeight="1" x14ac:dyDescent="0.2">
      <c r="B627" s="765" t="s">
        <v>302</v>
      </c>
      <c r="C627" s="765"/>
      <c r="D627" s="765"/>
      <c r="E627" s="765"/>
      <c r="F627" s="765"/>
      <c r="G627" s="765"/>
      <c r="H627" s="765"/>
      <c r="I627" s="765"/>
      <c r="J627" s="765"/>
      <c r="K627" s="765"/>
      <c r="L627" s="765"/>
      <c r="M627" s="765"/>
    </row>
    <row r="628" spans="1:27" ht="15" customHeight="1" x14ac:dyDescent="0.2">
      <c r="B628" s="1"/>
      <c r="C628" s="1"/>
      <c r="D628" s="1"/>
      <c r="E628" s="1"/>
      <c r="F628" s="1"/>
      <c r="G628" s="1"/>
      <c r="H628" s="1"/>
      <c r="I628" s="1"/>
      <c r="J628" s="1"/>
      <c r="K628" s="1"/>
      <c r="L628" s="1"/>
      <c r="M628" s="1"/>
    </row>
    <row r="629" spans="1:27" ht="15" customHeight="1" x14ac:dyDescent="0.2">
      <c r="B629" s="1283" t="s">
        <v>303</v>
      </c>
      <c r="C629" s="1243"/>
      <c r="D629" s="1243"/>
      <c r="E629" s="1243"/>
      <c r="F629" s="1243"/>
      <c r="G629" s="1284"/>
      <c r="H629" s="1254" t="s">
        <v>15</v>
      </c>
      <c r="I629" s="1243"/>
      <c r="J629" s="1243"/>
      <c r="K629" s="1297"/>
      <c r="L629" s="1243"/>
      <c r="M629" s="1243"/>
    </row>
    <row r="630" spans="1:27" ht="15" customHeight="1" x14ac:dyDescent="0.2">
      <c r="B630" s="1285"/>
      <c r="C630" s="1285"/>
      <c r="D630" s="1285"/>
      <c r="E630" s="1285"/>
      <c r="F630" s="1285"/>
      <c r="G630" s="1286"/>
      <c r="H630" s="925">
        <v>2023</v>
      </c>
      <c r="I630" s="828">
        <v>2024</v>
      </c>
      <c r="J630" s="795" t="s">
        <v>304</v>
      </c>
      <c r="K630" s="851"/>
      <c r="L630" s="851"/>
      <c r="M630" s="851"/>
    </row>
    <row r="631" spans="1:27" ht="15" customHeight="1" x14ac:dyDescent="0.2">
      <c r="A631" s="11"/>
      <c r="B631" s="1298" t="s">
        <v>305</v>
      </c>
      <c r="C631" s="1269"/>
      <c r="D631" s="1269"/>
      <c r="E631" s="1269"/>
      <c r="F631" s="1269"/>
      <c r="G631" s="1270"/>
      <c r="H631" s="965">
        <v>4264259.24</v>
      </c>
      <c r="I631" s="343">
        <v>4633773</v>
      </c>
      <c r="J631" s="354">
        <v>4791172.33</v>
      </c>
      <c r="K631" s="770"/>
      <c r="L631" s="770"/>
      <c r="M631" s="945"/>
      <c r="N631" s="11"/>
      <c r="O631" s="11"/>
      <c r="P631" s="11"/>
      <c r="Q631" s="11"/>
      <c r="R631" s="11"/>
      <c r="S631" s="11"/>
      <c r="T631" s="11"/>
      <c r="U631" s="11"/>
      <c r="V631" s="11"/>
      <c r="W631" s="11"/>
      <c r="X631" s="11"/>
      <c r="Y631" s="11"/>
      <c r="Z631" s="11"/>
      <c r="AA631" s="11"/>
    </row>
    <row r="632" spans="1:27" ht="15" customHeight="1" x14ac:dyDescent="0.2">
      <c r="A632" s="11"/>
      <c r="B632" s="1299" t="s">
        <v>306</v>
      </c>
      <c r="C632" s="1257"/>
      <c r="D632" s="1257"/>
      <c r="E632" s="1257"/>
      <c r="F632" s="1257"/>
      <c r="G632" s="1258"/>
      <c r="H632" s="837">
        <v>1477820.63</v>
      </c>
      <c r="I632" s="347">
        <v>1604670</v>
      </c>
      <c r="J632" s="355">
        <v>1617078</v>
      </c>
      <c r="K632" s="770"/>
      <c r="L632" s="770"/>
      <c r="M632" s="945"/>
      <c r="N632" s="11"/>
      <c r="O632" s="11"/>
      <c r="P632" s="11"/>
      <c r="Q632" s="11"/>
      <c r="R632" s="11"/>
      <c r="S632" s="11"/>
      <c r="T632" s="11"/>
      <c r="U632" s="11"/>
      <c r="V632" s="11"/>
      <c r="W632" s="11"/>
      <c r="X632" s="11"/>
      <c r="Y632" s="11"/>
      <c r="Z632" s="11"/>
      <c r="AA632" s="11"/>
    </row>
    <row r="633" spans="1:27" ht="15" customHeight="1" x14ac:dyDescent="0.2">
      <c r="A633" s="11"/>
      <c r="B633" s="1299" t="s">
        <v>307</v>
      </c>
      <c r="C633" s="1257"/>
      <c r="D633" s="1257"/>
      <c r="E633" s="1257"/>
      <c r="F633" s="1257"/>
      <c r="G633" s="1258"/>
      <c r="H633" s="197">
        <v>0.34655975324802246</v>
      </c>
      <c r="I633" s="1229">
        <v>0.34599999999999997</v>
      </c>
      <c r="J633" s="1230">
        <v>0.33800000000000002</v>
      </c>
      <c r="K633" s="854"/>
      <c r="L633" s="854"/>
      <c r="M633" s="993"/>
      <c r="N633" s="11"/>
      <c r="O633" s="11"/>
      <c r="P633" s="11"/>
      <c r="Q633" s="11"/>
      <c r="R633" s="11"/>
      <c r="S633" s="11"/>
      <c r="T633" s="11"/>
      <c r="U633" s="11"/>
      <c r="V633" s="11"/>
      <c r="W633" s="11"/>
      <c r="X633" s="11"/>
      <c r="Y633" s="11"/>
      <c r="Z633" s="11"/>
      <c r="AA633" s="11"/>
    </row>
    <row r="634" spans="1:27" ht="15" customHeight="1" x14ac:dyDescent="0.2">
      <c r="A634" s="11"/>
      <c r="B634" s="1299" t="s">
        <v>308</v>
      </c>
      <c r="C634" s="1257"/>
      <c r="D634" s="1257"/>
      <c r="E634" s="1257"/>
      <c r="F634" s="1257"/>
      <c r="G634" s="1258"/>
      <c r="H634" s="92">
        <v>0</v>
      </c>
      <c r="I634" s="345">
        <v>0</v>
      </c>
      <c r="J634" s="356">
        <v>0</v>
      </c>
      <c r="K634" s="770"/>
      <c r="L634" s="770"/>
      <c r="M634" s="947"/>
      <c r="N634" s="11"/>
      <c r="O634" s="11"/>
      <c r="P634" s="11"/>
      <c r="Q634" s="11"/>
      <c r="R634" s="11"/>
      <c r="S634" s="11"/>
      <c r="T634" s="11"/>
      <c r="U634" s="11"/>
      <c r="V634" s="11"/>
      <c r="W634" s="11"/>
      <c r="X634" s="11"/>
      <c r="Y634" s="11"/>
      <c r="Z634" s="11"/>
      <c r="AA634" s="11"/>
    </row>
    <row r="635" spans="1:27" ht="15" customHeight="1" x14ac:dyDescent="0.2">
      <c r="A635" s="11"/>
      <c r="B635" s="1261" t="s">
        <v>309</v>
      </c>
      <c r="C635" s="1262"/>
      <c r="D635" s="1262"/>
      <c r="E635" s="1262"/>
      <c r="F635" s="1262"/>
      <c r="G635" s="1263"/>
      <c r="H635" s="357">
        <v>0</v>
      </c>
      <c r="I635" s="1231">
        <v>0</v>
      </c>
      <c r="J635" s="1232">
        <v>0</v>
      </c>
      <c r="K635" s="854"/>
      <c r="L635" s="854"/>
      <c r="M635" s="993"/>
      <c r="N635" s="11"/>
      <c r="O635" s="11"/>
      <c r="P635" s="11"/>
      <c r="Q635" s="11"/>
      <c r="R635" s="11"/>
      <c r="S635" s="11"/>
      <c r="T635" s="11"/>
      <c r="U635" s="11"/>
      <c r="V635" s="11"/>
      <c r="W635" s="11"/>
      <c r="X635" s="11"/>
      <c r="Y635" s="11"/>
      <c r="Z635" s="11"/>
      <c r="AA635" s="11"/>
    </row>
    <row r="636" spans="1:27" ht="15" customHeight="1" x14ac:dyDescent="0.2">
      <c r="B636" s="1333" t="s">
        <v>310</v>
      </c>
      <c r="C636" s="1236"/>
      <c r="D636" s="1236"/>
      <c r="E636" s="1236"/>
      <c r="F636" s="1236"/>
      <c r="G636" s="1236"/>
      <c r="H636" s="1236"/>
      <c r="I636" s="1236"/>
      <c r="J636" s="1236"/>
      <c r="K636" s="1"/>
      <c r="L636" s="1"/>
      <c r="M636" s="1"/>
    </row>
    <row r="637" spans="1:27" ht="21.75" customHeight="1" x14ac:dyDescent="0.2">
      <c r="B637" s="1279"/>
      <c r="C637" s="1279"/>
      <c r="D637" s="1279"/>
      <c r="E637" s="1279"/>
      <c r="F637" s="1279"/>
      <c r="G637" s="1279"/>
      <c r="H637" s="1279"/>
      <c r="I637" s="1279"/>
      <c r="J637" s="1279"/>
      <c r="K637" s="1"/>
      <c r="L637" s="1"/>
      <c r="M637" s="1"/>
    </row>
    <row r="638" spans="1:27" ht="15" customHeight="1" x14ac:dyDescent="0.2">
      <c r="B638" s="1"/>
      <c r="C638" s="1"/>
      <c r="D638" s="1"/>
      <c r="E638" s="1"/>
      <c r="F638" s="1"/>
      <c r="G638" s="1"/>
      <c r="H638" s="1"/>
      <c r="I638" s="1"/>
      <c r="J638" s="1"/>
      <c r="K638" s="1"/>
      <c r="L638" s="1"/>
      <c r="M638" s="1"/>
    </row>
    <row r="639" spans="1:27" ht="15" customHeight="1" x14ac:dyDescent="0.2">
      <c r="B639" s="1"/>
      <c r="C639" s="1"/>
      <c r="D639" s="1"/>
      <c r="E639" s="1"/>
      <c r="F639" s="1"/>
      <c r="G639" s="1"/>
      <c r="H639" s="1"/>
      <c r="I639" s="1"/>
      <c r="J639" s="1"/>
      <c r="K639" s="1"/>
      <c r="L639" s="1"/>
      <c r="M639" s="1"/>
    </row>
    <row r="640" spans="1:27" ht="15" customHeight="1" x14ac:dyDescent="0.2">
      <c r="B640" s="1"/>
      <c r="C640" s="1"/>
      <c r="D640" s="1"/>
      <c r="E640" s="1"/>
      <c r="F640" s="1"/>
      <c r="G640" s="1"/>
      <c r="H640" s="1"/>
      <c r="I640" s="1"/>
      <c r="J640" s="1"/>
      <c r="K640" s="1"/>
      <c r="L640" s="1"/>
      <c r="M640" s="1"/>
    </row>
    <row r="641" spans="1:27" ht="29.25" customHeight="1" x14ac:dyDescent="0.2">
      <c r="B641" s="86" t="s">
        <v>311</v>
      </c>
      <c r="C641" s="7"/>
      <c r="D641" s="7"/>
      <c r="E641" s="7"/>
      <c r="F641" s="7"/>
      <c r="G641" s="7"/>
      <c r="H641" s="7"/>
      <c r="I641" s="7"/>
      <c r="J641" s="7"/>
      <c r="K641" s="7"/>
      <c r="L641" s="7"/>
      <c r="M641" s="7"/>
    </row>
    <row r="642" spans="1:27" ht="15" customHeight="1" x14ac:dyDescent="0.2">
      <c r="A642" s="1"/>
    </row>
    <row r="643" spans="1:27" ht="15" customHeight="1" x14ac:dyDescent="0.2">
      <c r="A643" s="1"/>
      <c r="B643" s="1"/>
      <c r="C643" s="1"/>
      <c r="D643" s="1"/>
      <c r="E643" s="1"/>
      <c r="F643" s="1"/>
      <c r="G643" s="1"/>
      <c r="H643" s="1"/>
      <c r="I643" s="1"/>
      <c r="J643" s="1"/>
      <c r="K643" s="1"/>
      <c r="L643" s="1"/>
      <c r="M643" s="1"/>
    </row>
    <row r="644" spans="1:27" ht="15" customHeight="1" x14ac:dyDescent="0.2">
      <c r="A644" s="963"/>
      <c r="B644" s="765" t="s">
        <v>312</v>
      </c>
      <c r="C644" s="765"/>
      <c r="D644" s="765"/>
      <c r="E644" s="765"/>
      <c r="F644" s="765"/>
      <c r="G644" s="765"/>
      <c r="H644" s="765"/>
      <c r="I644" s="765"/>
      <c r="J644" s="765"/>
      <c r="K644" s="765"/>
      <c r="L644" s="765"/>
      <c r="M644" s="765"/>
    </row>
    <row r="646" spans="1:27" ht="15" customHeight="1" x14ac:dyDescent="0.2">
      <c r="B646" s="1283" t="s">
        <v>313</v>
      </c>
      <c r="C646" s="1243"/>
      <c r="D646" s="1243"/>
      <c r="E646" s="1243"/>
      <c r="F646" s="1243"/>
      <c r="G646" s="1284"/>
      <c r="H646" s="1254" t="s">
        <v>15</v>
      </c>
      <c r="I646" s="1243"/>
      <c r="J646" s="1243"/>
      <c r="K646" s="1297"/>
      <c r="L646" s="1243"/>
      <c r="M646" s="1243"/>
    </row>
    <row r="647" spans="1:27" ht="15" customHeight="1" x14ac:dyDescent="0.2">
      <c r="B647" s="1285"/>
      <c r="C647" s="1285"/>
      <c r="D647" s="1285"/>
      <c r="E647" s="1285"/>
      <c r="F647" s="1285"/>
      <c r="G647" s="1286"/>
      <c r="H647" s="152">
        <v>2023</v>
      </c>
      <c r="I647" s="795">
        <v>2024</v>
      </c>
      <c r="J647" s="844">
        <v>2025</v>
      </c>
      <c r="K647" s="851"/>
      <c r="L647" s="851"/>
      <c r="M647" s="851"/>
    </row>
    <row r="648" spans="1:27" ht="15" customHeight="1" x14ac:dyDescent="0.2">
      <c r="A648" s="11"/>
      <c r="B648" s="1315" t="s">
        <v>314</v>
      </c>
      <c r="C648" s="1236"/>
      <c r="D648" s="1236"/>
      <c r="E648" s="1236"/>
      <c r="F648" s="1236"/>
      <c r="G648" s="1236"/>
      <c r="H648" s="1236"/>
      <c r="I648" s="1236"/>
      <c r="J648" s="1236"/>
      <c r="K648" s="1236"/>
      <c r="L648" s="1236"/>
      <c r="M648" s="1236"/>
      <c r="N648" s="11"/>
      <c r="O648" s="11"/>
      <c r="P648" s="11"/>
      <c r="Q648" s="11"/>
      <c r="R648" s="11"/>
      <c r="S648" s="11"/>
      <c r="T648" s="11"/>
      <c r="U648" s="11"/>
      <c r="V648" s="11"/>
      <c r="W648" s="11"/>
      <c r="X648" s="11"/>
      <c r="Y648" s="11"/>
      <c r="Z648" s="11"/>
      <c r="AA648" s="11"/>
    </row>
    <row r="649" spans="1:27" ht="15" customHeight="1" x14ac:dyDescent="0.2">
      <c r="A649" s="11"/>
      <c r="B649" s="1322" t="s">
        <v>315</v>
      </c>
      <c r="C649" s="1323"/>
      <c r="D649" s="1323"/>
      <c r="E649" s="1323"/>
      <c r="F649" s="1323"/>
      <c r="G649" s="1326"/>
      <c r="H649" s="359">
        <v>258.43</v>
      </c>
      <c r="I649" s="360">
        <v>372.9</v>
      </c>
      <c r="J649" s="360">
        <v>535.25</v>
      </c>
      <c r="K649" s="773"/>
      <c r="L649" s="773"/>
      <c r="M649" s="773"/>
      <c r="N649" s="11"/>
      <c r="O649" s="11"/>
      <c r="P649" s="11"/>
      <c r="Q649" s="11"/>
      <c r="R649" s="11"/>
      <c r="S649" s="11"/>
      <c r="T649" s="11"/>
      <c r="U649" s="11"/>
      <c r="V649" s="11"/>
      <c r="W649" s="11"/>
      <c r="X649" s="11"/>
      <c r="Y649" s="11"/>
      <c r="Z649" s="11"/>
      <c r="AA649" s="11"/>
    </row>
    <row r="650" spans="1:27" ht="15" customHeight="1" x14ac:dyDescent="0.2">
      <c r="A650" s="11"/>
      <c r="B650" s="1299" t="s">
        <v>316</v>
      </c>
      <c r="C650" s="1257"/>
      <c r="D650" s="1257"/>
      <c r="E650" s="1257"/>
      <c r="F650" s="1257"/>
      <c r="G650" s="1258"/>
      <c r="H650" s="361">
        <v>1724.5</v>
      </c>
      <c r="I650" s="994">
        <v>2239.8000000000002</v>
      </c>
      <c r="J650" s="994">
        <v>1826.98</v>
      </c>
      <c r="K650" s="773"/>
      <c r="L650" s="773"/>
      <c r="M650" s="773"/>
      <c r="N650" s="11"/>
      <c r="O650" s="11"/>
      <c r="P650" s="11"/>
      <c r="Q650" s="11"/>
      <c r="R650" s="11"/>
      <c r="S650" s="11"/>
      <c r="T650" s="11"/>
      <c r="U650" s="11"/>
      <c r="V650" s="11"/>
      <c r="W650" s="11"/>
      <c r="X650" s="11"/>
      <c r="Y650" s="11"/>
      <c r="Z650" s="11"/>
      <c r="AA650" s="11"/>
    </row>
    <row r="651" spans="1:27" ht="15" customHeight="1" x14ac:dyDescent="0.2">
      <c r="A651" s="11"/>
      <c r="B651" s="1299" t="s">
        <v>317</v>
      </c>
      <c r="C651" s="1257"/>
      <c r="D651" s="1257"/>
      <c r="E651" s="1257"/>
      <c r="F651" s="1257"/>
      <c r="G651" s="1258"/>
      <c r="H651" s="361">
        <v>62.2</v>
      </c>
      <c r="I651" s="994">
        <v>9.4</v>
      </c>
      <c r="J651" s="994">
        <v>17.350000000000001</v>
      </c>
      <c r="K651" s="773"/>
      <c r="L651" s="773"/>
      <c r="M651" s="773"/>
      <c r="N651" s="11"/>
      <c r="O651" s="11"/>
      <c r="P651" s="11"/>
      <c r="Q651" s="11"/>
      <c r="R651" s="11"/>
      <c r="S651" s="11"/>
      <c r="T651" s="11"/>
      <c r="U651" s="11"/>
      <c r="V651" s="11"/>
      <c r="W651" s="11"/>
      <c r="X651" s="11"/>
      <c r="Y651" s="11"/>
      <c r="Z651" s="11"/>
      <c r="AA651" s="11"/>
    </row>
    <row r="652" spans="1:27" ht="15" customHeight="1" x14ac:dyDescent="0.2">
      <c r="A652" s="11"/>
      <c r="B652" s="1306" t="s">
        <v>318</v>
      </c>
      <c r="C652" s="1262"/>
      <c r="D652" s="1262"/>
      <c r="E652" s="1262"/>
      <c r="F652" s="1262"/>
      <c r="G652" s="1263"/>
      <c r="H652" s="362">
        <v>2045.1</v>
      </c>
      <c r="I652" s="995">
        <v>2622.1</v>
      </c>
      <c r="J652" s="995">
        <v>2379.58</v>
      </c>
      <c r="K652" s="996"/>
      <c r="L652" s="996"/>
      <c r="M652" s="996"/>
      <c r="N652" s="11"/>
      <c r="O652" s="11"/>
      <c r="P652" s="11"/>
      <c r="Q652" s="11"/>
      <c r="R652" s="11"/>
      <c r="S652" s="11"/>
      <c r="T652" s="11"/>
      <c r="U652" s="11"/>
      <c r="V652" s="11"/>
      <c r="W652" s="11"/>
      <c r="X652" s="11"/>
      <c r="Y652" s="11"/>
      <c r="Z652" s="11"/>
      <c r="AA652" s="11"/>
    </row>
    <row r="653" spans="1:27" ht="15" customHeight="1" x14ac:dyDescent="0.2">
      <c r="A653" s="11"/>
      <c r="B653" s="1315" t="s">
        <v>319</v>
      </c>
      <c r="C653" s="1236"/>
      <c r="D653" s="1236"/>
      <c r="E653" s="1236"/>
      <c r="F653" s="1236"/>
      <c r="G653" s="1236"/>
      <c r="H653" s="1236"/>
      <c r="I653" s="1236"/>
      <c r="J653" s="1236"/>
      <c r="K653" s="1236"/>
      <c r="L653" s="1236"/>
      <c r="M653" s="1236"/>
      <c r="N653" s="11"/>
      <c r="O653" s="11"/>
      <c r="P653" s="11"/>
      <c r="Q653" s="11"/>
      <c r="R653" s="11"/>
      <c r="S653" s="11"/>
      <c r="T653" s="11"/>
      <c r="U653" s="11"/>
      <c r="V653" s="11"/>
      <c r="W653" s="11"/>
      <c r="X653" s="11"/>
      <c r="Y653" s="11"/>
      <c r="Z653" s="11"/>
      <c r="AA653" s="11"/>
    </row>
    <row r="654" spans="1:27" ht="15" customHeight="1" x14ac:dyDescent="0.2">
      <c r="A654" s="11"/>
      <c r="B654" s="1322" t="s">
        <v>320</v>
      </c>
      <c r="C654" s="1323"/>
      <c r="D654" s="1323"/>
      <c r="E654" s="1323"/>
      <c r="F654" s="1323"/>
      <c r="G654" s="1326"/>
      <c r="H654" s="363">
        <v>0</v>
      </c>
      <c r="I654" s="364">
        <v>0</v>
      </c>
      <c r="J654" s="365">
        <v>0</v>
      </c>
      <c r="K654" s="773"/>
      <c r="L654" s="773"/>
      <c r="M654" s="773"/>
      <c r="N654" s="11"/>
      <c r="O654" s="11"/>
      <c r="P654" s="11"/>
      <c r="Q654" s="11"/>
      <c r="R654" s="11"/>
      <c r="S654" s="11"/>
      <c r="T654" s="11"/>
      <c r="U654" s="11"/>
      <c r="V654" s="11"/>
      <c r="W654" s="11"/>
      <c r="X654" s="11"/>
      <c r="Y654" s="11"/>
      <c r="Z654" s="11"/>
      <c r="AA654" s="11"/>
    </row>
    <row r="655" spans="1:27" ht="15" customHeight="1" x14ac:dyDescent="0.2">
      <c r="A655" s="11"/>
      <c r="B655" s="1299" t="s">
        <v>321</v>
      </c>
      <c r="C655" s="1257"/>
      <c r="D655" s="1257"/>
      <c r="E655" s="1257"/>
      <c r="F655" s="1257"/>
      <c r="G655" s="1258"/>
      <c r="H655" s="366">
        <v>101.23</v>
      </c>
      <c r="I655" s="367">
        <v>114.5</v>
      </c>
      <c r="J655" s="368">
        <v>188.08</v>
      </c>
      <c r="K655" s="773"/>
      <c r="L655" s="773"/>
      <c r="M655" s="773"/>
      <c r="N655" s="11"/>
      <c r="O655" s="11"/>
      <c r="P655" s="11"/>
      <c r="Q655" s="11"/>
      <c r="R655" s="11"/>
      <c r="S655" s="11"/>
      <c r="T655" s="11"/>
      <c r="U655" s="11"/>
      <c r="V655" s="11"/>
      <c r="W655" s="11"/>
      <c r="X655" s="11"/>
      <c r="Y655" s="11"/>
      <c r="Z655" s="11"/>
      <c r="AA655" s="11"/>
    </row>
    <row r="656" spans="1:27" ht="15" customHeight="1" x14ac:dyDescent="0.2">
      <c r="A656" s="11"/>
      <c r="B656" s="1331" t="s">
        <v>322</v>
      </c>
      <c r="C656" s="1257"/>
      <c r="D656" s="1257"/>
      <c r="E656" s="1257"/>
      <c r="F656" s="1257"/>
      <c r="G656" s="1258"/>
      <c r="H656" s="369">
        <v>49.22</v>
      </c>
      <c r="I656" s="370">
        <v>96.4</v>
      </c>
      <c r="J656" s="997">
        <v>342.67</v>
      </c>
      <c r="K656" s="773"/>
      <c r="L656" s="773"/>
      <c r="M656" s="773"/>
      <c r="N656" s="11"/>
      <c r="O656" s="11"/>
      <c r="P656" s="11"/>
      <c r="Q656" s="11"/>
      <c r="R656" s="11"/>
      <c r="S656" s="11"/>
      <c r="T656" s="11"/>
      <c r="U656" s="11"/>
      <c r="V656" s="11"/>
      <c r="W656" s="11"/>
      <c r="X656" s="11"/>
      <c r="Y656" s="11"/>
      <c r="Z656" s="11"/>
      <c r="AA656" s="11"/>
    </row>
    <row r="657" spans="1:27" ht="15" customHeight="1" x14ac:dyDescent="0.2">
      <c r="A657" s="11"/>
      <c r="B657" s="1331" t="s">
        <v>323</v>
      </c>
      <c r="C657" s="1257"/>
      <c r="D657" s="1257"/>
      <c r="E657" s="1257"/>
      <c r="F657" s="1257"/>
      <c r="G657" s="1258"/>
      <c r="H657" s="369">
        <v>5289.54</v>
      </c>
      <c r="I657" s="370">
        <v>5348.3</v>
      </c>
      <c r="J657" s="997">
        <v>5951.24</v>
      </c>
      <c r="K657" s="773"/>
      <c r="L657" s="773"/>
      <c r="M657" s="773"/>
      <c r="N657" s="11"/>
      <c r="O657" s="11"/>
      <c r="P657" s="11"/>
      <c r="Q657" s="11"/>
      <c r="R657" s="11"/>
      <c r="S657" s="11"/>
      <c r="T657" s="11"/>
      <c r="U657" s="11"/>
      <c r="V657" s="11"/>
      <c r="W657" s="11"/>
      <c r="X657" s="11"/>
      <c r="Y657" s="11"/>
      <c r="Z657" s="11"/>
      <c r="AA657" s="11"/>
    </row>
    <row r="658" spans="1:27" ht="15" customHeight="1" x14ac:dyDescent="0.2">
      <c r="A658" s="11"/>
      <c r="B658" s="1331" t="s">
        <v>317</v>
      </c>
      <c r="C658" s="1257"/>
      <c r="D658" s="1257"/>
      <c r="E658" s="1257"/>
      <c r="F658" s="1257"/>
      <c r="G658" s="1258"/>
      <c r="H658" s="369">
        <v>10253.23</v>
      </c>
      <c r="I658" s="370">
        <v>12460.5</v>
      </c>
      <c r="J658" s="997">
        <v>15076.69</v>
      </c>
      <c r="K658" s="773"/>
      <c r="L658" s="773"/>
      <c r="M658" s="773"/>
      <c r="N658" s="11"/>
      <c r="O658" s="11"/>
      <c r="P658" s="11"/>
      <c r="Q658" s="11"/>
      <c r="R658" s="11"/>
      <c r="S658" s="11"/>
      <c r="T658" s="11"/>
      <c r="U658" s="11"/>
      <c r="V658" s="11"/>
      <c r="W658" s="11"/>
      <c r="X658" s="11"/>
      <c r="Y658" s="11"/>
      <c r="Z658" s="11"/>
      <c r="AA658" s="11"/>
    </row>
    <row r="659" spans="1:27" ht="15" customHeight="1" x14ac:dyDescent="0.2">
      <c r="A659" s="11"/>
      <c r="B659" s="1332" t="s">
        <v>324</v>
      </c>
      <c r="C659" s="1262"/>
      <c r="D659" s="1262"/>
      <c r="E659" s="1262"/>
      <c r="F659" s="1262"/>
      <c r="G659" s="1263"/>
      <c r="H659" s="371">
        <v>15693.2</v>
      </c>
      <c r="I659" s="372">
        <v>18019.7</v>
      </c>
      <c r="J659" s="998">
        <v>21558.68</v>
      </c>
      <c r="K659" s="996"/>
      <c r="L659" s="996"/>
      <c r="M659" s="996"/>
      <c r="N659" s="11"/>
      <c r="O659" s="11"/>
      <c r="P659" s="11"/>
      <c r="Q659" s="11"/>
      <c r="R659" s="11"/>
      <c r="S659" s="11"/>
      <c r="T659" s="11"/>
      <c r="U659" s="11"/>
      <c r="V659" s="11"/>
      <c r="W659" s="11"/>
      <c r="X659" s="11"/>
      <c r="Y659" s="11"/>
      <c r="Z659" s="11"/>
      <c r="AA659" s="11"/>
    </row>
    <row r="660" spans="1:27" ht="15" customHeight="1" x14ac:dyDescent="0.2">
      <c r="B660" s="1308" t="s">
        <v>325</v>
      </c>
      <c r="C660" s="1309"/>
      <c r="D660" s="1309"/>
      <c r="E660" s="1309"/>
      <c r="F660" s="1309"/>
      <c r="G660" s="1309"/>
      <c r="H660" s="1309"/>
      <c r="I660" s="1309"/>
      <c r="J660" s="1309"/>
      <c r="K660" s="17"/>
      <c r="L660" s="17"/>
      <c r="M660" s="17"/>
    </row>
    <row r="661" spans="1:27" ht="15" customHeight="1" x14ac:dyDescent="0.2">
      <c r="B661" s="1314"/>
      <c r="C661" s="1314"/>
      <c r="D661" s="1314"/>
      <c r="E661" s="1314"/>
      <c r="F661" s="1314"/>
      <c r="G661" s="1314"/>
      <c r="H661" s="1314"/>
      <c r="I661" s="1314"/>
      <c r="J661" s="1314"/>
      <c r="K661" s="17"/>
      <c r="L661" s="17"/>
      <c r="M661" s="17"/>
    </row>
    <row r="662" spans="1:27" ht="15" customHeight="1" x14ac:dyDescent="0.2">
      <c r="B662" s="136"/>
      <c r="C662" s="136"/>
      <c r="D662" s="136"/>
      <c r="E662" s="136"/>
      <c r="F662" s="373"/>
      <c r="G662" s="373"/>
      <c r="H662" s="373"/>
      <c r="I662" s="373"/>
      <c r="J662" s="373"/>
      <c r="K662" s="373"/>
      <c r="L662" s="373"/>
      <c r="M662" s="373"/>
    </row>
    <row r="663" spans="1:27" ht="15" customHeight="1" x14ac:dyDescent="0.2">
      <c r="B663" s="765" t="s">
        <v>326</v>
      </c>
      <c r="C663" s="765"/>
      <c r="D663" s="765"/>
      <c r="E663" s="765"/>
      <c r="F663" s="765"/>
      <c r="G663" s="765"/>
      <c r="H663" s="765"/>
      <c r="I663" s="765"/>
      <c r="J663" s="765"/>
      <c r="K663" s="765"/>
      <c r="L663" s="765"/>
      <c r="M663" s="765"/>
    </row>
    <row r="664" spans="1:27" ht="15" customHeight="1" x14ac:dyDescent="0.2">
      <c r="B664" s="1283" t="s">
        <v>327</v>
      </c>
      <c r="C664" s="1243"/>
      <c r="D664" s="1243"/>
      <c r="E664" s="1243"/>
      <c r="F664" s="1243"/>
      <c r="G664" s="1284"/>
      <c r="H664" s="1254" t="s">
        <v>15</v>
      </c>
      <c r="I664" s="1243"/>
      <c r="J664" s="1243"/>
      <c r="K664" s="1297"/>
      <c r="L664" s="1243"/>
      <c r="M664" s="1243"/>
    </row>
    <row r="665" spans="1:27" ht="15" customHeight="1" x14ac:dyDescent="0.2">
      <c r="B665" s="1285"/>
      <c r="C665" s="1285"/>
      <c r="D665" s="1285"/>
      <c r="E665" s="1285"/>
      <c r="F665" s="1285"/>
      <c r="G665" s="1286"/>
      <c r="H665" s="276">
        <v>2023</v>
      </c>
      <c r="I665" s="828">
        <v>2024</v>
      </c>
      <c r="J665" s="767">
        <v>2025</v>
      </c>
      <c r="K665" s="851"/>
      <c r="L665" s="851"/>
      <c r="M665" s="851"/>
    </row>
    <row r="666" spans="1:27" ht="15" customHeight="1" x14ac:dyDescent="0.2">
      <c r="A666" s="11"/>
      <c r="B666" s="1315" t="s">
        <v>314</v>
      </c>
      <c r="C666" s="1236"/>
      <c r="D666" s="1236"/>
      <c r="E666" s="1236"/>
      <c r="F666" s="1236"/>
      <c r="G666" s="1236"/>
      <c r="H666" s="1236"/>
      <c r="I666" s="1236"/>
      <c r="J666" s="1236"/>
      <c r="K666" s="1236"/>
      <c r="L666" s="1236"/>
      <c r="M666" s="1236"/>
      <c r="N666" s="11"/>
      <c r="O666" s="11"/>
      <c r="P666" s="11"/>
      <c r="Q666" s="11"/>
      <c r="R666" s="11"/>
      <c r="S666" s="11"/>
      <c r="T666" s="11"/>
      <c r="U666" s="11"/>
      <c r="V666" s="11"/>
      <c r="W666" s="11"/>
      <c r="X666" s="11"/>
      <c r="Y666" s="11"/>
      <c r="Z666" s="11"/>
      <c r="AA666" s="11"/>
    </row>
    <row r="667" spans="1:27" ht="15" customHeight="1" x14ac:dyDescent="0.2">
      <c r="A667" s="11"/>
      <c r="B667" s="1322" t="s">
        <v>328</v>
      </c>
      <c r="C667" s="1323"/>
      <c r="D667" s="1323"/>
      <c r="E667" s="1323"/>
      <c r="F667" s="1323"/>
      <c r="G667" s="1326"/>
      <c r="H667" s="374">
        <v>1185.9690000000001</v>
      </c>
      <c r="I667" s="375">
        <v>1574.9</v>
      </c>
      <c r="J667" s="376">
        <v>787.23</v>
      </c>
      <c r="K667" s="773"/>
      <c r="L667" s="773"/>
      <c r="M667" s="773"/>
      <c r="N667" s="11"/>
      <c r="O667" s="11"/>
      <c r="P667" s="11"/>
      <c r="Q667" s="11"/>
      <c r="R667" s="11"/>
      <c r="S667" s="11"/>
      <c r="T667" s="11"/>
      <c r="U667" s="11"/>
      <c r="V667" s="11"/>
      <c r="W667" s="11"/>
      <c r="X667" s="11"/>
      <c r="Y667" s="11"/>
      <c r="Z667" s="11"/>
      <c r="AA667" s="11"/>
    </row>
    <row r="668" spans="1:27" ht="15" customHeight="1" x14ac:dyDescent="0.2">
      <c r="A668" s="11"/>
      <c r="B668" s="1299" t="s">
        <v>329</v>
      </c>
      <c r="C668" s="1257"/>
      <c r="D668" s="1257"/>
      <c r="E668" s="1257"/>
      <c r="F668" s="1257"/>
      <c r="G668" s="1258"/>
      <c r="H668" s="999">
        <v>2.3919999999999999</v>
      </c>
      <c r="I668" s="377">
        <v>49.1</v>
      </c>
      <c r="J668" s="378">
        <v>0</v>
      </c>
      <c r="K668" s="773"/>
      <c r="L668" s="773"/>
      <c r="M668" s="773"/>
      <c r="N668" s="11"/>
      <c r="O668" s="11"/>
      <c r="P668" s="11"/>
      <c r="Q668" s="11"/>
      <c r="R668" s="11"/>
      <c r="S668" s="11"/>
      <c r="T668" s="11"/>
      <c r="U668" s="11"/>
      <c r="V668" s="11"/>
      <c r="W668" s="11"/>
      <c r="X668" s="11"/>
      <c r="Y668" s="11"/>
      <c r="Z668" s="11"/>
      <c r="AA668" s="11"/>
    </row>
    <row r="669" spans="1:27" ht="15" customHeight="1" x14ac:dyDescent="0.2">
      <c r="A669" s="11"/>
      <c r="B669" s="1299" t="s">
        <v>330</v>
      </c>
      <c r="C669" s="1257"/>
      <c r="D669" s="1257"/>
      <c r="E669" s="1257"/>
      <c r="F669" s="1257"/>
      <c r="G669" s="1258"/>
      <c r="H669" s="999">
        <v>1131.1600000000001</v>
      </c>
      <c r="I669" s="377">
        <v>1105.5</v>
      </c>
      <c r="J669" s="1000">
        <v>1216.6600000000001</v>
      </c>
      <c r="K669" s="773"/>
      <c r="L669" s="773"/>
      <c r="M669" s="773"/>
      <c r="N669" s="11"/>
      <c r="O669" s="11"/>
      <c r="P669" s="11"/>
      <c r="Q669" s="11"/>
      <c r="R669" s="11"/>
      <c r="S669" s="11"/>
      <c r="T669" s="11"/>
      <c r="U669" s="11"/>
      <c r="V669" s="11"/>
      <c r="W669" s="11"/>
      <c r="X669" s="11"/>
      <c r="Y669" s="11"/>
      <c r="Z669" s="11"/>
      <c r="AA669" s="11"/>
    </row>
    <row r="670" spans="1:27" ht="15" customHeight="1" x14ac:dyDescent="0.2">
      <c r="A670" s="11"/>
      <c r="B670" s="1306" t="s">
        <v>331</v>
      </c>
      <c r="C670" s="1262"/>
      <c r="D670" s="1262"/>
      <c r="E670" s="1262"/>
      <c r="F670" s="1262"/>
      <c r="G670" s="1263"/>
      <c r="H670" s="1001">
        <v>2319.5210000000002</v>
      </c>
      <c r="I670" s="379">
        <v>2729.6</v>
      </c>
      <c r="J670" s="1002">
        <v>2003.9</v>
      </c>
      <c r="K670" s="996"/>
      <c r="L670" s="996"/>
      <c r="M670" s="996"/>
      <c r="N670" s="11"/>
      <c r="O670" s="11"/>
      <c r="P670" s="11"/>
      <c r="Q670" s="11"/>
      <c r="R670" s="11"/>
      <c r="S670" s="11"/>
      <c r="T670" s="11"/>
      <c r="U670" s="11"/>
      <c r="V670" s="11"/>
      <c r="W670" s="11"/>
      <c r="X670" s="11"/>
      <c r="Y670" s="11"/>
      <c r="Z670" s="11"/>
      <c r="AA670" s="11"/>
    </row>
    <row r="671" spans="1:27" ht="15" customHeight="1" x14ac:dyDescent="0.2">
      <c r="A671" s="11"/>
      <c r="B671" s="1315" t="s">
        <v>319</v>
      </c>
      <c r="C671" s="1236"/>
      <c r="D671" s="1236"/>
      <c r="E671" s="1236"/>
      <c r="F671" s="1236"/>
      <c r="G671" s="1236"/>
      <c r="H671" s="1236"/>
      <c r="I671" s="1236"/>
      <c r="J671" s="1236"/>
      <c r="K671" s="1236"/>
      <c r="L671" s="1236"/>
      <c r="M671" s="1236"/>
      <c r="N671" s="11"/>
      <c r="O671" s="11"/>
      <c r="P671" s="11"/>
      <c r="Q671" s="11"/>
      <c r="R671" s="11"/>
      <c r="S671" s="11"/>
      <c r="T671" s="11"/>
      <c r="U671" s="11"/>
      <c r="V671" s="11"/>
      <c r="W671" s="11"/>
      <c r="X671" s="11"/>
      <c r="Y671" s="11"/>
      <c r="Z671" s="11"/>
      <c r="AA671" s="11"/>
    </row>
    <row r="672" spans="1:27" ht="15" customHeight="1" x14ac:dyDescent="0.2">
      <c r="A672" s="11"/>
      <c r="B672" s="1299" t="s">
        <v>329</v>
      </c>
      <c r="C672" s="1257"/>
      <c r="D672" s="1257"/>
      <c r="E672" s="1257"/>
      <c r="F672" s="1257"/>
      <c r="G672" s="1258"/>
      <c r="H672" s="999">
        <v>3157.91</v>
      </c>
      <c r="I672" s="377">
        <v>3469.6</v>
      </c>
      <c r="J672" s="1000">
        <v>3297.14</v>
      </c>
      <c r="K672" s="773"/>
      <c r="L672" s="773"/>
      <c r="M672" s="773"/>
      <c r="N672" s="11"/>
      <c r="O672" s="11"/>
      <c r="P672" s="11"/>
      <c r="Q672" s="11"/>
      <c r="R672" s="11"/>
      <c r="S672" s="11"/>
      <c r="T672" s="11"/>
      <c r="U672" s="11"/>
      <c r="V672" s="11"/>
      <c r="W672" s="11"/>
      <c r="X672" s="11"/>
      <c r="Y672" s="11"/>
      <c r="Z672" s="11"/>
      <c r="AA672" s="11"/>
    </row>
    <row r="673" spans="1:27" ht="15" customHeight="1" x14ac:dyDescent="0.2">
      <c r="A673" s="11"/>
      <c r="B673" s="1299" t="s">
        <v>332</v>
      </c>
      <c r="C673" s="1257"/>
      <c r="D673" s="1257"/>
      <c r="E673" s="1257"/>
      <c r="F673" s="1257"/>
      <c r="G673" s="1258"/>
      <c r="H673" s="1003">
        <v>7030.27</v>
      </c>
      <c r="I673" s="380">
        <v>7408.4</v>
      </c>
      <c r="J673" s="1004">
        <v>5823.93</v>
      </c>
      <c r="K673" s="773"/>
      <c r="L673" s="773"/>
      <c r="M673" s="773"/>
      <c r="N673" s="11"/>
      <c r="O673" s="11"/>
      <c r="P673" s="11"/>
      <c r="Q673" s="11"/>
      <c r="R673" s="11"/>
      <c r="S673" s="11"/>
      <c r="T673" s="11"/>
      <c r="U673" s="11"/>
      <c r="V673" s="11"/>
      <c r="W673" s="11"/>
      <c r="X673" s="11"/>
      <c r="Y673" s="11"/>
      <c r="Z673" s="11"/>
      <c r="AA673" s="11"/>
    </row>
    <row r="674" spans="1:27" ht="15" customHeight="1" x14ac:dyDescent="0.2">
      <c r="A674" s="11"/>
      <c r="B674" s="1306" t="s">
        <v>333</v>
      </c>
      <c r="C674" s="1262"/>
      <c r="D674" s="1262"/>
      <c r="E674" s="1262"/>
      <c r="F674" s="1262"/>
      <c r="G674" s="1263"/>
      <c r="H674" s="1001">
        <v>10188.18</v>
      </c>
      <c r="I674" s="379">
        <v>10878</v>
      </c>
      <c r="J674" s="1002">
        <v>9121.1</v>
      </c>
      <c r="K674" s="996"/>
      <c r="L674" s="996"/>
      <c r="M674" s="996"/>
      <c r="N674" s="11"/>
      <c r="O674" s="11"/>
      <c r="P674" s="11"/>
      <c r="Q674" s="11"/>
      <c r="R674" s="11"/>
      <c r="S674" s="11"/>
      <c r="T674" s="11"/>
      <c r="U674" s="11"/>
      <c r="V674" s="11"/>
      <c r="W674" s="11"/>
      <c r="X674" s="11"/>
      <c r="Y674" s="11"/>
      <c r="Z674" s="11"/>
      <c r="AA674" s="11"/>
    </row>
    <row r="675" spans="1:27" ht="15" customHeight="1" x14ac:dyDescent="0.2">
      <c r="B675" s="1313" t="s">
        <v>334</v>
      </c>
      <c r="C675" s="1309"/>
      <c r="D675" s="1309"/>
      <c r="E675" s="1309"/>
      <c r="F675" s="1309"/>
      <c r="G675" s="1309"/>
      <c r="H675" s="1309"/>
      <c r="I675" s="1309"/>
      <c r="J675" s="1309"/>
      <c r="K675" s="17"/>
      <c r="L675" s="17"/>
      <c r="M675" s="17"/>
    </row>
    <row r="676" spans="1:27" ht="15" customHeight="1" x14ac:dyDescent="0.2">
      <c r="B676" s="1314"/>
      <c r="C676" s="1314"/>
      <c r="D676" s="1314"/>
      <c r="E676" s="1314"/>
      <c r="F676" s="1314"/>
      <c r="G676" s="1314"/>
      <c r="H676" s="1314"/>
      <c r="I676" s="1314"/>
      <c r="J676" s="1314"/>
      <c r="K676" s="17"/>
      <c r="L676" s="17"/>
      <c r="M676" s="17"/>
    </row>
    <row r="677" spans="1:27" ht="15" customHeight="1" x14ac:dyDescent="0.2">
      <c r="B677" s="1"/>
      <c r="C677" s="1"/>
      <c r="D677" s="1"/>
      <c r="E677" s="1"/>
      <c r="F677" s="1"/>
      <c r="G677" s="1"/>
      <c r="H677" s="1"/>
      <c r="I677" s="1"/>
      <c r="J677" s="1"/>
      <c r="K677" s="1"/>
      <c r="L677" s="1"/>
      <c r="M677" s="1"/>
    </row>
    <row r="678" spans="1:27" ht="15" customHeight="1" x14ac:dyDescent="0.2">
      <c r="B678" s="765" t="s">
        <v>335</v>
      </c>
      <c r="C678" s="765"/>
      <c r="D678" s="765"/>
      <c r="E678" s="765"/>
      <c r="F678" s="765"/>
      <c r="G678" s="765"/>
      <c r="H678" s="765"/>
      <c r="I678" s="765"/>
      <c r="J678" s="765"/>
      <c r="K678" s="765"/>
      <c r="L678" s="765"/>
      <c r="M678" s="765"/>
    </row>
    <row r="679" spans="1:27" ht="15" customHeight="1" x14ac:dyDescent="0.2">
      <c r="B679" s="1"/>
      <c r="C679" s="1"/>
      <c r="D679" s="1"/>
      <c r="E679" s="1"/>
      <c r="F679" s="1"/>
      <c r="G679" s="1"/>
      <c r="H679" s="1"/>
      <c r="I679" s="1"/>
      <c r="J679" s="1"/>
      <c r="K679" s="1"/>
      <c r="L679" s="1"/>
      <c r="M679" s="1"/>
    </row>
    <row r="680" spans="1:27" ht="15" customHeight="1" x14ac:dyDescent="0.2">
      <c r="B680" s="1283" t="s">
        <v>336</v>
      </c>
      <c r="C680" s="1243"/>
      <c r="D680" s="1243"/>
      <c r="E680" s="1243"/>
      <c r="F680" s="1243"/>
      <c r="G680" s="1328"/>
      <c r="H680" s="1327" t="s">
        <v>15</v>
      </c>
      <c r="I680" s="1243"/>
      <c r="J680" s="1243"/>
      <c r="K680" s="1297"/>
      <c r="L680" s="1243"/>
      <c r="M680" s="1243"/>
    </row>
    <row r="681" spans="1:27" ht="15" customHeight="1" x14ac:dyDescent="0.2">
      <c r="B681" s="1329"/>
      <c r="C681" s="1329"/>
      <c r="D681" s="1329"/>
      <c r="E681" s="1329"/>
      <c r="F681" s="1329"/>
      <c r="G681" s="1330"/>
      <c r="H681" s="866">
        <v>2023</v>
      </c>
      <c r="I681" s="381">
        <v>2024</v>
      </c>
      <c r="J681" s="1005">
        <v>2025</v>
      </c>
      <c r="K681" s="851"/>
      <c r="L681" s="851"/>
      <c r="M681" s="851"/>
    </row>
    <row r="682" spans="1:27" ht="15" customHeight="1" x14ac:dyDescent="0.2">
      <c r="A682" s="296"/>
      <c r="B682" s="1315" t="s">
        <v>314</v>
      </c>
      <c r="C682" s="1236"/>
      <c r="D682" s="1236"/>
      <c r="E682" s="1236"/>
      <c r="F682" s="1236"/>
      <c r="G682" s="1236"/>
      <c r="H682" s="1236"/>
      <c r="I682" s="1236"/>
      <c r="J682" s="1236"/>
      <c r="K682" s="1236"/>
      <c r="L682" s="1236"/>
      <c r="M682" s="1236"/>
      <c r="N682" s="296"/>
      <c r="O682" s="296"/>
      <c r="P682" s="296"/>
      <c r="Q682" s="296"/>
      <c r="R682" s="296"/>
      <c r="S682" s="296"/>
      <c r="T682" s="296"/>
      <c r="U682" s="296"/>
      <c r="V682" s="296"/>
      <c r="W682" s="296"/>
      <c r="X682" s="296"/>
      <c r="Y682" s="296"/>
      <c r="Z682" s="296"/>
      <c r="AA682" s="296"/>
    </row>
    <row r="683" spans="1:27" ht="15" customHeight="1" x14ac:dyDescent="0.2">
      <c r="A683" s="296"/>
      <c r="B683" s="1316" t="s">
        <v>337</v>
      </c>
      <c r="C683" s="1317"/>
      <c r="D683" s="1317"/>
      <c r="E683" s="1317"/>
      <c r="F683" s="1317"/>
      <c r="G683" s="1318"/>
      <c r="H683" s="382">
        <v>0</v>
      </c>
      <c r="I683" s="383">
        <v>1.95</v>
      </c>
      <c r="J683" s="384">
        <v>16.600000000000001</v>
      </c>
      <c r="K683" s="773"/>
      <c r="L683" s="773"/>
      <c r="M683" s="773"/>
      <c r="N683" s="296"/>
      <c r="O683" s="296"/>
      <c r="P683" s="296"/>
      <c r="Q683" s="296"/>
      <c r="R683" s="296"/>
      <c r="S683" s="296"/>
      <c r="T683" s="296"/>
      <c r="U683" s="296"/>
      <c r="V683" s="296"/>
      <c r="W683" s="296"/>
      <c r="X683" s="296"/>
      <c r="Y683" s="296"/>
      <c r="Z683" s="296"/>
      <c r="AA683" s="296"/>
    </row>
    <row r="684" spans="1:27" ht="15" customHeight="1" x14ac:dyDescent="0.2">
      <c r="A684" s="296"/>
      <c r="B684" s="1299" t="s">
        <v>338</v>
      </c>
      <c r="C684" s="1257"/>
      <c r="D684" s="1257"/>
      <c r="E684" s="1257"/>
      <c r="F684" s="1257"/>
      <c r="G684" s="1258"/>
      <c r="H684" s="366">
        <v>0</v>
      </c>
      <c r="I684" s="367">
        <v>0</v>
      </c>
      <c r="J684" s="1006">
        <v>0</v>
      </c>
      <c r="K684" s="773"/>
      <c r="L684" s="773"/>
      <c r="M684" s="773"/>
      <c r="N684" s="296"/>
      <c r="O684" s="296"/>
      <c r="P684" s="296"/>
      <c r="Q684" s="296"/>
      <c r="R684" s="296"/>
      <c r="S684" s="296"/>
      <c r="T684" s="296"/>
      <c r="U684" s="296"/>
      <c r="V684" s="296"/>
      <c r="W684" s="296"/>
      <c r="X684" s="296"/>
      <c r="Y684" s="296"/>
      <c r="Z684" s="296"/>
      <c r="AA684" s="296"/>
    </row>
    <row r="685" spans="1:27" ht="15" customHeight="1" x14ac:dyDescent="0.2">
      <c r="A685" s="296"/>
      <c r="B685" s="1299" t="s">
        <v>339</v>
      </c>
      <c r="C685" s="1257"/>
      <c r="D685" s="1257"/>
      <c r="E685" s="1257"/>
      <c r="F685" s="1257"/>
      <c r="G685" s="1258"/>
      <c r="H685" s="366">
        <v>38.36</v>
      </c>
      <c r="I685" s="367">
        <v>154.69999999999999</v>
      </c>
      <c r="J685" s="368">
        <v>221.7</v>
      </c>
      <c r="K685" s="773"/>
      <c r="L685" s="773"/>
      <c r="M685" s="773"/>
      <c r="N685" s="296"/>
      <c r="O685" s="296"/>
      <c r="P685" s="296"/>
      <c r="Q685" s="296"/>
      <c r="R685" s="296"/>
      <c r="S685" s="296"/>
      <c r="T685" s="296"/>
      <c r="U685" s="296"/>
      <c r="V685" s="296"/>
      <c r="W685" s="296"/>
      <c r="X685" s="296"/>
      <c r="Y685" s="296"/>
      <c r="Z685" s="296"/>
      <c r="AA685" s="296"/>
    </row>
    <row r="686" spans="1:27" ht="15" customHeight="1" x14ac:dyDescent="0.2">
      <c r="A686" s="296"/>
      <c r="B686" s="1319" t="s">
        <v>340</v>
      </c>
      <c r="C686" s="1320"/>
      <c r="D686" s="1320"/>
      <c r="E686" s="1320"/>
      <c r="F686" s="1320"/>
      <c r="G686" s="1321"/>
      <c r="H686" s="385">
        <v>38.380000000000003</v>
      </c>
      <c r="I686" s="386">
        <v>156.65</v>
      </c>
      <c r="J686" s="387">
        <v>238.3</v>
      </c>
      <c r="K686" s="996"/>
      <c r="L686" s="996"/>
      <c r="M686" s="996"/>
      <c r="N686" s="296"/>
      <c r="O686" s="296"/>
      <c r="P686" s="296"/>
      <c r="Q686" s="296"/>
      <c r="R686" s="296"/>
      <c r="S686" s="296"/>
      <c r="T686" s="296"/>
      <c r="U686" s="296"/>
      <c r="V686" s="296"/>
      <c r="W686" s="296"/>
      <c r="X686" s="296"/>
      <c r="Y686" s="296"/>
      <c r="Z686" s="296"/>
      <c r="AA686" s="296"/>
    </row>
    <row r="687" spans="1:27" ht="15" customHeight="1" x14ac:dyDescent="0.2">
      <c r="A687" s="296"/>
      <c r="B687" s="1315" t="s">
        <v>319</v>
      </c>
      <c r="C687" s="1236"/>
      <c r="D687" s="1236"/>
      <c r="E687" s="1236"/>
      <c r="F687" s="1236"/>
      <c r="G687" s="1236"/>
      <c r="H687" s="1236"/>
      <c r="I687" s="1236"/>
      <c r="J687" s="1236"/>
      <c r="K687" s="1236"/>
      <c r="L687" s="1236"/>
      <c r="M687" s="1236"/>
      <c r="N687" s="296"/>
      <c r="O687" s="296"/>
      <c r="P687" s="296"/>
      <c r="Q687" s="296"/>
      <c r="R687" s="296"/>
      <c r="S687" s="296"/>
      <c r="T687" s="296"/>
      <c r="U687" s="296"/>
      <c r="V687" s="296"/>
      <c r="W687" s="296"/>
      <c r="X687" s="296"/>
      <c r="Y687" s="296"/>
      <c r="Z687" s="296"/>
      <c r="AA687" s="296"/>
    </row>
    <row r="688" spans="1:27" ht="15" customHeight="1" x14ac:dyDescent="0.2">
      <c r="A688" s="296"/>
      <c r="B688" s="1322" t="s">
        <v>341</v>
      </c>
      <c r="C688" s="1323"/>
      <c r="D688" s="1323"/>
      <c r="E688" s="1323"/>
      <c r="F688" s="1323"/>
      <c r="G688" s="1324"/>
      <c r="H688" s="374">
        <v>3237.38</v>
      </c>
      <c r="I688" s="375">
        <v>3968.5</v>
      </c>
      <c r="J688" s="388">
        <v>8674.64</v>
      </c>
      <c r="K688" s="773"/>
      <c r="L688" s="773"/>
      <c r="M688" s="773"/>
      <c r="N688" s="296"/>
      <c r="O688" s="296"/>
      <c r="P688" s="296"/>
      <c r="Q688" s="296"/>
      <c r="R688" s="296"/>
      <c r="S688" s="296"/>
      <c r="T688" s="296"/>
      <c r="U688" s="296"/>
      <c r="V688" s="296"/>
      <c r="W688" s="296"/>
      <c r="X688" s="296"/>
      <c r="Y688" s="296"/>
      <c r="Z688" s="296"/>
      <c r="AA688" s="296"/>
    </row>
    <row r="689" spans="1:27" ht="15" customHeight="1" x14ac:dyDescent="0.2">
      <c r="A689" s="296"/>
      <c r="B689" s="1299" t="s">
        <v>339</v>
      </c>
      <c r="C689" s="1257"/>
      <c r="D689" s="1257"/>
      <c r="E689" s="1257"/>
      <c r="F689" s="1257"/>
      <c r="G689" s="1325"/>
      <c r="H689" s="999">
        <v>1907.21</v>
      </c>
      <c r="I689" s="377">
        <v>1842.6</v>
      </c>
      <c r="J689" s="389">
        <v>1833.39</v>
      </c>
      <c r="K689" s="773"/>
      <c r="L689" s="773"/>
      <c r="M689" s="773"/>
      <c r="N689" s="296"/>
      <c r="O689" s="296"/>
      <c r="P689" s="296"/>
      <c r="Q689" s="296"/>
      <c r="R689" s="296"/>
      <c r="S689" s="296"/>
      <c r="T689" s="296"/>
      <c r="U689" s="296"/>
      <c r="V689" s="296"/>
      <c r="W689" s="296"/>
      <c r="X689" s="296"/>
      <c r="Y689" s="296"/>
      <c r="Z689" s="296"/>
      <c r="AA689" s="296"/>
    </row>
    <row r="690" spans="1:27" ht="15" customHeight="1" x14ac:dyDescent="0.2">
      <c r="A690" s="296"/>
      <c r="B690" s="1299" t="s">
        <v>342</v>
      </c>
      <c r="C690" s="1257"/>
      <c r="D690" s="1257"/>
      <c r="E690" s="1257"/>
      <c r="F690" s="1257"/>
      <c r="G690" s="1325"/>
      <c r="H690" s="999">
        <v>0</v>
      </c>
      <c r="I690" s="377">
        <v>98.4</v>
      </c>
      <c r="J690" s="389">
        <v>0</v>
      </c>
      <c r="K690" s="773"/>
      <c r="L690" s="773"/>
      <c r="M690" s="773"/>
      <c r="N690" s="296"/>
      <c r="O690" s="296"/>
      <c r="P690" s="296"/>
      <c r="Q690" s="296"/>
      <c r="R690" s="296"/>
      <c r="S690" s="296"/>
      <c r="T690" s="296"/>
      <c r="U690" s="296"/>
      <c r="V690" s="296"/>
      <c r="W690" s="296"/>
      <c r="X690" s="296"/>
      <c r="Y690" s="296"/>
      <c r="Z690" s="296"/>
      <c r="AA690" s="296"/>
    </row>
    <row r="691" spans="1:27" ht="15" customHeight="1" x14ac:dyDescent="0.2">
      <c r="A691" s="296"/>
      <c r="B691" s="1306" t="s">
        <v>343</v>
      </c>
      <c r="C691" s="1262"/>
      <c r="D691" s="1262"/>
      <c r="E691" s="1262"/>
      <c r="F691" s="1262"/>
      <c r="G691" s="1307"/>
      <c r="H691" s="1001">
        <v>5144.59</v>
      </c>
      <c r="I691" s="379">
        <v>5909.5</v>
      </c>
      <c r="J691" s="390">
        <v>10508.03</v>
      </c>
      <c r="K691" s="996"/>
      <c r="L691" s="996"/>
      <c r="M691" s="996"/>
      <c r="N691" s="296"/>
      <c r="O691" s="296"/>
      <c r="P691" s="296"/>
      <c r="Q691" s="296"/>
      <c r="R691" s="296"/>
      <c r="S691" s="296"/>
      <c r="T691" s="296"/>
      <c r="U691" s="296"/>
      <c r="V691" s="296"/>
      <c r="W691" s="296"/>
      <c r="X691" s="296"/>
      <c r="Y691" s="296"/>
      <c r="Z691" s="296"/>
      <c r="AA691" s="296"/>
    </row>
    <row r="692" spans="1:27" ht="15" customHeight="1" x14ac:dyDescent="0.2">
      <c r="B692" s="1308" t="s">
        <v>344</v>
      </c>
      <c r="C692" s="1309"/>
      <c r="D692" s="1309"/>
      <c r="E692" s="1309"/>
      <c r="F692" s="1309"/>
      <c r="G692" s="1309"/>
      <c r="H692" s="1309"/>
      <c r="I692" s="1309"/>
      <c r="J692" s="1309"/>
      <c r="K692" s="1007"/>
      <c r="L692" s="1007"/>
      <c r="M692" s="1007"/>
    </row>
    <row r="693" spans="1:27" ht="15" customHeight="1" x14ac:dyDescent="0.2">
      <c r="B693" s="1279"/>
      <c r="C693" s="1279"/>
      <c r="D693" s="1279"/>
      <c r="E693" s="1279"/>
      <c r="F693" s="1279"/>
      <c r="G693" s="1279"/>
      <c r="H693" s="1279"/>
      <c r="I693" s="1279"/>
      <c r="J693" s="1279"/>
      <c r="K693" s="1007"/>
      <c r="L693" s="1007"/>
      <c r="M693" s="1007"/>
    </row>
    <row r="694" spans="1:27" ht="15" customHeight="1" x14ac:dyDescent="0.2">
      <c r="B694" s="11"/>
      <c r="C694" s="11"/>
      <c r="D694" s="11"/>
      <c r="E694" s="11"/>
      <c r="F694" s="11"/>
      <c r="G694" s="11"/>
      <c r="H694" s="11"/>
      <c r="I694" s="11"/>
      <c r="J694" s="11"/>
      <c r="K694" s="11"/>
      <c r="L694" s="11"/>
      <c r="M694" s="11"/>
    </row>
    <row r="695" spans="1:27" ht="15" customHeight="1" x14ac:dyDescent="0.2">
      <c r="B695" s="794" t="s">
        <v>345</v>
      </c>
      <c r="C695" s="765"/>
      <c r="D695" s="765"/>
      <c r="E695" s="765"/>
      <c r="F695" s="765"/>
      <c r="G695" s="765"/>
      <c r="H695" s="765"/>
      <c r="I695" s="765"/>
      <c r="J695" s="765"/>
      <c r="K695" s="765"/>
      <c r="L695" s="765"/>
      <c r="M695" s="765"/>
    </row>
    <row r="696" spans="1:27" ht="15" customHeight="1" x14ac:dyDescent="0.2">
      <c r="B696" s="765" t="s">
        <v>346</v>
      </c>
      <c r="C696" s="765"/>
      <c r="D696" s="765"/>
      <c r="E696" s="765"/>
      <c r="F696" s="765"/>
      <c r="G696" s="765"/>
      <c r="H696" s="765"/>
      <c r="I696" s="765"/>
      <c r="J696" s="765"/>
      <c r="K696" s="765"/>
      <c r="L696" s="765"/>
      <c r="M696" s="765"/>
    </row>
    <row r="697" spans="1:27" ht="15" customHeight="1" x14ac:dyDescent="0.2">
      <c r="B697" s="794" t="s">
        <v>347</v>
      </c>
      <c r="C697" s="765"/>
      <c r="D697" s="765"/>
      <c r="E697" s="765"/>
      <c r="F697" s="765"/>
      <c r="G697" s="765"/>
      <c r="H697" s="765"/>
      <c r="I697" s="765"/>
      <c r="J697" s="765"/>
      <c r="K697" s="765"/>
      <c r="L697" s="765"/>
      <c r="M697" s="765"/>
    </row>
    <row r="699" spans="1:27" ht="15" customHeight="1" x14ac:dyDescent="0.2">
      <c r="B699" s="1283" t="s">
        <v>348</v>
      </c>
      <c r="C699" s="1243"/>
      <c r="D699" s="1243"/>
      <c r="E699" s="1243"/>
      <c r="F699" s="1243"/>
      <c r="G699" s="1284"/>
      <c r="H699" s="1254" t="s">
        <v>15</v>
      </c>
      <c r="I699" s="1243"/>
      <c r="J699" s="1243"/>
      <c r="K699" s="1297"/>
      <c r="L699" s="1243"/>
      <c r="M699" s="1243"/>
    </row>
    <row r="700" spans="1:27" ht="15" customHeight="1" x14ac:dyDescent="0.2">
      <c r="B700" s="1285"/>
      <c r="C700" s="1285"/>
      <c r="D700" s="1285"/>
      <c r="E700" s="1285"/>
      <c r="F700" s="1285"/>
      <c r="G700" s="1286"/>
      <c r="H700" s="152">
        <v>2023</v>
      </c>
      <c r="I700" s="795">
        <v>2024</v>
      </c>
      <c r="J700" s="277">
        <v>2025</v>
      </c>
      <c r="K700" s="851"/>
      <c r="L700" s="851"/>
      <c r="M700" s="851"/>
    </row>
    <row r="701" spans="1:27" ht="15" customHeight="1" x14ac:dyDescent="0.2">
      <c r="A701" s="11"/>
      <c r="B701" s="1310" t="s">
        <v>349</v>
      </c>
      <c r="C701" s="1269"/>
      <c r="D701" s="1269"/>
      <c r="E701" s="1269"/>
      <c r="F701" s="1269"/>
      <c r="G701" s="1270"/>
      <c r="H701" s="391">
        <v>17947.599999999999</v>
      </c>
      <c r="I701" s="1008">
        <v>20642</v>
      </c>
      <c r="J701" s="1008">
        <v>23938.26</v>
      </c>
      <c r="K701" s="1009"/>
      <c r="L701" s="1009"/>
      <c r="M701" s="1009"/>
      <c r="N701" s="11"/>
      <c r="O701" s="11"/>
      <c r="P701" s="11"/>
      <c r="Q701" s="11"/>
      <c r="R701" s="11"/>
      <c r="S701" s="11"/>
      <c r="T701" s="11"/>
      <c r="U701" s="11"/>
      <c r="V701" s="11"/>
      <c r="W701" s="11"/>
      <c r="X701" s="11"/>
      <c r="Y701" s="11"/>
      <c r="Z701" s="11"/>
      <c r="AA701" s="11"/>
    </row>
    <row r="702" spans="1:27" ht="15" customHeight="1" x14ac:dyDescent="0.2">
      <c r="A702" s="11"/>
      <c r="B702" s="1311" t="s">
        <v>318</v>
      </c>
      <c r="C702" s="1257"/>
      <c r="D702" s="1257"/>
      <c r="E702" s="1257"/>
      <c r="F702" s="1257"/>
      <c r="G702" s="1258"/>
      <c r="H702" s="392">
        <v>2254.4</v>
      </c>
      <c r="I702" s="1010">
        <v>2622.1</v>
      </c>
      <c r="J702" s="1010">
        <v>2379.58</v>
      </c>
      <c r="K702" s="1009"/>
      <c r="L702" s="1009"/>
      <c r="M702" s="1009"/>
      <c r="N702" s="11"/>
      <c r="O702" s="11"/>
      <c r="P702" s="11"/>
      <c r="Q702" s="11"/>
      <c r="R702" s="11"/>
      <c r="S702" s="11"/>
      <c r="T702" s="11"/>
      <c r="U702" s="11"/>
      <c r="V702" s="11"/>
      <c r="W702" s="11"/>
      <c r="X702" s="11"/>
      <c r="Y702" s="11"/>
      <c r="Z702" s="11"/>
      <c r="AA702" s="11"/>
    </row>
    <row r="703" spans="1:27" ht="15" customHeight="1" x14ac:dyDescent="0.2">
      <c r="A703" s="11"/>
      <c r="B703" s="1312" t="s">
        <v>350</v>
      </c>
      <c r="C703" s="1301"/>
      <c r="D703" s="1301"/>
      <c r="E703" s="1301"/>
      <c r="F703" s="1301"/>
      <c r="G703" s="1302"/>
      <c r="H703" s="393">
        <v>2729.6</v>
      </c>
      <c r="I703" s="1011">
        <v>2729.5</v>
      </c>
      <c r="J703" s="1011">
        <v>2225.59</v>
      </c>
      <c r="K703" s="1009"/>
      <c r="L703" s="1009"/>
      <c r="M703" s="1009"/>
      <c r="N703" s="11"/>
      <c r="O703" s="11"/>
      <c r="P703" s="11"/>
      <c r="Q703" s="11"/>
      <c r="R703" s="11"/>
      <c r="S703" s="11"/>
      <c r="T703" s="11"/>
      <c r="U703" s="11"/>
      <c r="V703" s="11"/>
      <c r="W703" s="11"/>
      <c r="X703" s="11"/>
      <c r="Y703" s="11"/>
      <c r="Z703" s="11"/>
      <c r="AA703" s="11"/>
    </row>
    <row r="704" spans="1:27" ht="15" customHeight="1" x14ac:dyDescent="0.2">
      <c r="B704" s="1313" t="s">
        <v>351</v>
      </c>
      <c r="C704" s="1309"/>
      <c r="D704" s="1309"/>
      <c r="E704" s="1309"/>
      <c r="F704" s="1309"/>
      <c r="G704" s="1309"/>
      <c r="H704" s="1309"/>
      <c r="I704" s="1309"/>
      <c r="J704" s="1309"/>
      <c r="K704" s="1012"/>
      <c r="L704" s="1012"/>
      <c r="M704" s="1012"/>
    </row>
    <row r="705" spans="2:13" ht="15" customHeight="1" x14ac:dyDescent="0.2">
      <c r="B705" s="1314"/>
      <c r="C705" s="1314"/>
      <c r="D705" s="1314"/>
      <c r="E705" s="1314"/>
      <c r="F705" s="1314"/>
      <c r="G705" s="1314"/>
      <c r="H705" s="1314"/>
      <c r="I705" s="1314"/>
      <c r="J705" s="1314"/>
      <c r="K705" s="1012"/>
      <c r="L705" s="1012"/>
      <c r="M705" s="1012"/>
    </row>
    <row r="706" spans="2:13" ht="15" customHeight="1" x14ac:dyDescent="0.2">
      <c r="B706" s="1"/>
      <c r="C706" s="1"/>
      <c r="D706" s="1"/>
      <c r="E706" s="1"/>
      <c r="F706" s="1"/>
      <c r="G706" s="1"/>
      <c r="H706" s="1"/>
      <c r="I706" s="1"/>
      <c r="J706" s="1"/>
      <c r="K706" s="1"/>
      <c r="L706" s="1"/>
      <c r="M706" s="1"/>
    </row>
    <row r="707" spans="2:13" ht="15" customHeight="1" x14ac:dyDescent="0.2">
      <c r="B707" s="765" t="s">
        <v>352</v>
      </c>
      <c r="C707" s="765"/>
      <c r="D707" s="765"/>
      <c r="E707" s="765"/>
      <c r="F707" s="765"/>
      <c r="G707" s="765"/>
      <c r="H707" s="765"/>
      <c r="I707" s="765"/>
      <c r="J707" s="765"/>
      <c r="K707" s="765"/>
      <c r="L707" s="765"/>
      <c r="M707" s="765"/>
    </row>
    <row r="708" spans="2:13" ht="15" customHeight="1" x14ac:dyDescent="0.2">
      <c r="B708" s="897"/>
      <c r="C708" s="897"/>
      <c r="D708" s="897"/>
      <c r="E708" s="897"/>
      <c r="F708" s="897"/>
      <c r="G708" s="897"/>
      <c r="H708" s="897"/>
      <c r="I708" s="897"/>
      <c r="J708" s="897"/>
      <c r="K708" s="897"/>
      <c r="L708" s="897"/>
      <c r="M708" s="897"/>
    </row>
    <row r="709" spans="2:13" ht="15" customHeight="1" x14ac:dyDescent="0.2">
      <c r="B709" s="1296" t="s">
        <v>353</v>
      </c>
      <c r="C709" s="1243"/>
      <c r="D709" s="1243"/>
      <c r="E709" s="1243"/>
      <c r="F709" s="1243"/>
      <c r="G709" s="1243"/>
      <c r="H709" s="1243"/>
      <c r="I709" s="1243"/>
      <c r="J709" s="1243"/>
      <c r="K709" s="1243"/>
      <c r="L709" s="1243"/>
      <c r="M709" s="1243"/>
    </row>
    <row r="710" spans="2:13" ht="15" customHeight="1" x14ac:dyDescent="0.2">
      <c r="B710" s="1243"/>
      <c r="C710" s="1236"/>
      <c r="D710" s="1236"/>
      <c r="E710" s="1236"/>
      <c r="F710" s="1236"/>
      <c r="G710" s="1236"/>
      <c r="H710" s="1236"/>
      <c r="I710" s="1236"/>
      <c r="J710" s="1236"/>
      <c r="K710" s="1236"/>
      <c r="L710" s="1236"/>
      <c r="M710" s="1243"/>
    </row>
    <row r="711" spans="2:13" ht="27.75" customHeight="1" x14ac:dyDescent="0.2">
      <c r="B711" s="1243"/>
      <c r="C711" s="1243"/>
      <c r="D711" s="1243"/>
      <c r="E711" s="1243"/>
      <c r="F711" s="1243"/>
      <c r="G711" s="1243"/>
      <c r="H711" s="1243"/>
      <c r="I711" s="1243"/>
      <c r="J711" s="1243"/>
      <c r="K711" s="1243"/>
      <c r="L711" s="1243"/>
      <c r="M711" s="1243"/>
    </row>
    <row r="712" spans="2:13" ht="14.25" x14ac:dyDescent="0.2">
      <c r="B712" s="17"/>
      <c r="C712" s="17"/>
      <c r="D712" s="17"/>
      <c r="E712" s="17"/>
      <c r="F712" s="17"/>
      <c r="G712" s="17"/>
      <c r="H712" s="17"/>
      <c r="I712" s="17"/>
      <c r="J712" s="17"/>
      <c r="K712" s="17"/>
      <c r="L712" s="17"/>
      <c r="M712" s="17"/>
    </row>
    <row r="713" spans="2:13" ht="14.25" x14ac:dyDescent="0.2">
      <c r="B713" s="17"/>
      <c r="C713" s="17"/>
      <c r="D713" s="17"/>
      <c r="E713" s="17"/>
      <c r="F713" s="17"/>
      <c r="G713" s="17"/>
      <c r="H713" s="17"/>
      <c r="I713" s="17"/>
      <c r="J713" s="17"/>
      <c r="K713" s="17"/>
      <c r="L713" s="17"/>
      <c r="M713" s="17"/>
    </row>
    <row r="715" spans="2:13" ht="31.5" customHeight="1" x14ac:dyDescent="0.2">
      <c r="B715" s="86" t="s">
        <v>354</v>
      </c>
      <c r="C715" s="7"/>
      <c r="D715" s="7"/>
      <c r="E715" s="7"/>
      <c r="F715" s="7"/>
      <c r="G715" s="7"/>
      <c r="H715" s="7"/>
      <c r="I715" s="7"/>
      <c r="J715" s="7"/>
      <c r="K715" s="7"/>
      <c r="L715" s="7"/>
      <c r="M715" s="7"/>
    </row>
    <row r="716" spans="2:13" ht="12.75" customHeight="1" x14ac:dyDescent="0.2">
      <c r="B716" s="1"/>
      <c r="C716" s="1"/>
      <c r="D716" s="1"/>
      <c r="E716" s="1"/>
      <c r="F716" s="1"/>
      <c r="G716" s="1"/>
      <c r="H716" s="1"/>
      <c r="I716" s="1"/>
      <c r="J716" s="1"/>
      <c r="K716" s="1"/>
      <c r="L716" s="1"/>
      <c r="M716" s="1"/>
    </row>
    <row r="717" spans="2:13" ht="12.75" customHeight="1" x14ac:dyDescent="0.2">
      <c r="B717" s="1"/>
      <c r="C717" s="1"/>
      <c r="D717" s="1"/>
      <c r="E717" s="1"/>
      <c r="F717" s="1"/>
      <c r="G717" s="1"/>
      <c r="H717" s="1"/>
      <c r="I717" s="1"/>
      <c r="J717" s="1"/>
      <c r="K717" s="1"/>
      <c r="L717" s="1"/>
      <c r="M717" s="1"/>
    </row>
    <row r="718" spans="2:13" ht="14.25" x14ac:dyDescent="0.2">
      <c r="B718" s="765" t="s">
        <v>355</v>
      </c>
      <c r="C718" s="1013"/>
      <c r="D718" s="1013"/>
      <c r="E718" s="1013"/>
      <c r="F718" s="1013"/>
      <c r="G718" s="1013"/>
      <c r="H718" s="1013"/>
      <c r="I718" s="1013"/>
      <c r="J718" s="1013"/>
      <c r="K718" s="1013"/>
      <c r="L718" s="1013"/>
      <c r="M718" s="1013"/>
    </row>
    <row r="719" spans="2:13" ht="14.25" x14ac:dyDescent="0.2">
      <c r="B719" s="765" t="s">
        <v>356</v>
      </c>
      <c r="C719" s="1013"/>
      <c r="D719" s="1013"/>
      <c r="E719" s="1013"/>
      <c r="F719" s="1013"/>
      <c r="G719" s="1013"/>
      <c r="H719" s="1013"/>
      <c r="I719" s="1013"/>
      <c r="J719" s="1013"/>
      <c r="K719" s="1013"/>
      <c r="L719" s="1013"/>
      <c r="M719" s="1013"/>
    </row>
    <row r="720" spans="2:13" x14ac:dyDescent="0.2">
      <c r="B720" s="1"/>
      <c r="C720" s="1"/>
      <c r="D720" s="1"/>
      <c r="E720" s="1"/>
      <c r="F720" s="1"/>
      <c r="G720" s="1"/>
      <c r="H720" s="1"/>
      <c r="I720" s="1"/>
      <c r="J720" s="1"/>
      <c r="K720" s="1"/>
      <c r="L720" s="1"/>
      <c r="M720" s="1"/>
    </row>
    <row r="721" spans="1:27" ht="14.25" x14ac:dyDescent="0.2">
      <c r="B721" s="1283" t="s">
        <v>357</v>
      </c>
      <c r="C721" s="1243"/>
      <c r="D721" s="1243"/>
      <c r="E721" s="1243"/>
      <c r="F721" s="1243"/>
      <c r="G721" s="1284"/>
      <c r="H721" s="1254" t="s">
        <v>15</v>
      </c>
      <c r="I721" s="1243"/>
      <c r="J721" s="1243"/>
      <c r="K721" s="1297"/>
      <c r="L721" s="1243"/>
      <c r="M721" s="1243"/>
    </row>
    <row r="722" spans="1:27" ht="14.25" x14ac:dyDescent="0.2">
      <c r="B722" s="1285"/>
      <c r="C722" s="1285"/>
      <c r="D722" s="1285"/>
      <c r="E722" s="1285"/>
      <c r="F722" s="1285"/>
      <c r="G722" s="1286"/>
      <c r="H722" s="925">
        <v>2023</v>
      </c>
      <c r="I722" s="828">
        <v>2024</v>
      </c>
      <c r="J722" s="844">
        <v>2025</v>
      </c>
      <c r="K722" s="851"/>
      <c r="L722" s="851"/>
      <c r="M722" s="851"/>
    </row>
    <row r="723" spans="1:27" ht="14.25" x14ac:dyDescent="0.2">
      <c r="A723" s="11"/>
      <c r="B723" s="1298" t="s">
        <v>358</v>
      </c>
      <c r="C723" s="1269"/>
      <c r="D723" s="1269"/>
      <c r="E723" s="1269"/>
      <c r="F723" s="1269"/>
      <c r="G723" s="1270"/>
      <c r="H723" s="965">
        <v>6911400</v>
      </c>
      <c r="I723" s="965">
        <v>8730136</v>
      </c>
      <c r="J723" s="1233">
        <v>10739883</v>
      </c>
      <c r="K723" s="770"/>
      <c r="L723" s="770"/>
      <c r="M723" s="770"/>
      <c r="N723" s="11"/>
      <c r="O723" s="11"/>
      <c r="P723" s="11"/>
      <c r="Q723" s="11"/>
      <c r="R723" s="11"/>
      <c r="S723" s="11"/>
      <c r="T723" s="11"/>
      <c r="U723" s="11"/>
      <c r="V723" s="11"/>
      <c r="W723" s="11"/>
      <c r="X723" s="11"/>
      <c r="Y723" s="11"/>
      <c r="Z723" s="11"/>
      <c r="AA723" s="11"/>
    </row>
    <row r="724" spans="1:27" ht="14.25" x14ac:dyDescent="0.2">
      <c r="A724" s="11"/>
      <c r="B724" s="1299" t="s">
        <v>359</v>
      </c>
      <c r="C724" s="1257"/>
      <c r="D724" s="1257"/>
      <c r="E724" s="1257"/>
      <c r="F724" s="1257"/>
      <c r="G724" s="1258"/>
      <c r="H724" s="837">
        <v>28117629</v>
      </c>
      <c r="I724" s="837">
        <v>25591731</v>
      </c>
      <c r="J724" s="1233">
        <v>27805657</v>
      </c>
      <c r="K724" s="770"/>
      <c r="L724" s="770"/>
      <c r="M724" s="770"/>
      <c r="N724" s="11"/>
      <c r="O724" s="11"/>
      <c r="P724" s="11"/>
      <c r="Q724" s="11"/>
      <c r="R724" s="11"/>
      <c r="S724" s="11"/>
      <c r="T724" s="11"/>
      <c r="U724" s="11"/>
      <c r="V724" s="11"/>
      <c r="W724" s="11"/>
      <c r="X724" s="11"/>
      <c r="Y724" s="11"/>
      <c r="Z724" s="11"/>
      <c r="AA724" s="11"/>
    </row>
    <row r="725" spans="1:27" ht="14.25" x14ac:dyDescent="0.2">
      <c r="A725" s="11"/>
      <c r="B725" s="1300" t="s">
        <v>360</v>
      </c>
      <c r="C725" s="1301"/>
      <c r="D725" s="1301"/>
      <c r="E725" s="1301"/>
      <c r="F725" s="1301"/>
      <c r="G725" s="1302"/>
      <c r="H725" s="827">
        <v>35029029</v>
      </c>
      <c r="I725" s="827">
        <f>SUM(I723:I724)</f>
        <v>34321867</v>
      </c>
      <c r="J725" s="1014">
        <v>38545540</v>
      </c>
      <c r="K725" s="950"/>
      <c r="L725" s="950"/>
      <c r="M725" s="950"/>
      <c r="N725" s="11"/>
      <c r="O725" s="11"/>
      <c r="P725" s="11"/>
      <c r="Q725" s="11"/>
      <c r="R725" s="11"/>
      <c r="S725" s="11"/>
      <c r="T725" s="11"/>
      <c r="U725" s="11"/>
      <c r="V725" s="11"/>
      <c r="W725" s="11"/>
      <c r="X725" s="11"/>
      <c r="Y725" s="11"/>
      <c r="Z725" s="11"/>
      <c r="AA725" s="11"/>
    </row>
    <row r="726" spans="1:27" ht="15" customHeight="1" x14ac:dyDescent="0.2">
      <c r="B726" s="1303" t="s">
        <v>361</v>
      </c>
      <c r="C726" s="1304"/>
      <c r="D726" s="1304"/>
      <c r="E726" s="1304"/>
      <c r="F726" s="1304"/>
      <c r="G726" s="1304"/>
      <c r="H726" s="1304"/>
      <c r="I726" s="1304"/>
      <c r="J726" s="1304"/>
      <c r="K726" s="1015"/>
      <c r="L726" s="1015"/>
      <c r="M726" s="1015"/>
    </row>
    <row r="728" spans="1:27" ht="15" customHeight="1" x14ac:dyDescent="0.2">
      <c r="B728" s="1305" t="s">
        <v>362</v>
      </c>
      <c r="C728" s="1243"/>
      <c r="D728" s="1243"/>
      <c r="E728" s="1243"/>
      <c r="F728" s="1243"/>
      <c r="G728" s="1243"/>
      <c r="H728" s="1243"/>
      <c r="I728" s="1243"/>
      <c r="J728" s="1243"/>
      <c r="K728" s="1243"/>
      <c r="L728" s="1243"/>
      <c r="M728" s="1243"/>
    </row>
    <row r="729" spans="1:27" ht="15" customHeight="1" x14ac:dyDescent="0.2">
      <c r="B729" s="1267" t="s">
        <v>363</v>
      </c>
      <c r="C729" s="1243"/>
      <c r="D729" s="1243"/>
      <c r="E729" s="1243"/>
      <c r="F729" s="1243"/>
      <c r="G729" s="1243"/>
      <c r="H729" s="1243"/>
      <c r="I729" s="1243"/>
      <c r="J729" s="1243"/>
      <c r="K729" s="1243"/>
      <c r="L729" s="1243"/>
      <c r="M729" s="1243"/>
    </row>
    <row r="730" spans="1:27" ht="15" customHeight="1" x14ac:dyDescent="0.2">
      <c r="B730" s="1243"/>
      <c r="C730" s="1236"/>
      <c r="D730" s="1236"/>
      <c r="E730" s="1236"/>
      <c r="F730" s="1236"/>
      <c r="G730" s="1236"/>
      <c r="H730" s="1236"/>
      <c r="I730" s="1236"/>
      <c r="J730" s="1236"/>
      <c r="K730" s="1236"/>
      <c r="L730" s="1236"/>
      <c r="M730" s="1243"/>
    </row>
    <row r="731" spans="1:27" ht="15" customHeight="1" x14ac:dyDescent="0.2">
      <c r="B731" s="1243"/>
      <c r="C731" s="1236"/>
      <c r="D731" s="1236"/>
      <c r="E731" s="1236"/>
      <c r="F731" s="1236"/>
      <c r="G731" s="1236"/>
      <c r="H731" s="1236"/>
      <c r="I731" s="1236"/>
      <c r="J731" s="1236"/>
      <c r="K731" s="1236"/>
      <c r="L731" s="1236"/>
      <c r="M731" s="1243"/>
    </row>
    <row r="732" spans="1:27" ht="15" customHeight="1" x14ac:dyDescent="0.2">
      <c r="B732" s="1243"/>
      <c r="C732" s="1243"/>
      <c r="D732" s="1243"/>
      <c r="E732" s="1243"/>
      <c r="F732" s="1243"/>
      <c r="G732" s="1243"/>
      <c r="H732" s="1243"/>
      <c r="I732" s="1243"/>
      <c r="J732" s="1243"/>
      <c r="K732" s="1243"/>
      <c r="L732" s="1243"/>
      <c r="M732" s="1243"/>
    </row>
    <row r="733" spans="1:27" ht="15" customHeight="1" x14ac:dyDescent="0.2">
      <c r="B733" s="1"/>
      <c r="C733" s="1"/>
      <c r="D733" s="1"/>
      <c r="E733" s="1"/>
      <c r="F733" s="1"/>
      <c r="G733" s="1"/>
      <c r="H733" s="1"/>
      <c r="I733" s="1"/>
      <c r="J733" s="1"/>
      <c r="K733" s="1"/>
      <c r="L733" s="1"/>
      <c r="M733" s="1"/>
    </row>
    <row r="734" spans="1:27" ht="82.5" customHeight="1" x14ac:dyDescent="0.2">
      <c r="B734" s="1419" t="s">
        <v>364</v>
      </c>
      <c r="C734" s="1420"/>
      <c r="D734" s="1421" t="s">
        <v>365</v>
      </c>
      <c r="E734" s="1420"/>
      <c r="F734" s="394" t="s">
        <v>366</v>
      </c>
      <c r="G734" s="1421" t="s">
        <v>367</v>
      </c>
      <c r="H734" s="1422"/>
      <c r="I734" s="1016" t="s">
        <v>368</v>
      </c>
      <c r="J734" s="395" t="s">
        <v>369</v>
      </c>
      <c r="K734" s="1016" t="s">
        <v>370</v>
      </c>
      <c r="L734" s="395" t="s">
        <v>371</v>
      </c>
      <c r="M734" s="1016" t="s">
        <v>372</v>
      </c>
    </row>
    <row r="735" spans="1:27" ht="112.5" customHeight="1" x14ac:dyDescent="0.2">
      <c r="A735" s="257"/>
      <c r="B735" s="1423" t="s">
        <v>373</v>
      </c>
      <c r="C735" s="1417"/>
      <c r="D735" s="1424" t="s">
        <v>374</v>
      </c>
      <c r="E735" s="1417"/>
      <c r="F735" s="396" t="s">
        <v>375</v>
      </c>
      <c r="G735" s="1416">
        <v>70000</v>
      </c>
      <c r="H735" s="1417"/>
      <c r="I735" s="1017">
        <v>65374.574999999997</v>
      </c>
      <c r="J735" s="396" t="s">
        <v>376</v>
      </c>
      <c r="K735" s="396" t="s">
        <v>377</v>
      </c>
      <c r="L735" s="396" t="s">
        <v>378</v>
      </c>
      <c r="M735" s="396" t="s">
        <v>379</v>
      </c>
      <c r="N735" s="257"/>
      <c r="O735" s="257"/>
      <c r="P735" s="257"/>
      <c r="Q735" s="257"/>
      <c r="R735" s="257"/>
      <c r="S735" s="257"/>
      <c r="T735" s="257"/>
      <c r="U735" s="257"/>
      <c r="V735" s="257"/>
      <c r="W735" s="257"/>
      <c r="X735" s="257"/>
      <c r="Y735" s="257"/>
      <c r="Z735" s="257"/>
      <c r="AA735" s="257"/>
    </row>
    <row r="736" spans="1:27" ht="112.5" customHeight="1" x14ac:dyDescent="0.2">
      <c r="A736" s="257"/>
      <c r="B736" s="1280" t="s">
        <v>380</v>
      </c>
      <c r="C736" s="1281"/>
      <c r="D736" s="1282" t="s">
        <v>381</v>
      </c>
      <c r="E736" s="1281"/>
      <c r="F736" s="397" t="s">
        <v>382</v>
      </c>
      <c r="G736" s="1418">
        <v>15574.5</v>
      </c>
      <c r="H736" s="1281"/>
      <c r="I736" s="398">
        <v>14858.6</v>
      </c>
      <c r="J736" s="397" t="s">
        <v>376</v>
      </c>
      <c r="K736" s="397" t="s">
        <v>377</v>
      </c>
      <c r="L736" s="397" t="s">
        <v>378</v>
      </c>
      <c r="M736" s="397" t="s">
        <v>379</v>
      </c>
      <c r="N736" s="257"/>
      <c r="O736" s="257"/>
      <c r="P736" s="257"/>
      <c r="Q736" s="257"/>
      <c r="R736" s="257"/>
      <c r="S736" s="257"/>
      <c r="T736" s="257"/>
      <c r="U736" s="257"/>
      <c r="V736" s="257"/>
      <c r="W736" s="257"/>
      <c r="X736" s="257"/>
      <c r="Y736" s="257"/>
      <c r="Z736" s="257"/>
      <c r="AA736" s="257"/>
    </row>
    <row r="737" spans="1:27" ht="112.5" customHeight="1" x14ac:dyDescent="0.2">
      <c r="A737" s="257"/>
      <c r="B737" s="1280" t="s">
        <v>383</v>
      </c>
      <c r="C737" s="1281"/>
      <c r="D737" s="1282" t="s">
        <v>374</v>
      </c>
      <c r="E737" s="1281"/>
      <c r="F737" s="397" t="s">
        <v>384</v>
      </c>
      <c r="G737" s="1418">
        <v>230.16</v>
      </c>
      <c r="H737" s="1281"/>
      <c r="I737" s="398">
        <v>103.97</v>
      </c>
      <c r="J737" s="397" t="s">
        <v>376</v>
      </c>
      <c r="K737" s="397" t="s">
        <v>377</v>
      </c>
      <c r="L737" s="397" t="s">
        <v>378</v>
      </c>
      <c r="M737" s="397" t="s">
        <v>379</v>
      </c>
      <c r="N737" s="257"/>
      <c r="O737" s="257"/>
      <c r="P737" s="257"/>
      <c r="Q737" s="257"/>
      <c r="R737" s="257"/>
      <c r="S737" s="257"/>
      <c r="T737" s="257"/>
      <c r="U737" s="257"/>
      <c r="V737" s="257"/>
      <c r="W737" s="257"/>
      <c r="X737" s="257"/>
      <c r="Y737" s="257"/>
      <c r="Z737" s="257"/>
      <c r="AA737" s="257"/>
    </row>
    <row r="738" spans="1:27" ht="112.5" customHeight="1" x14ac:dyDescent="0.2">
      <c r="A738" s="257"/>
      <c r="B738" s="1280" t="s">
        <v>385</v>
      </c>
      <c r="C738" s="1281"/>
      <c r="D738" s="1282" t="s">
        <v>374</v>
      </c>
      <c r="E738" s="1281"/>
      <c r="F738" s="397" t="s">
        <v>384</v>
      </c>
      <c r="G738" s="1418">
        <v>136.69999999999999</v>
      </c>
      <c r="H738" s="1281"/>
      <c r="I738" s="398">
        <v>109.3</v>
      </c>
      <c r="J738" s="397" t="s">
        <v>386</v>
      </c>
      <c r="K738" s="397" t="s">
        <v>377</v>
      </c>
      <c r="L738" s="397" t="s">
        <v>378</v>
      </c>
      <c r="M738" s="397" t="s">
        <v>379</v>
      </c>
      <c r="N738" s="257"/>
      <c r="O738" s="257"/>
      <c r="P738" s="257"/>
      <c r="Q738" s="257"/>
      <c r="R738" s="257"/>
      <c r="S738" s="257"/>
      <c r="T738" s="257"/>
      <c r="U738" s="257"/>
      <c r="V738" s="257"/>
      <c r="W738" s="257"/>
      <c r="X738" s="257"/>
      <c r="Y738" s="257"/>
      <c r="Z738" s="257"/>
      <c r="AA738" s="257"/>
    </row>
    <row r="739" spans="1:27" ht="14.25" x14ac:dyDescent="0.2">
      <c r="A739" s="257"/>
      <c r="B739" s="883"/>
      <c r="C739" s="17"/>
      <c r="D739" s="1018"/>
      <c r="E739" s="17"/>
      <c r="F739" s="1018"/>
      <c r="G739" s="399"/>
      <c r="H739" s="17"/>
      <c r="I739" s="399"/>
      <c r="J739" s="1018"/>
      <c r="K739" s="1018"/>
      <c r="L739" s="1018"/>
      <c r="M739" s="1018"/>
      <c r="N739" s="257"/>
      <c r="O739" s="257"/>
      <c r="P739" s="257"/>
      <c r="Q739" s="257"/>
      <c r="R739" s="257"/>
      <c r="S739" s="257"/>
      <c r="T739" s="257"/>
      <c r="U739" s="257"/>
      <c r="V739" s="257"/>
      <c r="W739" s="257"/>
      <c r="X739" s="257"/>
      <c r="Y739" s="257"/>
      <c r="Z739" s="257"/>
      <c r="AA739" s="257"/>
    </row>
    <row r="740" spans="1:27" ht="14.25" x14ac:dyDescent="0.2">
      <c r="A740" s="257"/>
      <c r="B740" s="883"/>
      <c r="C740" s="17"/>
      <c r="D740" s="1018"/>
      <c r="E740" s="17"/>
      <c r="F740" s="1018"/>
      <c r="G740" s="399"/>
      <c r="H740" s="17"/>
      <c r="I740" s="399"/>
      <c r="J740" s="1018"/>
      <c r="K740" s="1018"/>
      <c r="L740" s="1018"/>
      <c r="M740" s="1018"/>
      <c r="N740" s="257"/>
      <c r="O740" s="257"/>
      <c r="P740" s="257"/>
      <c r="Q740" s="257"/>
      <c r="R740" s="257"/>
      <c r="S740" s="257"/>
      <c r="T740" s="257"/>
      <c r="U740" s="257"/>
      <c r="V740" s="257"/>
      <c r="W740" s="257"/>
      <c r="X740" s="257"/>
      <c r="Y740" s="257"/>
      <c r="Z740" s="257"/>
      <c r="AA740" s="257"/>
    </row>
    <row r="741" spans="1:27" ht="15" customHeight="1" x14ac:dyDescent="0.2">
      <c r="B741" s="400"/>
      <c r="C741" s="1"/>
      <c r="D741" s="1"/>
      <c r="E741" s="1"/>
      <c r="F741" s="1"/>
      <c r="G741" s="1"/>
      <c r="H741" s="1"/>
      <c r="I741" s="1"/>
      <c r="J741" s="1"/>
      <c r="K741" s="1"/>
      <c r="L741" s="1"/>
      <c r="M741" s="1"/>
    </row>
    <row r="742" spans="1:27" ht="24.75" customHeight="1" x14ac:dyDescent="0.2">
      <c r="B742" s="86" t="s">
        <v>387</v>
      </c>
      <c r="C742" s="7"/>
      <c r="D742" s="7"/>
      <c r="E742" s="7"/>
      <c r="F742" s="7"/>
      <c r="G742" s="7"/>
      <c r="H742" s="7"/>
      <c r="I742" s="7"/>
      <c r="J742" s="7"/>
      <c r="K742" s="7"/>
      <c r="L742" s="7"/>
      <c r="M742" s="7"/>
    </row>
    <row r="743" spans="1:27" ht="12.75" customHeight="1" x14ac:dyDescent="0.2">
      <c r="B743" s="1"/>
      <c r="C743" s="1"/>
      <c r="D743" s="1"/>
      <c r="E743" s="1"/>
      <c r="F743" s="1"/>
      <c r="G743" s="1"/>
      <c r="H743" s="1"/>
      <c r="I743" s="1"/>
      <c r="J743" s="1"/>
      <c r="K743" s="1"/>
      <c r="L743" s="1"/>
      <c r="M743" s="1"/>
    </row>
    <row r="744" spans="1:27" ht="12.75" customHeight="1" x14ac:dyDescent="0.2">
      <c r="B744" s="1"/>
      <c r="C744" s="1"/>
      <c r="D744" s="1"/>
      <c r="E744" s="1"/>
      <c r="F744" s="1"/>
      <c r="G744" s="1"/>
      <c r="H744" s="1"/>
      <c r="I744" s="1"/>
      <c r="J744" s="1"/>
      <c r="K744" s="1"/>
      <c r="L744" s="1"/>
      <c r="M744" s="1"/>
    </row>
    <row r="745" spans="1:27" ht="15" customHeight="1" x14ac:dyDescent="0.2">
      <c r="B745" s="1267" t="s">
        <v>388</v>
      </c>
      <c r="C745" s="1243"/>
      <c r="D745" s="1243"/>
      <c r="E745" s="1243"/>
      <c r="F745" s="1243"/>
      <c r="G745" s="1243"/>
      <c r="H745" s="1243"/>
      <c r="I745" s="1243"/>
      <c r="J745" s="1243"/>
      <c r="K745" s="1243"/>
      <c r="L745" s="1243"/>
      <c r="M745" s="1243"/>
    </row>
    <row r="746" spans="1:27" ht="15" customHeight="1" x14ac:dyDescent="0.2">
      <c r="B746" s="1243"/>
      <c r="C746" s="1243"/>
      <c r="D746" s="1243"/>
      <c r="E746" s="1243"/>
      <c r="F746" s="1243"/>
      <c r="G746" s="1243"/>
      <c r="H746" s="1243"/>
      <c r="I746" s="1243"/>
      <c r="J746" s="1243"/>
      <c r="K746" s="1243"/>
      <c r="L746" s="1243"/>
      <c r="M746" s="1243"/>
    </row>
    <row r="747" spans="1:27" ht="15" customHeight="1" x14ac:dyDescent="0.2">
      <c r="B747" s="401"/>
      <c r="C747" s="401"/>
      <c r="D747" s="401"/>
      <c r="E747" s="401"/>
      <c r="F747" s="401"/>
      <c r="G747" s="401"/>
      <c r="H747" s="401"/>
      <c r="I747" s="401"/>
      <c r="J747" s="401"/>
      <c r="K747" s="401"/>
      <c r="L747" s="401"/>
      <c r="M747" s="401"/>
    </row>
    <row r="748" spans="1:27" ht="42" customHeight="1" x14ac:dyDescent="0.2">
      <c r="B748" s="1283" t="s">
        <v>389</v>
      </c>
      <c r="C748" s="1284"/>
      <c r="D748" s="1287" t="s">
        <v>390</v>
      </c>
      <c r="E748" s="1288"/>
      <c r="F748" s="1289"/>
      <c r="G748" s="1254" t="s">
        <v>391</v>
      </c>
      <c r="H748" s="1243"/>
      <c r="I748" s="1425" t="s">
        <v>392</v>
      </c>
      <c r="J748" s="1427" t="s">
        <v>393</v>
      </c>
      <c r="K748" s="1289"/>
      <c r="L748" s="1283" t="s">
        <v>394</v>
      </c>
      <c r="M748" s="1243"/>
    </row>
    <row r="749" spans="1:27" ht="29.25" customHeight="1" x14ac:dyDescent="0.2">
      <c r="B749" s="1285"/>
      <c r="C749" s="1286"/>
      <c r="D749" s="1290"/>
      <c r="E749" s="1285"/>
      <c r="F749" s="1291"/>
      <c r="G749" s="1285"/>
      <c r="H749" s="1285"/>
      <c r="I749" s="1426"/>
      <c r="J749" s="1404"/>
      <c r="K749" s="1291"/>
      <c r="L749" s="1285"/>
      <c r="M749" s="1285"/>
    </row>
    <row r="750" spans="1:27" ht="188.25" customHeight="1" x14ac:dyDescent="0.2">
      <c r="A750" s="257"/>
      <c r="B750" s="1292" t="s">
        <v>15</v>
      </c>
      <c r="C750" s="1293"/>
      <c r="D750" s="1294" t="s">
        <v>395</v>
      </c>
      <c r="E750" s="1295"/>
      <c r="F750" s="1293"/>
      <c r="G750" s="1292" t="s">
        <v>396</v>
      </c>
      <c r="H750" s="1293"/>
      <c r="I750" s="402" t="s">
        <v>397</v>
      </c>
      <c r="J750" s="1292" t="s">
        <v>398</v>
      </c>
      <c r="K750" s="1293"/>
      <c r="L750" s="1292" t="s">
        <v>399</v>
      </c>
      <c r="M750" s="1293"/>
      <c r="N750" s="257"/>
      <c r="O750" s="257"/>
      <c r="P750" s="257"/>
      <c r="Q750" s="257"/>
      <c r="R750" s="257"/>
      <c r="S750" s="257"/>
      <c r="T750" s="257"/>
      <c r="U750" s="257"/>
      <c r="V750" s="257"/>
      <c r="W750" s="257"/>
      <c r="X750" s="257"/>
      <c r="Y750" s="257"/>
      <c r="Z750" s="257"/>
      <c r="AA750" s="257"/>
    </row>
    <row r="751" spans="1:27" ht="15" customHeight="1" x14ac:dyDescent="0.2">
      <c r="B751" s="1277" t="s">
        <v>400</v>
      </c>
      <c r="C751" s="1278"/>
      <c r="D751" s="1278"/>
      <c r="E751" s="1278"/>
      <c r="F751" s="1278"/>
      <c r="G751" s="1278"/>
      <c r="H751" s="1278"/>
      <c r="I751" s="1278"/>
      <c r="J751" s="1278"/>
      <c r="K751" s="1278"/>
      <c r="L751" s="1278"/>
      <c r="M751" s="1278"/>
    </row>
    <row r="752" spans="1:27" ht="15" customHeight="1" x14ac:dyDescent="0.2">
      <c r="B752" s="1236"/>
      <c r="C752" s="1236"/>
      <c r="D752" s="1236"/>
      <c r="E752" s="1236"/>
      <c r="F752" s="1236"/>
      <c r="G752" s="1236"/>
      <c r="H752" s="1236"/>
      <c r="I752" s="1236"/>
      <c r="J752" s="1236"/>
      <c r="K752" s="1236"/>
      <c r="L752" s="1236"/>
      <c r="M752" s="1236"/>
    </row>
    <row r="753" spans="1:27" ht="14.25" x14ac:dyDescent="0.2">
      <c r="B753" s="1279"/>
      <c r="C753" s="1279"/>
      <c r="D753" s="1279"/>
      <c r="E753" s="1279"/>
      <c r="F753" s="1279"/>
      <c r="G753" s="1279"/>
      <c r="H753" s="1279"/>
      <c r="I753" s="1279"/>
      <c r="J753" s="1279"/>
      <c r="K753" s="1279"/>
      <c r="L753" s="1279"/>
      <c r="M753" s="1279"/>
    </row>
    <row r="754" spans="1:27" ht="15" customHeight="1" x14ac:dyDescent="0.2">
      <c r="B754" s="1"/>
      <c r="C754" s="1"/>
      <c r="D754" s="1"/>
      <c r="E754" s="1"/>
      <c r="F754" s="1"/>
      <c r="G754" s="1"/>
      <c r="H754" s="1"/>
      <c r="I754" s="1"/>
      <c r="J754" s="1"/>
      <c r="K754" s="1"/>
      <c r="L754" s="1"/>
      <c r="M754" s="1"/>
    </row>
    <row r="755" spans="1:27" ht="15" customHeight="1" x14ac:dyDescent="0.2">
      <c r="B755" s="1267" t="s">
        <v>401</v>
      </c>
      <c r="C755" s="1243"/>
      <c r="D755" s="1243"/>
      <c r="E755" s="1243"/>
      <c r="F755" s="1243"/>
      <c r="G755" s="1243"/>
      <c r="H755" s="1243"/>
      <c r="I755" s="1243"/>
      <c r="J755" s="1243"/>
      <c r="K755" s="1243"/>
      <c r="L755" s="1243"/>
      <c r="M755" s="1243"/>
    </row>
    <row r="757" spans="1:27" ht="30" customHeight="1" x14ac:dyDescent="0.2">
      <c r="B757" s="1283" t="s">
        <v>389</v>
      </c>
      <c r="C757" s="1402"/>
      <c r="D757" s="1350" t="s">
        <v>402</v>
      </c>
      <c r="E757" s="1243"/>
      <c r="F757" s="1243"/>
      <c r="G757" s="1403" t="s">
        <v>403</v>
      </c>
      <c r="H757" s="1243"/>
      <c r="I757" s="1405" t="s">
        <v>404</v>
      </c>
      <c r="J757" s="1243"/>
      <c r="K757" s="1243"/>
      <c r="L757" s="1243"/>
      <c r="M757" s="1243"/>
      <c r="N757" s="17"/>
    </row>
    <row r="758" spans="1:27" ht="42" customHeight="1" x14ac:dyDescent="0.2">
      <c r="B758" s="1285"/>
      <c r="C758" s="1291"/>
      <c r="D758" s="1285"/>
      <c r="E758" s="1285"/>
      <c r="F758" s="1285"/>
      <c r="G758" s="1404"/>
      <c r="H758" s="1285"/>
      <c r="I758" s="1404"/>
      <c r="J758" s="1285"/>
      <c r="K758" s="1285"/>
      <c r="L758" s="1285"/>
      <c r="M758" s="1285"/>
      <c r="N758" s="17"/>
    </row>
    <row r="759" spans="1:27" ht="90" customHeight="1" x14ac:dyDescent="0.2">
      <c r="A759" s="403"/>
      <c r="B759" s="1406" t="s">
        <v>15</v>
      </c>
      <c r="C759" s="1407"/>
      <c r="D759" s="1409" t="s">
        <v>405</v>
      </c>
      <c r="E759" s="1243"/>
      <c r="F759" s="1407"/>
      <c r="G759" s="1410" t="s">
        <v>406</v>
      </c>
      <c r="H759" s="1411"/>
      <c r="I759" s="1414" t="s">
        <v>407</v>
      </c>
      <c r="J759" s="1295"/>
      <c r="K759" s="1295"/>
      <c r="L759" s="1295"/>
      <c r="M759" s="1411"/>
      <c r="N759" s="403"/>
      <c r="O759" s="403"/>
      <c r="P759" s="403"/>
      <c r="Q759" s="403"/>
      <c r="R759" s="403"/>
      <c r="S759" s="403"/>
      <c r="T759" s="403"/>
      <c r="U759" s="403"/>
      <c r="V759" s="403"/>
      <c r="W759" s="403"/>
      <c r="X759" s="403"/>
      <c r="Y759" s="403"/>
      <c r="Z759" s="403"/>
      <c r="AA759" s="403"/>
    </row>
    <row r="760" spans="1:27" ht="90" customHeight="1" x14ac:dyDescent="0.2">
      <c r="A760" s="403"/>
      <c r="B760" s="1408"/>
      <c r="C760" s="1407"/>
      <c r="D760" s="1408"/>
      <c r="E760" s="1236"/>
      <c r="F760" s="1407"/>
      <c r="G760" s="1408"/>
      <c r="H760" s="1407"/>
      <c r="I760" s="1408"/>
      <c r="J760" s="1236"/>
      <c r="K760" s="1236"/>
      <c r="L760" s="1236"/>
      <c r="M760" s="1407"/>
      <c r="N760" s="403"/>
      <c r="O760" s="403"/>
      <c r="P760" s="403"/>
      <c r="Q760" s="403"/>
      <c r="R760" s="403"/>
      <c r="S760" s="403"/>
      <c r="T760" s="403"/>
      <c r="U760" s="403"/>
      <c r="V760" s="403"/>
      <c r="W760" s="403"/>
      <c r="X760" s="403"/>
      <c r="Y760" s="403"/>
      <c r="Z760" s="403"/>
      <c r="AA760" s="403"/>
    </row>
    <row r="761" spans="1:27" ht="114" customHeight="1" x14ac:dyDescent="0.2">
      <c r="A761" s="403"/>
      <c r="B761" s="1408"/>
      <c r="C761" s="1407"/>
      <c r="D761" s="1408"/>
      <c r="E761" s="1243"/>
      <c r="F761" s="1407"/>
      <c r="G761" s="1412"/>
      <c r="H761" s="1413"/>
      <c r="I761" s="1412"/>
      <c r="J761" s="1415"/>
      <c r="K761" s="1415"/>
      <c r="L761" s="1415"/>
      <c r="M761" s="1413"/>
      <c r="N761" s="403"/>
      <c r="O761" s="403"/>
      <c r="P761" s="403"/>
      <c r="Q761" s="403"/>
      <c r="R761" s="403"/>
      <c r="S761" s="403"/>
      <c r="T761" s="403"/>
      <c r="U761" s="403"/>
      <c r="V761" s="403"/>
      <c r="W761" s="403"/>
      <c r="X761" s="403"/>
      <c r="Y761" s="403"/>
      <c r="Z761" s="403"/>
      <c r="AA761" s="403"/>
    </row>
    <row r="762" spans="1:27" ht="15" customHeight="1" x14ac:dyDescent="0.2">
      <c r="B762" s="404"/>
      <c r="C762" s="404"/>
      <c r="D762" s="404"/>
      <c r="E762" s="404"/>
      <c r="F762" s="404"/>
      <c r="G762" s="1"/>
      <c r="H762" s="1"/>
      <c r="I762" s="1"/>
      <c r="J762" s="1"/>
      <c r="K762" s="1"/>
      <c r="L762" s="1"/>
      <c r="M762" s="1"/>
    </row>
    <row r="763" spans="1:27" ht="28.5" customHeight="1" x14ac:dyDescent="0.2">
      <c r="B763" s="1267" t="s">
        <v>408</v>
      </c>
      <c r="C763" s="1243"/>
      <c r="D763" s="1243"/>
      <c r="E763" s="1243"/>
      <c r="F763" s="1243"/>
      <c r="G763" s="1243"/>
      <c r="H763" s="1243"/>
      <c r="I763" s="1243"/>
      <c r="J763" s="1243"/>
      <c r="K763" s="1243"/>
      <c r="L763" s="1243"/>
      <c r="M763" s="1243"/>
    </row>
    <row r="764" spans="1:27" ht="15" customHeight="1" x14ac:dyDescent="0.2">
      <c r="B764" s="1237" t="s">
        <v>409</v>
      </c>
      <c r="C764" s="1236"/>
      <c r="D764" s="1236"/>
      <c r="E764" s="1236"/>
      <c r="F764" s="1236"/>
      <c r="G764" s="1236"/>
      <c r="H764" s="1236"/>
      <c r="I764" s="1236"/>
      <c r="J764" s="1236"/>
      <c r="K764" s="1236"/>
      <c r="L764" s="1236"/>
      <c r="M764" s="1236"/>
    </row>
    <row r="765" spans="1:27" ht="15" customHeight="1" x14ac:dyDescent="0.2">
      <c r="B765" s="1236"/>
      <c r="C765" s="1236"/>
      <c r="D765" s="1236"/>
      <c r="E765" s="1236"/>
      <c r="F765" s="1236"/>
      <c r="G765" s="1236"/>
      <c r="H765" s="1236"/>
      <c r="I765" s="1236"/>
      <c r="J765" s="1236"/>
      <c r="K765" s="1236"/>
      <c r="L765" s="1236"/>
      <c r="M765" s="1236"/>
    </row>
    <row r="767" spans="1:27" ht="15" customHeight="1" x14ac:dyDescent="0.2">
      <c r="B767" s="1267" t="s">
        <v>410</v>
      </c>
      <c r="C767" s="1243"/>
      <c r="D767" s="1243"/>
      <c r="E767" s="1243"/>
      <c r="F767" s="1243"/>
      <c r="G767" s="1243"/>
      <c r="H767" s="1243"/>
      <c r="I767" s="1243"/>
      <c r="J767" s="1243"/>
      <c r="K767" s="1243"/>
      <c r="L767" s="1243"/>
      <c r="M767" s="1243"/>
    </row>
    <row r="768" spans="1:27" ht="15" customHeight="1" x14ac:dyDescent="0.2">
      <c r="B768" s="1"/>
      <c r="C768" s="1"/>
      <c r="D768" s="1"/>
      <c r="E768" s="1"/>
      <c r="F768" s="1"/>
      <c r="G768" s="1"/>
      <c r="H768" s="1"/>
      <c r="I768" s="1"/>
      <c r="J768" s="1"/>
      <c r="K768" s="1"/>
      <c r="L768" s="1"/>
      <c r="M768" s="1"/>
    </row>
    <row r="769" spans="1:27" ht="15" customHeight="1" x14ac:dyDescent="0.2">
      <c r="B769" s="1395" t="s">
        <v>411</v>
      </c>
      <c r="C769" s="1243"/>
      <c r="D769" s="1243"/>
      <c r="E769" s="1243"/>
      <c r="F769" s="1243"/>
      <c r="G769" s="1243"/>
      <c r="H769" s="1243"/>
      <c r="I769" s="1284"/>
      <c r="J769" s="1396" t="s">
        <v>40</v>
      </c>
      <c r="K769" s="1284"/>
      <c r="L769" s="1396" t="s">
        <v>412</v>
      </c>
      <c r="M769" s="1243"/>
    </row>
    <row r="770" spans="1:27" ht="15" customHeight="1" x14ac:dyDescent="0.2">
      <c r="B770" s="1285"/>
      <c r="C770" s="1285"/>
      <c r="D770" s="1285"/>
      <c r="E770" s="1285"/>
      <c r="F770" s="1285"/>
      <c r="G770" s="1285"/>
      <c r="H770" s="1285"/>
      <c r="I770" s="1286"/>
      <c r="J770" s="1285"/>
      <c r="K770" s="1286"/>
      <c r="L770" s="1285"/>
      <c r="M770" s="1285"/>
    </row>
    <row r="771" spans="1:27" ht="15" customHeight="1" x14ac:dyDescent="0.2">
      <c r="A771" s="11"/>
      <c r="B771" s="1268" t="s">
        <v>413</v>
      </c>
      <c r="C771" s="1269"/>
      <c r="D771" s="1269"/>
      <c r="E771" s="1269"/>
      <c r="F771" s="1269"/>
      <c r="G771" s="1269"/>
      <c r="H771" s="1269"/>
      <c r="I771" s="1270"/>
      <c r="J771" s="1271">
        <v>81</v>
      </c>
      <c r="K771" s="1272"/>
      <c r="L771" s="1273">
        <v>1</v>
      </c>
      <c r="M771" s="1274"/>
      <c r="N771" s="11"/>
      <c r="O771" s="11"/>
      <c r="P771" s="11"/>
      <c r="Q771" s="11"/>
      <c r="R771" s="11"/>
      <c r="S771" s="11"/>
      <c r="T771" s="11"/>
      <c r="U771" s="11"/>
      <c r="V771" s="11"/>
      <c r="W771" s="11"/>
      <c r="X771" s="11"/>
      <c r="Y771" s="11"/>
      <c r="Z771" s="11"/>
      <c r="AA771" s="11"/>
    </row>
    <row r="772" spans="1:27" ht="15" customHeight="1" x14ac:dyDescent="0.2">
      <c r="A772" s="11"/>
      <c r="B772" s="1259" t="s">
        <v>414</v>
      </c>
      <c r="C772" s="1257"/>
      <c r="D772" s="1257"/>
      <c r="E772" s="1257"/>
      <c r="F772" s="1257"/>
      <c r="G772" s="1257"/>
      <c r="H772" s="1257"/>
      <c r="I772" s="1258"/>
      <c r="J772" s="1275">
        <v>0.38800000000000001</v>
      </c>
      <c r="K772" s="1253"/>
      <c r="L772" s="1276">
        <v>1</v>
      </c>
      <c r="M772" s="1251"/>
      <c r="N772" s="11"/>
      <c r="O772" s="11"/>
      <c r="P772" s="11"/>
      <c r="Q772" s="11"/>
      <c r="R772" s="11"/>
      <c r="S772" s="11"/>
      <c r="T772" s="11"/>
      <c r="U772" s="11"/>
      <c r="V772" s="11"/>
      <c r="W772" s="11"/>
      <c r="X772" s="11"/>
      <c r="Y772" s="11"/>
      <c r="Z772" s="11"/>
      <c r="AA772" s="11"/>
    </row>
    <row r="773" spans="1:27" ht="15" customHeight="1" x14ac:dyDescent="0.2">
      <c r="A773" s="11"/>
      <c r="B773" s="1268" t="s">
        <v>415</v>
      </c>
      <c r="C773" s="1269"/>
      <c r="D773" s="1269"/>
      <c r="E773" s="1269"/>
      <c r="F773" s="1269"/>
      <c r="G773" s="1269"/>
      <c r="H773" s="1269"/>
      <c r="I773" s="1270"/>
      <c r="J773" s="405"/>
      <c r="K773" s="406">
        <v>1347</v>
      </c>
      <c r="L773" s="1276">
        <v>1</v>
      </c>
      <c r="M773" s="1251"/>
      <c r="N773" s="11"/>
      <c r="O773" s="11"/>
      <c r="P773" s="11"/>
      <c r="Q773" s="11"/>
      <c r="R773" s="11"/>
      <c r="S773" s="11"/>
      <c r="T773" s="11"/>
      <c r="U773" s="11"/>
      <c r="V773" s="11"/>
      <c r="W773" s="11"/>
      <c r="X773" s="11"/>
      <c r="Y773" s="11"/>
      <c r="Z773" s="11"/>
      <c r="AA773" s="11"/>
    </row>
    <row r="774" spans="1:27" ht="15" customHeight="1" x14ac:dyDescent="0.2">
      <c r="A774" s="11"/>
      <c r="B774" s="1259" t="s">
        <v>416</v>
      </c>
      <c r="C774" s="1257"/>
      <c r="D774" s="1257"/>
      <c r="E774" s="1257"/>
      <c r="F774" s="1257"/>
      <c r="G774" s="1257"/>
      <c r="H774" s="1257"/>
      <c r="I774" s="1258"/>
      <c r="J774" s="405"/>
      <c r="K774" s="407">
        <v>40.9</v>
      </c>
      <c r="L774" s="1276">
        <v>1</v>
      </c>
      <c r="M774" s="1251"/>
      <c r="N774" s="11"/>
      <c r="O774" s="11"/>
      <c r="P774" s="11"/>
      <c r="Q774" s="11"/>
      <c r="R774" s="11"/>
      <c r="S774" s="11"/>
      <c r="T774" s="11"/>
      <c r="U774" s="11"/>
      <c r="V774" s="11"/>
      <c r="W774" s="11"/>
      <c r="X774" s="11"/>
      <c r="Y774" s="11"/>
      <c r="Z774" s="11"/>
      <c r="AA774" s="11"/>
    </row>
    <row r="775" spans="1:27" ht="15" customHeight="1" x14ac:dyDescent="0.2">
      <c r="A775" s="11"/>
      <c r="B775" s="1268" t="s">
        <v>417</v>
      </c>
      <c r="C775" s="1269"/>
      <c r="D775" s="1269"/>
      <c r="E775" s="1269"/>
      <c r="F775" s="1269"/>
      <c r="G775" s="1269"/>
      <c r="H775" s="1269"/>
      <c r="I775" s="1270"/>
      <c r="J775" s="1391">
        <v>10</v>
      </c>
      <c r="K775" s="1253"/>
      <c r="L775" s="1276">
        <v>1</v>
      </c>
      <c r="M775" s="1251"/>
      <c r="N775" s="11"/>
      <c r="O775" s="11"/>
      <c r="P775" s="11"/>
      <c r="Q775" s="11"/>
      <c r="R775" s="11"/>
      <c r="S775" s="11"/>
      <c r="T775" s="11"/>
      <c r="U775" s="11"/>
      <c r="V775" s="11"/>
      <c r="W775" s="11"/>
      <c r="X775" s="11"/>
      <c r="Y775" s="11"/>
      <c r="Z775" s="11"/>
      <c r="AA775" s="11"/>
    </row>
    <row r="776" spans="1:27" ht="15" customHeight="1" x14ac:dyDescent="0.2">
      <c r="A776" s="11"/>
      <c r="B776" s="1259" t="s">
        <v>418</v>
      </c>
      <c r="C776" s="1257"/>
      <c r="D776" s="1257"/>
      <c r="E776" s="1257"/>
      <c r="F776" s="1257"/>
      <c r="G776" s="1257"/>
      <c r="H776" s="1257"/>
      <c r="I776" s="1258"/>
      <c r="J776" s="1275">
        <v>0.39200000000000002</v>
      </c>
      <c r="K776" s="1253"/>
      <c r="L776" s="1276">
        <v>1</v>
      </c>
      <c r="M776" s="1251"/>
      <c r="N776" s="11"/>
      <c r="O776" s="11"/>
      <c r="P776" s="11"/>
      <c r="Q776" s="11"/>
      <c r="R776" s="11"/>
      <c r="S776" s="11"/>
      <c r="T776" s="11"/>
      <c r="U776" s="11"/>
      <c r="V776" s="11"/>
      <c r="W776" s="11"/>
      <c r="X776" s="11"/>
      <c r="Y776" s="11"/>
      <c r="Z776" s="11"/>
      <c r="AA776" s="11"/>
    </row>
    <row r="777" spans="1:27" ht="15" customHeight="1" x14ac:dyDescent="0.2">
      <c r="A777" s="11"/>
      <c r="B777" s="1256" t="s">
        <v>419</v>
      </c>
      <c r="C777" s="1257"/>
      <c r="D777" s="1257"/>
      <c r="E777" s="1257"/>
      <c r="F777" s="1257"/>
      <c r="G777" s="1257"/>
      <c r="H777" s="1257"/>
      <c r="I777" s="1258"/>
      <c r="J777" s="1391">
        <v>168</v>
      </c>
      <c r="K777" s="1253"/>
      <c r="L777" s="1276">
        <v>1</v>
      </c>
      <c r="M777" s="1251"/>
      <c r="N777" s="11"/>
      <c r="O777" s="11"/>
      <c r="P777" s="11"/>
      <c r="Q777" s="11"/>
      <c r="R777" s="11"/>
      <c r="S777" s="11"/>
      <c r="T777" s="11"/>
      <c r="U777" s="11"/>
      <c r="V777" s="11"/>
      <c r="W777" s="11"/>
      <c r="X777" s="11"/>
      <c r="Y777" s="11"/>
      <c r="Z777" s="11"/>
      <c r="AA777" s="11"/>
    </row>
    <row r="778" spans="1:27" ht="15" customHeight="1" x14ac:dyDescent="0.2">
      <c r="A778" s="11"/>
      <c r="B778" s="1259" t="s">
        <v>420</v>
      </c>
      <c r="C778" s="1257"/>
      <c r="D778" s="1257"/>
      <c r="E778" s="1257"/>
      <c r="F778" s="1257"/>
      <c r="G778" s="1257"/>
      <c r="H778" s="1257"/>
      <c r="I778" s="1258"/>
      <c r="J778" s="1275">
        <v>0.41599999999999998</v>
      </c>
      <c r="K778" s="1253"/>
      <c r="L778" s="1276">
        <v>1</v>
      </c>
      <c r="M778" s="1251"/>
      <c r="N778" s="11"/>
      <c r="O778" s="11"/>
      <c r="P778" s="11"/>
      <c r="Q778" s="11"/>
      <c r="R778" s="11"/>
      <c r="S778" s="11"/>
      <c r="T778" s="11"/>
      <c r="U778" s="11"/>
      <c r="V778" s="11"/>
      <c r="W778" s="11"/>
      <c r="X778" s="11"/>
      <c r="Y778" s="11"/>
      <c r="Z778" s="11"/>
      <c r="AA778" s="11"/>
    </row>
    <row r="779" spans="1:27" ht="15" customHeight="1" x14ac:dyDescent="0.2">
      <c r="A779" s="11"/>
      <c r="B779" s="1261" t="s">
        <v>421</v>
      </c>
      <c r="C779" s="1262"/>
      <c r="D779" s="1262"/>
      <c r="E779" s="1262"/>
      <c r="F779" s="1262"/>
      <c r="G779" s="1262"/>
      <c r="H779" s="1262"/>
      <c r="I779" s="1263"/>
      <c r="J779" s="1397" t="s">
        <v>422</v>
      </c>
      <c r="K779" s="1265"/>
      <c r="L779" s="1265"/>
      <c r="M779" s="1265"/>
      <c r="N779" s="11"/>
      <c r="O779" s="11"/>
      <c r="P779" s="11"/>
      <c r="Q779" s="11"/>
      <c r="R779" s="11"/>
      <c r="S779" s="11"/>
      <c r="T779" s="11"/>
      <c r="U779" s="11"/>
      <c r="V779" s="11"/>
      <c r="W779" s="11"/>
      <c r="X779" s="11"/>
      <c r="Y779" s="11"/>
      <c r="Z779" s="11"/>
      <c r="AA779" s="11"/>
    </row>
    <row r="780" spans="1:27" ht="15" customHeight="1" x14ac:dyDescent="0.2">
      <c r="A780" s="11"/>
      <c r="B780" s="1398" t="s">
        <v>423</v>
      </c>
      <c r="C780" s="1279"/>
      <c r="D780" s="1279"/>
      <c r="E780" s="1279"/>
      <c r="F780" s="1279"/>
      <c r="G780" s="1279"/>
      <c r="H780" s="1279"/>
      <c r="I780" s="1279"/>
      <c r="J780" s="1279"/>
      <c r="K780" s="1279"/>
      <c r="L780" s="1279"/>
      <c r="M780" s="1279"/>
      <c r="N780" s="11"/>
      <c r="O780" s="11"/>
      <c r="P780" s="11"/>
      <c r="Q780" s="11"/>
      <c r="R780" s="11"/>
      <c r="S780" s="11"/>
      <c r="T780" s="11"/>
      <c r="U780" s="11"/>
      <c r="V780" s="11"/>
      <c r="W780" s="11"/>
      <c r="X780" s="11"/>
      <c r="Y780" s="11"/>
      <c r="Z780" s="11"/>
      <c r="AA780" s="11"/>
    </row>
    <row r="781" spans="1:27" ht="15" customHeight="1" x14ac:dyDescent="0.2">
      <c r="A781" s="11"/>
      <c r="B781" s="1"/>
      <c r="C781" s="1"/>
      <c r="D781" s="1"/>
      <c r="E781" s="1"/>
      <c r="F781" s="1"/>
      <c r="G781" s="1"/>
      <c r="H781" s="1"/>
      <c r="I781" s="1"/>
      <c r="J781" s="1"/>
      <c r="K781" s="1"/>
      <c r="L781" s="1"/>
      <c r="M781" s="1"/>
      <c r="N781" s="11"/>
      <c r="O781" s="11"/>
      <c r="P781" s="11"/>
      <c r="Q781" s="11"/>
      <c r="R781" s="11"/>
      <c r="S781" s="11"/>
      <c r="T781" s="11"/>
      <c r="U781" s="11"/>
      <c r="V781" s="11"/>
      <c r="W781" s="11"/>
      <c r="X781" s="11"/>
      <c r="Y781" s="11"/>
      <c r="Z781" s="11"/>
      <c r="AA781" s="11"/>
    </row>
    <row r="782" spans="1:27" ht="15" customHeight="1" x14ac:dyDescent="0.2">
      <c r="A782" s="11"/>
      <c r="B782" s="1395" t="s">
        <v>424</v>
      </c>
      <c r="C782" s="1243"/>
      <c r="D782" s="1243"/>
      <c r="E782" s="1243"/>
      <c r="F782" s="1243"/>
      <c r="G782" s="1243"/>
      <c r="H782" s="1243"/>
      <c r="I782" s="1284"/>
      <c r="J782" s="1396" t="s">
        <v>40</v>
      </c>
      <c r="K782" s="1284"/>
      <c r="L782" s="1396" t="s">
        <v>412</v>
      </c>
      <c r="M782" s="1243"/>
      <c r="N782" s="11"/>
      <c r="O782" s="11"/>
      <c r="P782" s="11"/>
      <c r="Q782" s="11"/>
      <c r="R782" s="11"/>
      <c r="S782" s="11"/>
      <c r="T782" s="11"/>
      <c r="U782" s="11"/>
      <c r="V782" s="11"/>
      <c r="W782" s="11"/>
      <c r="X782" s="11"/>
      <c r="Y782" s="11"/>
      <c r="Z782" s="11"/>
      <c r="AA782" s="11"/>
    </row>
    <row r="783" spans="1:27" ht="15" customHeight="1" x14ac:dyDescent="0.2">
      <c r="A783" s="11"/>
      <c r="B783" s="1285"/>
      <c r="C783" s="1285"/>
      <c r="D783" s="1285"/>
      <c r="E783" s="1285"/>
      <c r="F783" s="1285"/>
      <c r="G783" s="1285"/>
      <c r="H783" s="1285"/>
      <c r="I783" s="1286"/>
      <c r="J783" s="1285"/>
      <c r="K783" s="1286"/>
      <c r="L783" s="1285"/>
      <c r="M783" s="1285"/>
      <c r="N783" s="11"/>
      <c r="O783" s="11"/>
      <c r="P783" s="11"/>
      <c r="Q783" s="11"/>
      <c r="R783" s="11"/>
      <c r="S783" s="11"/>
      <c r="T783" s="11"/>
      <c r="U783" s="11"/>
      <c r="V783" s="11"/>
      <c r="W783" s="11"/>
      <c r="X783" s="11"/>
      <c r="Y783" s="11"/>
      <c r="Z783" s="11"/>
      <c r="AA783" s="11"/>
    </row>
    <row r="784" spans="1:27" ht="15" customHeight="1" x14ac:dyDescent="0.2">
      <c r="B784" s="1268" t="s">
        <v>413</v>
      </c>
      <c r="C784" s="1269"/>
      <c r="D784" s="1269"/>
      <c r="E784" s="1269"/>
      <c r="F784" s="1269"/>
      <c r="G784" s="1269"/>
      <c r="H784" s="1269"/>
      <c r="I784" s="1270"/>
      <c r="J784" s="408"/>
      <c r="K784" s="409">
        <v>64</v>
      </c>
      <c r="L784" s="1019"/>
      <c r="M784" s="1020">
        <v>1</v>
      </c>
    </row>
    <row r="785" spans="1:27" ht="15" customHeight="1" x14ac:dyDescent="0.2">
      <c r="B785" s="1259" t="s">
        <v>414</v>
      </c>
      <c r="C785" s="1257"/>
      <c r="D785" s="1257"/>
      <c r="E785" s="1257"/>
      <c r="F785" s="1257"/>
      <c r="G785" s="1257"/>
      <c r="H785" s="1257"/>
      <c r="I785" s="1258"/>
      <c r="J785" s="410"/>
      <c r="K785" s="1021">
        <v>37.9</v>
      </c>
      <c r="L785" s="1022"/>
      <c r="M785" s="1023">
        <v>1</v>
      </c>
    </row>
    <row r="786" spans="1:27" ht="15" customHeight="1" x14ac:dyDescent="0.2">
      <c r="B786" s="1268" t="s">
        <v>415</v>
      </c>
      <c r="C786" s="1269"/>
      <c r="D786" s="1269"/>
      <c r="E786" s="1269"/>
      <c r="F786" s="1269"/>
      <c r="G786" s="1269"/>
      <c r="H786" s="1269"/>
      <c r="I786" s="1270"/>
      <c r="J786" s="1399">
        <v>1144</v>
      </c>
      <c r="K786" s="1400"/>
      <c r="L786" s="1401">
        <v>1</v>
      </c>
      <c r="M786" s="1274"/>
    </row>
    <row r="787" spans="1:27" ht="15" customHeight="1" x14ac:dyDescent="0.2">
      <c r="A787" s="11"/>
      <c r="B787" s="1259" t="s">
        <v>416</v>
      </c>
      <c r="C787" s="1257"/>
      <c r="D787" s="1257"/>
      <c r="E787" s="1257"/>
      <c r="F787" s="1257"/>
      <c r="G787" s="1257"/>
      <c r="H787" s="1257"/>
      <c r="I787" s="1258"/>
      <c r="J787" s="1260">
        <v>0.40799999999999997</v>
      </c>
      <c r="K787" s="1253"/>
      <c r="L787" s="1250">
        <v>1</v>
      </c>
      <c r="M787" s="1251"/>
      <c r="N787" s="11"/>
      <c r="O787" s="11"/>
      <c r="P787" s="11"/>
      <c r="Q787" s="11"/>
      <c r="R787" s="11"/>
      <c r="S787" s="11"/>
      <c r="T787" s="11"/>
      <c r="U787" s="11"/>
      <c r="V787" s="11"/>
      <c r="W787" s="11"/>
      <c r="X787" s="11"/>
      <c r="Y787" s="11"/>
      <c r="Z787" s="11"/>
      <c r="AA787" s="11"/>
    </row>
    <row r="788" spans="1:27" ht="15" customHeight="1" x14ac:dyDescent="0.2">
      <c r="A788" s="11"/>
      <c r="B788" s="1268" t="s">
        <v>417</v>
      </c>
      <c r="C788" s="1269"/>
      <c r="D788" s="1269"/>
      <c r="E788" s="1269"/>
      <c r="F788" s="1269"/>
      <c r="G788" s="1269"/>
      <c r="H788" s="1269"/>
      <c r="I788" s="1270"/>
      <c r="J788" s="411"/>
      <c r="K788" s="407">
        <v>8</v>
      </c>
      <c r="L788" s="1250">
        <v>1</v>
      </c>
      <c r="M788" s="1251"/>
      <c r="N788" s="11"/>
      <c r="O788" s="11"/>
      <c r="P788" s="11"/>
      <c r="Q788" s="11"/>
      <c r="R788" s="11"/>
      <c r="S788" s="11"/>
      <c r="T788" s="11"/>
      <c r="U788" s="11"/>
      <c r="V788" s="11"/>
      <c r="W788" s="11"/>
      <c r="X788" s="11"/>
      <c r="Y788" s="11"/>
      <c r="Z788" s="11"/>
      <c r="AA788" s="11"/>
    </row>
    <row r="789" spans="1:27" ht="15" customHeight="1" x14ac:dyDescent="0.2">
      <c r="A789" s="11"/>
      <c r="B789" s="1259" t="s">
        <v>418</v>
      </c>
      <c r="C789" s="1257"/>
      <c r="D789" s="1257"/>
      <c r="E789" s="1257"/>
      <c r="F789" s="1257"/>
      <c r="G789" s="1257"/>
      <c r="H789" s="1257"/>
      <c r="I789" s="1258"/>
      <c r="J789" s="411"/>
      <c r="K789" s="407">
        <v>38.6</v>
      </c>
      <c r="L789" s="1250">
        <v>1</v>
      </c>
      <c r="M789" s="1251"/>
      <c r="N789" s="11"/>
      <c r="O789" s="11"/>
      <c r="P789" s="11"/>
      <c r="Q789" s="11"/>
      <c r="R789" s="11"/>
      <c r="S789" s="11"/>
      <c r="T789" s="11"/>
      <c r="U789" s="11"/>
      <c r="V789" s="11"/>
      <c r="W789" s="11"/>
      <c r="X789" s="11"/>
      <c r="Y789" s="11"/>
      <c r="Z789" s="11"/>
      <c r="AA789" s="11"/>
    </row>
    <row r="790" spans="1:27" ht="15" customHeight="1" x14ac:dyDescent="0.2">
      <c r="A790" s="11"/>
      <c r="B790" s="1256" t="s">
        <v>419</v>
      </c>
      <c r="C790" s="1257"/>
      <c r="D790" s="1257"/>
      <c r="E790" s="1257"/>
      <c r="F790" s="1257"/>
      <c r="G790" s="1257"/>
      <c r="H790" s="1257"/>
      <c r="I790" s="1258"/>
      <c r="J790" s="1252">
        <v>145</v>
      </c>
      <c r="K790" s="1253"/>
      <c r="L790" s="1250">
        <v>1</v>
      </c>
      <c r="M790" s="1251"/>
      <c r="N790" s="11"/>
      <c r="O790" s="11"/>
      <c r="P790" s="11"/>
      <c r="Q790" s="11"/>
      <c r="R790" s="11"/>
      <c r="S790" s="11"/>
      <c r="T790" s="11"/>
      <c r="U790" s="11"/>
      <c r="V790" s="11"/>
      <c r="W790" s="11"/>
      <c r="X790" s="11"/>
      <c r="Y790" s="11"/>
      <c r="Z790" s="11"/>
      <c r="AA790" s="11"/>
    </row>
    <row r="791" spans="1:27" ht="15" customHeight="1" x14ac:dyDescent="0.2">
      <c r="A791" s="11"/>
      <c r="B791" s="1259" t="s">
        <v>420</v>
      </c>
      <c r="C791" s="1257"/>
      <c r="D791" s="1257"/>
      <c r="E791" s="1257"/>
      <c r="F791" s="1257"/>
      <c r="G791" s="1257"/>
      <c r="H791" s="1257"/>
      <c r="I791" s="1258"/>
      <c r="J791" s="1260">
        <v>0.41499999999999998</v>
      </c>
      <c r="K791" s="1253"/>
      <c r="L791" s="1250">
        <v>1</v>
      </c>
      <c r="M791" s="1251"/>
      <c r="N791" s="11"/>
      <c r="O791" s="11"/>
      <c r="P791" s="11"/>
      <c r="Q791" s="11"/>
      <c r="R791" s="11"/>
      <c r="S791" s="11"/>
      <c r="T791" s="11"/>
      <c r="U791" s="11"/>
      <c r="V791" s="11"/>
      <c r="W791" s="11"/>
      <c r="X791" s="11"/>
      <c r="Y791" s="11"/>
      <c r="Z791" s="11"/>
      <c r="AA791" s="11"/>
    </row>
    <row r="792" spans="1:27" ht="15" customHeight="1" x14ac:dyDescent="0.2">
      <c r="B792" s="1261" t="s">
        <v>421</v>
      </c>
      <c r="C792" s="1262"/>
      <c r="D792" s="1262"/>
      <c r="E792" s="1262"/>
      <c r="F792" s="1262"/>
      <c r="G792" s="1262"/>
      <c r="H792" s="1262"/>
      <c r="I792" s="1263"/>
      <c r="J792" s="1264" t="s">
        <v>425</v>
      </c>
      <c r="K792" s="1265"/>
      <c r="L792" s="1265"/>
      <c r="M792" s="1265"/>
    </row>
    <row r="793" spans="1:27" ht="15" customHeight="1" x14ac:dyDescent="0.2">
      <c r="B793" s="136"/>
      <c r="C793" s="17"/>
      <c r="D793" s="17"/>
      <c r="E793" s="17"/>
      <c r="F793" s="17"/>
      <c r="G793" s="17"/>
      <c r="H793" s="17"/>
      <c r="I793" s="17"/>
      <c r="J793" s="1024"/>
      <c r="K793" s="17"/>
      <c r="L793" s="17"/>
      <c r="M793" s="17"/>
    </row>
    <row r="794" spans="1:27" ht="15" customHeight="1" x14ac:dyDescent="0.2">
      <c r="B794" s="136"/>
      <c r="C794" s="17"/>
      <c r="D794" s="17"/>
      <c r="E794" s="17"/>
      <c r="F794" s="17"/>
      <c r="G794" s="17"/>
      <c r="H794" s="17"/>
      <c r="I794" s="17"/>
      <c r="J794" s="1024"/>
      <c r="K794" s="17"/>
      <c r="L794" s="17"/>
      <c r="M794" s="17"/>
    </row>
    <row r="795" spans="1:27" ht="15" customHeight="1" x14ac:dyDescent="0.2">
      <c r="B795" s="1"/>
      <c r="C795" s="1"/>
      <c r="D795" s="1"/>
      <c r="E795" s="1"/>
      <c r="F795" s="1"/>
      <c r="G795" s="1"/>
      <c r="H795" s="1"/>
      <c r="I795" s="1"/>
      <c r="J795" s="1"/>
      <c r="K795" s="1"/>
      <c r="L795" s="1"/>
      <c r="M795" s="1"/>
    </row>
    <row r="796" spans="1:27" ht="24.75" x14ac:dyDescent="0.2">
      <c r="B796" s="86" t="s">
        <v>426</v>
      </c>
      <c r="C796" s="7"/>
      <c r="D796" s="7"/>
      <c r="E796" s="7"/>
      <c r="F796" s="7"/>
      <c r="G796" s="7"/>
      <c r="H796" s="7"/>
      <c r="I796" s="7"/>
      <c r="J796" s="7"/>
      <c r="K796" s="7"/>
      <c r="L796" s="7"/>
      <c r="M796" s="7"/>
    </row>
    <row r="797" spans="1:27" ht="15" customHeight="1" x14ac:dyDescent="0.2">
      <c r="B797" s="1"/>
      <c r="C797" s="1"/>
      <c r="D797" s="1"/>
      <c r="E797" s="1"/>
      <c r="F797" s="1"/>
      <c r="G797" s="1"/>
      <c r="H797" s="1"/>
      <c r="I797" s="1"/>
      <c r="J797" s="1"/>
      <c r="K797" s="1"/>
      <c r="L797" s="1"/>
      <c r="M797" s="1"/>
    </row>
    <row r="798" spans="1:27" ht="15" customHeight="1" x14ac:dyDescent="0.2">
      <c r="B798" s="1"/>
      <c r="C798" s="1"/>
      <c r="D798" s="1"/>
      <c r="E798" s="1"/>
      <c r="F798" s="1"/>
      <c r="G798" s="1"/>
      <c r="H798" s="1"/>
      <c r="I798" s="1"/>
      <c r="J798" s="1"/>
      <c r="K798" s="1"/>
      <c r="L798" s="1"/>
      <c r="M798" s="1"/>
    </row>
    <row r="799" spans="1:27" ht="15" customHeight="1" x14ac:dyDescent="0.2">
      <c r="B799" s="765" t="s">
        <v>427</v>
      </c>
      <c r="C799" s="765"/>
      <c r="D799" s="765"/>
      <c r="E799" s="765"/>
      <c r="F799" s="765"/>
      <c r="G799" s="765"/>
      <c r="H799" s="765"/>
      <c r="I799" s="765"/>
      <c r="J799" s="765"/>
      <c r="K799" s="765"/>
      <c r="L799" s="765"/>
      <c r="M799" s="765"/>
    </row>
    <row r="800" spans="1:27" ht="15" customHeight="1" x14ac:dyDescent="0.2">
      <c r="B800" s="1"/>
      <c r="C800" s="1"/>
      <c r="D800" s="1"/>
      <c r="E800" s="1"/>
      <c r="F800" s="1"/>
      <c r="G800" s="1"/>
      <c r="H800" s="1"/>
      <c r="I800" s="1"/>
      <c r="J800" s="1"/>
      <c r="K800" s="1"/>
      <c r="L800" s="1"/>
      <c r="M800" s="1"/>
    </row>
    <row r="801" spans="1:27" ht="15" customHeight="1" x14ac:dyDescent="0.2">
      <c r="B801" s="1283" t="s">
        <v>428</v>
      </c>
      <c r="C801" s="1243"/>
      <c r="D801" s="1243"/>
      <c r="E801" s="1243"/>
      <c r="F801" s="1243"/>
      <c r="G801" s="1284"/>
      <c r="H801" s="1254">
        <v>2023</v>
      </c>
      <c r="I801" s="1243"/>
      <c r="J801" s="1255">
        <v>2024</v>
      </c>
      <c r="K801" s="1243"/>
      <c r="L801" s="1266">
        <v>2025</v>
      </c>
      <c r="M801" s="1243"/>
    </row>
    <row r="802" spans="1:27" ht="15" customHeight="1" x14ac:dyDescent="0.2">
      <c r="B802" s="1285"/>
      <c r="C802" s="1285"/>
      <c r="D802" s="1285"/>
      <c r="E802" s="1285"/>
      <c r="F802" s="1285"/>
      <c r="G802" s="1286"/>
      <c r="H802" s="828" t="s">
        <v>80</v>
      </c>
      <c r="I802" s="412" t="s">
        <v>81</v>
      </c>
      <c r="J802" s="276" t="s">
        <v>80</v>
      </c>
      <c r="K802" s="828" t="s">
        <v>81</v>
      </c>
      <c r="L802" s="413" t="s">
        <v>80</v>
      </c>
      <c r="M802" s="1025" t="s">
        <v>81</v>
      </c>
    </row>
    <row r="803" spans="1:27" ht="18.75" customHeight="1" x14ac:dyDescent="0.2">
      <c r="A803" s="11"/>
      <c r="B803" s="1298" t="s">
        <v>15</v>
      </c>
      <c r="C803" s="1269"/>
      <c r="D803" s="1269"/>
      <c r="E803" s="1269"/>
      <c r="F803" s="1269"/>
      <c r="G803" s="1270"/>
      <c r="H803" s="196">
        <v>0.47</v>
      </c>
      <c r="I803" s="186">
        <v>0.47</v>
      </c>
      <c r="J803" s="414">
        <v>0.47</v>
      </c>
      <c r="K803" s="1026">
        <v>0.47</v>
      </c>
      <c r="L803" s="415">
        <v>0.47</v>
      </c>
      <c r="M803" s="885">
        <v>0.47</v>
      </c>
      <c r="N803" s="11"/>
      <c r="O803" s="11"/>
      <c r="P803" s="11"/>
      <c r="Q803" s="11"/>
      <c r="R803" s="11"/>
      <c r="S803" s="11"/>
      <c r="T803" s="11"/>
      <c r="U803" s="11"/>
      <c r="V803" s="11"/>
      <c r="W803" s="11"/>
      <c r="X803" s="11"/>
      <c r="Y803" s="11"/>
      <c r="Z803" s="11"/>
      <c r="AA803" s="11"/>
    </row>
    <row r="804" spans="1:27" ht="15" customHeight="1" x14ac:dyDescent="0.2">
      <c r="B804" s="1313" t="s">
        <v>429</v>
      </c>
      <c r="C804" s="1309"/>
      <c r="D804" s="1309"/>
      <c r="E804" s="1309"/>
      <c r="F804" s="1309"/>
      <c r="G804" s="1309"/>
      <c r="H804" s="1309"/>
      <c r="I804" s="1309"/>
      <c r="J804" s="1309"/>
      <c r="K804" s="1309"/>
      <c r="L804" s="1309"/>
      <c r="M804" s="1309"/>
    </row>
    <row r="805" spans="1:27" ht="15" customHeight="1" x14ac:dyDescent="0.2">
      <c r="B805" s="1243"/>
      <c r="C805" s="1236"/>
      <c r="D805" s="1236"/>
      <c r="E805" s="1236"/>
      <c r="F805" s="1236"/>
      <c r="G805" s="1236"/>
      <c r="H805" s="1236"/>
      <c r="I805" s="1236"/>
      <c r="J805" s="1236"/>
      <c r="K805" s="1236"/>
      <c r="L805" s="1236"/>
      <c r="M805" s="1243"/>
    </row>
    <row r="806" spans="1:27" ht="15" customHeight="1" x14ac:dyDescent="0.2">
      <c r="B806" s="1243"/>
      <c r="C806" s="1236"/>
      <c r="D806" s="1236"/>
      <c r="E806" s="1236"/>
      <c r="F806" s="1236"/>
      <c r="G806" s="1236"/>
      <c r="H806" s="1236"/>
      <c r="I806" s="1236"/>
      <c r="J806" s="1236"/>
      <c r="K806" s="1236"/>
      <c r="L806" s="1236"/>
      <c r="M806" s="1243"/>
    </row>
    <row r="807" spans="1:27" ht="15" customHeight="1" x14ac:dyDescent="0.2">
      <c r="B807" s="1314"/>
      <c r="C807" s="1314"/>
      <c r="D807" s="1314"/>
      <c r="E807" s="1314"/>
      <c r="F807" s="1314"/>
      <c r="G807" s="1314"/>
      <c r="H807" s="1314"/>
      <c r="I807" s="1314"/>
      <c r="J807" s="1314"/>
      <c r="K807" s="1314"/>
      <c r="L807" s="1314"/>
      <c r="M807" s="1314"/>
    </row>
    <row r="809" spans="1:27" ht="15" customHeight="1" x14ac:dyDescent="0.2">
      <c r="B809" s="1267" t="s">
        <v>430</v>
      </c>
      <c r="C809" s="1243"/>
      <c r="D809" s="1243"/>
      <c r="E809" s="1243"/>
      <c r="F809" s="1243"/>
      <c r="G809" s="1243"/>
      <c r="H809" s="1243"/>
      <c r="I809" s="1013"/>
      <c r="J809" s="1013"/>
      <c r="K809" s="1013"/>
      <c r="L809" s="1013"/>
      <c r="M809" s="1013"/>
    </row>
    <row r="810" spans="1:27" ht="15" customHeight="1" x14ac:dyDescent="0.2">
      <c r="B810" s="760"/>
      <c r="C810" s="760"/>
      <c r="D810" s="760"/>
      <c r="E810" s="760"/>
      <c r="F810" s="760"/>
      <c r="G810" s="760"/>
      <c r="H810" s="760"/>
      <c r="I810" s="760"/>
      <c r="J810" s="760"/>
      <c r="K810" s="760"/>
      <c r="L810" s="760"/>
      <c r="M810" s="760"/>
    </row>
    <row r="811" spans="1:27" ht="15" customHeight="1" x14ac:dyDescent="0.2">
      <c r="B811" s="1242" t="s">
        <v>431</v>
      </c>
      <c r="C811" s="1243"/>
      <c r="D811" s="1243"/>
      <c r="E811" s="1243"/>
      <c r="F811" s="1243"/>
      <c r="G811" s="1243"/>
      <c r="H811" s="1243"/>
      <c r="I811" s="1243"/>
      <c r="J811" s="1243"/>
      <c r="K811" s="1243"/>
      <c r="L811" s="1243"/>
      <c r="M811" s="1243"/>
    </row>
    <row r="812" spans="1:27" ht="15" customHeight="1" x14ac:dyDescent="0.2">
      <c r="B812" s="1243"/>
      <c r="C812" s="1243"/>
      <c r="D812" s="1243"/>
      <c r="E812" s="1243"/>
      <c r="F812" s="1243"/>
      <c r="G812" s="1243"/>
      <c r="H812" s="1243"/>
      <c r="I812" s="1243"/>
      <c r="J812" s="1243"/>
      <c r="K812" s="1243"/>
      <c r="L812" s="1243"/>
      <c r="M812" s="1243"/>
    </row>
    <row r="813" spans="1:27" ht="15" customHeight="1" x14ac:dyDescent="0.2">
      <c r="B813" s="85"/>
      <c r="C813" s="85"/>
      <c r="D813" s="85"/>
      <c r="E813" s="85"/>
      <c r="F813" s="85"/>
      <c r="G813" s="85"/>
      <c r="H813" s="85"/>
      <c r="I813" s="85"/>
      <c r="J813" s="85"/>
      <c r="K813" s="1"/>
      <c r="L813" s="1"/>
      <c r="M813" s="1"/>
    </row>
    <row r="814" spans="1:27" ht="15" customHeight="1" x14ac:dyDescent="0.2">
      <c r="B814" s="765" t="s">
        <v>432</v>
      </c>
      <c r="C814" s="765"/>
      <c r="D814" s="765"/>
      <c r="E814" s="765"/>
      <c r="F814" s="765"/>
      <c r="G814" s="765"/>
      <c r="H814" s="765"/>
      <c r="I814" s="765"/>
      <c r="J814" s="765"/>
      <c r="K814" s="765"/>
      <c r="L814" s="765"/>
      <c r="M814" s="765"/>
    </row>
    <row r="815" spans="1:27" ht="15" customHeight="1" x14ac:dyDescent="0.2">
      <c r="B815" s="765" t="s">
        <v>433</v>
      </c>
      <c r="C815" s="1027"/>
      <c r="D815" s="1027"/>
      <c r="E815" s="1027"/>
      <c r="F815" s="1027"/>
      <c r="G815" s="1027"/>
      <c r="H815" s="1027"/>
      <c r="I815" s="1027"/>
      <c r="J815" s="1027"/>
      <c r="K815" s="1027"/>
      <c r="L815" s="1027"/>
      <c r="M815" s="1027"/>
    </row>
    <row r="816" spans="1:27" ht="15" customHeight="1" x14ac:dyDescent="0.2">
      <c r="B816" s="1"/>
      <c r="C816" s="1"/>
      <c r="D816" s="1"/>
      <c r="E816" s="1"/>
      <c r="F816" s="1"/>
      <c r="G816" s="1"/>
      <c r="H816" s="1"/>
      <c r="I816" s="1"/>
      <c r="J816" s="1"/>
      <c r="K816" s="1"/>
      <c r="L816" s="1"/>
      <c r="M816" s="1"/>
    </row>
    <row r="817" spans="1:27" ht="15" customHeight="1" x14ac:dyDescent="0.2">
      <c r="B817" s="1283" t="s">
        <v>434</v>
      </c>
      <c r="C817" s="1243"/>
      <c r="D817" s="1243"/>
      <c r="E817" s="1243"/>
      <c r="F817" s="1243"/>
      <c r="G817" s="1284"/>
      <c r="H817" s="1254" t="s">
        <v>15</v>
      </c>
      <c r="I817" s="1243"/>
      <c r="J817" s="1243"/>
      <c r="K817" s="1297"/>
      <c r="L817" s="1243"/>
      <c r="M817" s="1243"/>
    </row>
    <row r="818" spans="1:27" ht="15" customHeight="1" x14ac:dyDescent="0.2">
      <c r="B818" s="1285"/>
      <c r="C818" s="1285"/>
      <c r="D818" s="1285"/>
      <c r="E818" s="1285"/>
      <c r="F818" s="1285"/>
      <c r="G818" s="1286"/>
      <c r="H818" s="276">
        <v>2023</v>
      </c>
      <c r="I818" s="828">
        <v>2024</v>
      </c>
      <c r="J818" s="277">
        <v>2025</v>
      </c>
      <c r="K818" s="851"/>
      <c r="L818" s="851"/>
      <c r="M818" s="851"/>
    </row>
    <row r="819" spans="1:27" ht="15" customHeight="1" x14ac:dyDescent="0.2">
      <c r="A819" s="11"/>
      <c r="B819" s="1298" t="s">
        <v>435</v>
      </c>
      <c r="C819" s="1269"/>
      <c r="D819" s="1269"/>
      <c r="E819" s="1269"/>
      <c r="F819" s="1269"/>
      <c r="G819" s="1270"/>
      <c r="H819" s="416">
        <v>12103.567281200001</v>
      </c>
      <c r="I819" s="1028">
        <v>12765</v>
      </c>
      <c r="J819" s="417">
        <v>22585.86</v>
      </c>
      <c r="K819" s="1029"/>
      <c r="L819" s="1029"/>
      <c r="M819" s="770"/>
      <c r="N819" s="11"/>
      <c r="O819" s="11"/>
      <c r="P819" s="11"/>
      <c r="Q819" s="11"/>
      <c r="R819" s="11"/>
      <c r="S819" s="11"/>
      <c r="T819" s="11"/>
      <c r="U819" s="11"/>
      <c r="V819" s="11"/>
      <c r="W819" s="11"/>
      <c r="X819" s="11"/>
      <c r="Y819" s="11"/>
      <c r="Z819" s="11"/>
      <c r="AA819" s="11"/>
    </row>
    <row r="820" spans="1:27" ht="15" customHeight="1" x14ac:dyDescent="0.2">
      <c r="A820" s="11"/>
      <c r="B820" s="1299" t="s">
        <v>436</v>
      </c>
      <c r="C820" s="1257"/>
      <c r="D820" s="1257"/>
      <c r="E820" s="1257"/>
      <c r="F820" s="1257"/>
      <c r="G820" s="1258"/>
      <c r="H820" s="418">
        <v>0</v>
      </c>
      <c r="I820" s="1030">
        <v>0</v>
      </c>
      <c r="J820" s="1031">
        <v>0</v>
      </c>
      <c r="K820" s="1394"/>
      <c r="L820" s="1029"/>
      <c r="M820" s="846"/>
      <c r="N820" s="11"/>
      <c r="O820" s="11"/>
      <c r="P820" s="11"/>
      <c r="Q820" s="11"/>
      <c r="R820" s="11"/>
      <c r="S820" s="11"/>
      <c r="T820" s="11"/>
      <c r="U820" s="11"/>
      <c r="V820" s="11"/>
      <c r="W820" s="11"/>
      <c r="X820" s="11"/>
      <c r="Y820" s="11"/>
      <c r="Z820" s="11"/>
      <c r="AA820" s="11"/>
    </row>
    <row r="821" spans="1:27" ht="15" customHeight="1" x14ac:dyDescent="0.2">
      <c r="A821" s="11"/>
      <c r="B821" s="1311" t="s">
        <v>437</v>
      </c>
      <c r="C821" s="1257"/>
      <c r="D821" s="1257"/>
      <c r="E821" s="1257"/>
      <c r="F821" s="1257"/>
      <c r="G821" s="1258"/>
      <c r="H821" s="419">
        <v>12103.567281200001</v>
      </c>
      <c r="I821" s="1032">
        <v>12765</v>
      </c>
      <c r="J821" s="903">
        <v>22585.86</v>
      </c>
      <c r="K821" s="1243"/>
      <c r="L821" s="1033"/>
      <c r="M821" s="950"/>
      <c r="N821" s="11"/>
      <c r="O821" s="11"/>
      <c r="P821" s="11"/>
      <c r="Q821" s="11"/>
      <c r="R821" s="11"/>
      <c r="S821" s="11"/>
      <c r="T821" s="11"/>
      <c r="U821" s="11"/>
      <c r="V821" s="11"/>
      <c r="W821" s="11"/>
      <c r="X821" s="11"/>
      <c r="Y821" s="11"/>
      <c r="Z821" s="11"/>
      <c r="AA821" s="11"/>
    </row>
    <row r="822" spans="1:27" ht="15" customHeight="1" x14ac:dyDescent="0.2">
      <c r="A822" s="11"/>
      <c r="B822" s="1311" t="s">
        <v>438</v>
      </c>
      <c r="C822" s="1257"/>
      <c r="D822" s="1257"/>
      <c r="E822" s="1257"/>
      <c r="F822" s="1257"/>
      <c r="G822" s="1258"/>
      <c r="H822" s="419">
        <v>0</v>
      </c>
      <c r="I822" s="1034">
        <v>0</v>
      </c>
      <c r="J822" s="1035">
        <v>0</v>
      </c>
      <c r="K822" s="1243"/>
      <c r="L822" s="1033"/>
      <c r="M822" s="1036"/>
      <c r="N822" s="11"/>
      <c r="O822" s="11"/>
      <c r="P822" s="11"/>
      <c r="Q822" s="11"/>
      <c r="R822" s="11"/>
      <c r="S822" s="11"/>
      <c r="T822" s="11"/>
      <c r="U822" s="11"/>
      <c r="V822" s="11"/>
      <c r="W822" s="11"/>
      <c r="X822" s="11"/>
      <c r="Y822" s="11"/>
      <c r="Z822" s="11"/>
      <c r="AA822" s="11"/>
    </row>
    <row r="823" spans="1:27" ht="15" customHeight="1" x14ac:dyDescent="0.2">
      <c r="A823" s="11"/>
      <c r="B823" s="1392" t="s">
        <v>439</v>
      </c>
      <c r="C823" s="1262"/>
      <c r="D823" s="1262"/>
      <c r="E823" s="1262"/>
      <c r="F823" s="1262"/>
      <c r="G823" s="1263"/>
      <c r="H823" s="420">
        <v>12103.567281200001</v>
      </c>
      <c r="I823" s="1037">
        <v>12765</v>
      </c>
      <c r="J823" s="421">
        <v>22585.86</v>
      </c>
      <c r="K823" s="1033"/>
      <c r="L823" s="1033"/>
      <c r="M823" s="950"/>
      <c r="N823" s="11"/>
      <c r="O823" s="11"/>
      <c r="P823" s="11"/>
      <c r="Q823" s="11"/>
      <c r="R823" s="11"/>
      <c r="S823" s="11"/>
      <c r="T823" s="11"/>
      <c r="U823" s="11"/>
      <c r="V823" s="11"/>
      <c r="W823" s="11"/>
      <c r="X823" s="11"/>
      <c r="Y823" s="11"/>
      <c r="Z823" s="11"/>
      <c r="AA823" s="11"/>
    </row>
    <row r="825" spans="1:27" ht="15" customHeight="1" x14ac:dyDescent="0.2">
      <c r="B825" s="765" t="s">
        <v>440</v>
      </c>
      <c r="C825" s="765"/>
      <c r="D825" s="765"/>
      <c r="E825" s="765"/>
      <c r="F825" s="765"/>
      <c r="G825" s="765"/>
      <c r="H825" s="765"/>
      <c r="I825" s="765"/>
      <c r="J825" s="765"/>
      <c r="K825" s="765"/>
      <c r="L825" s="765"/>
      <c r="M825" s="765"/>
    </row>
    <row r="826" spans="1:27" ht="15" customHeight="1" x14ac:dyDescent="0.2">
      <c r="B826" s="1"/>
      <c r="C826" s="1"/>
      <c r="D826" s="1"/>
      <c r="E826" s="1"/>
      <c r="F826" s="1"/>
      <c r="G826" s="1"/>
      <c r="H826" s="1"/>
      <c r="I826" s="1"/>
      <c r="J826" s="1"/>
      <c r="K826" s="1"/>
      <c r="L826" s="1"/>
      <c r="M826" s="1"/>
    </row>
    <row r="827" spans="1:27" ht="15" customHeight="1" x14ac:dyDescent="0.2">
      <c r="B827" s="1283" t="s">
        <v>441</v>
      </c>
      <c r="C827" s="1243"/>
      <c r="D827" s="1243"/>
      <c r="E827" s="1243"/>
      <c r="F827" s="1243"/>
      <c r="G827" s="1284"/>
      <c r="H827" s="1254" t="s">
        <v>15</v>
      </c>
      <c r="I827" s="1243"/>
      <c r="J827" s="1243"/>
      <c r="K827" s="1297"/>
      <c r="L827" s="1243"/>
      <c r="M827" s="1243"/>
    </row>
    <row r="828" spans="1:27" ht="15" customHeight="1" x14ac:dyDescent="0.2">
      <c r="B828" s="1285"/>
      <c r="C828" s="1285"/>
      <c r="D828" s="1285"/>
      <c r="E828" s="1285"/>
      <c r="F828" s="1285"/>
      <c r="G828" s="1286"/>
      <c r="H828" s="922">
        <v>2023</v>
      </c>
      <c r="I828" s="317">
        <v>2024</v>
      </c>
      <c r="J828" s="277">
        <v>2025</v>
      </c>
      <c r="K828" s="851"/>
      <c r="L828" s="851"/>
      <c r="M828" s="851"/>
    </row>
    <row r="829" spans="1:27" ht="18" customHeight="1" x14ac:dyDescent="0.2">
      <c r="A829" s="11"/>
      <c r="B829" s="1310" t="s">
        <v>442</v>
      </c>
      <c r="C829" s="1269"/>
      <c r="D829" s="1269"/>
      <c r="E829" s="1269"/>
      <c r="F829" s="1269"/>
      <c r="G829" s="1270"/>
      <c r="H829" s="422">
        <v>28240000</v>
      </c>
      <c r="I829" s="1038">
        <v>32018281</v>
      </c>
      <c r="J829" s="423">
        <v>33163160</v>
      </c>
      <c r="K829" s="895"/>
      <c r="L829" s="895"/>
      <c r="M829" s="1039"/>
      <c r="N829" s="11"/>
      <c r="O829" s="11"/>
      <c r="P829" s="11"/>
      <c r="Q829" s="11"/>
      <c r="R829" s="11"/>
      <c r="S829" s="11"/>
      <c r="T829" s="11"/>
      <c r="U829" s="11"/>
      <c r="V829" s="11"/>
      <c r="W829" s="11"/>
      <c r="X829" s="11"/>
      <c r="Y829" s="11"/>
      <c r="Z829" s="11"/>
      <c r="AA829" s="11"/>
    </row>
    <row r="830" spans="1:27" ht="15" customHeight="1" x14ac:dyDescent="0.2">
      <c r="A830" s="11"/>
      <c r="B830" s="1306" t="s">
        <v>443</v>
      </c>
      <c r="C830" s="1262"/>
      <c r="D830" s="1262"/>
      <c r="E830" s="1262"/>
      <c r="F830" s="1262"/>
      <c r="G830" s="1263"/>
      <c r="H830" s="1040" t="s">
        <v>104</v>
      </c>
      <c r="I830" s="1041" t="s">
        <v>104</v>
      </c>
      <c r="J830" s="424" t="s">
        <v>104</v>
      </c>
      <c r="K830" s="895"/>
      <c r="L830" s="895"/>
      <c r="M830" s="889"/>
      <c r="N830" s="11"/>
      <c r="O830" s="11"/>
      <c r="P830" s="11"/>
      <c r="Q830" s="11"/>
      <c r="R830" s="11"/>
      <c r="S830" s="11"/>
      <c r="T830" s="11"/>
      <c r="U830" s="11"/>
      <c r="V830" s="11"/>
      <c r="W830" s="11"/>
      <c r="X830" s="11"/>
      <c r="Y830" s="11"/>
      <c r="Z830" s="11"/>
      <c r="AA830" s="11"/>
    </row>
    <row r="831" spans="1:27" ht="15" customHeight="1" x14ac:dyDescent="0.2">
      <c r="B831" s="1"/>
      <c r="C831" s="1"/>
      <c r="D831" s="1"/>
      <c r="E831" s="1"/>
      <c r="F831" s="1"/>
      <c r="G831" s="1"/>
      <c r="H831" s="1"/>
      <c r="I831" s="1"/>
      <c r="J831" s="1"/>
      <c r="K831" s="1"/>
      <c r="L831" s="1"/>
      <c r="M831" s="1"/>
    </row>
    <row r="832" spans="1:27" ht="15" customHeight="1" x14ac:dyDescent="0.2">
      <c r="B832" s="765" t="s">
        <v>444</v>
      </c>
      <c r="C832" s="765"/>
      <c r="D832" s="765"/>
      <c r="E832" s="765"/>
      <c r="F832" s="765"/>
      <c r="G832" s="765"/>
      <c r="H832" s="765"/>
      <c r="I832" s="765"/>
      <c r="J832" s="765"/>
      <c r="K832" s="765"/>
      <c r="L832" s="765"/>
      <c r="M832" s="765"/>
    </row>
    <row r="833" spans="1:27" ht="15" customHeight="1" x14ac:dyDescent="0.2">
      <c r="B833" s="1393" t="s">
        <v>445</v>
      </c>
      <c r="C833" s="1236"/>
      <c r="D833" s="1236"/>
      <c r="E833" s="1236"/>
      <c r="F833" s="1236"/>
      <c r="G833" s="1236"/>
      <c r="H833" s="1236"/>
      <c r="I833" s="1236"/>
      <c r="J833" s="1236"/>
      <c r="K833" s="1236"/>
      <c r="L833" s="1236"/>
      <c r="M833" s="1236"/>
    </row>
    <row r="834" spans="1:27" ht="15" customHeight="1" x14ac:dyDescent="0.2">
      <c r="B834" s="1236"/>
      <c r="C834" s="1236"/>
      <c r="D834" s="1236"/>
      <c r="E834" s="1236"/>
      <c r="F834" s="1236"/>
      <c r="G834" s="1236"/>
      <c r="H834" s="1236"/>
      <c r="I834" s="1236"/>
      <c r="J834" s="1236"/>
      <c r="K834" s="1236"/>
      <c r="L834" s="1236"/>
      <c r="M834" s="1236"/>
    </row>
    <row r="835" spans="1:27" ht="15" customHeight="1" x14ac:dyDescent="0.2">
      <c r="B835" s="1236"/>
      <c r="C835" s="1236"/>
      <c r="D835" s="1236"/>
      <c r="E835" s="1236"/>
      <c r="F835" s="1236"/>
      <c r="G835" s="1236"/>
      <c r="H835" s="1236"/>
      <c r="I835" s="1236"/>
      <c r="J835" s="1236"/>
      <c r="K835" s="1236"/>
      <c r="L835" s="1236"/>
      <c r="M835" s="1236"/>
    </row>
    <row r="836" spans="1:27" ht="15" customHeight="1" x14ac:dyDescent="0.2">
      <c r="B836" s="1236"/>
      <c r="C836" s="1236"/>
      <c r="D836" s="1236"/>
      <c r="E836" s="1236"/>
      <c r="F836" s="1236"/>
      <c r="G836" s="1236"/>
      <c r="H836" s="1236"/>
      <c r="I836" s="1236"/>
      <c r="J836" s="1236"/>
      <c r="K836" s="1236"/>
      <c r="L836" s="1236"/>
      <c r="M836" s="1236"/>
    </row>
    <row r="837" spans="1:27" ht="15" customHeight="1" x14ac:dyDescent="0.2">
      <c r="B837" s="1236"/>
      <c r="C837" s="1236"/>
      <c r="D837" s="1236"/>
      <c r="E837" s="1236"/>
      <c r="F837" s="1236"/>
      <c r="G837" s="1236"/>
      <c r="H837" s="1236"/>
      <c r="I837" s="1236"/>
      <c r="J837" s="1236"/>
      <c r="K837" s="1236"/>
      <c r="L837" s="1236"/>
      <c r="M837" s="1236"/>
    </row>
    <row r="838" spans="1:27" ht="15" customHeight="1" x14ac:dyDescent="0.2">
      <c r="B838" s="1236"/>
      <c r="C838" s="1236"/>
      <c r="D838" s="1236"/>
      <c r="E838" s="1236"/>
      <c r="F838" s="1236"/>
      <c r="G838" s="1236"/>
      <c r="H838" s="1236"/>
      <c r="I838" s="1236"/>
      <c r="J838" s="1236"/>
      <c r="K838" s="1236"/>
      <c r="L838" s="1236"/>
      <c r="M838" s="1236"/>
    </row>
    <row r="839" spans="1:27" ht="15" customHeight="1" x14ac:dyDescent="0.2">
      <c r="B839" s="1236"/>
      <c r="C839" s="1236"/>
      <c r="D839" s="1236"/>
      <c r="E839" s="1236"/>
      <c r="F839" s="1236"/>
      <c r="G839" s="1236"/>
      <c r="H839" s="1236"/>
      <c r="I839" s="1236"/>
      <c r="J839" s="1236"/>
      <c r="K839" s="1236"/>
      <c r="L839" s="1236"/>
      <c r="M839" s="1236"/>
    </row>
    <row r="840" spans="1:27" ht="15" customHeight="1" x14ac:dyDescent="0.2">
      <c r="B840" s="1"/>
      <c r="C840" s="1"/>
      <c r="D840" s="1"/>
      <c r="E840" s="1"/>
      <c r="F840" s="1"/>
      <c r="G840" s="1"/>
      <c r="H840" s="1"/>
      <c r="I840" s="1"/>
      <c r="J840" s="1"/>
      <c r="K840" s="1"/>
      <c r="L840" s="1"/>
      <c r="M840" s="1"/>
    </row>
    <row r="841" spans="1:27" ht="15" customHeight="1" x14ac:dyDescent="0.2">
      <c r="B841" s="1283" t="s">
        <v>446</v>
      </c>
      <c r="C841" s="1243"/>
      <c r="D841" s="1243"/>
      <c r="E841" s="1243"/>
      <c r="F841" s="1243"/>
      <c r="G841" s="1284"/>
      <c r="H841" s="1254" t="s">
        <v>15</v>
      </c>
      <c r="I841" s="1243"/>
      <c r="J841" s="17"/>
      <c r="K841" s="1297"/>
      <c r="L841" s="1243"/>
      <c r="M841" s="1243"/>
    </row>
    <row r="842" spans="1:27" ht="15" customHeight="1" x14ac:dyDescent="0.2">
      <c r="B842" s="1285"/>
      <c r="C842" s="1285"/>
      <c r="D842" s="1285"/>
      <c r="E842" s="1285"/>
      <c r="F842" s="1285"/>
      <c r="G842" s="1286"/>
      <c r="H842" s="276">
        <v>2024</v>
      </c>
      <c r="I842" s="795">
        <v>2025</v>
      </c>
      <c r="J842" s="1042"/>
      <c r="K842" s="851"/>
      <c r="L842" s="851"/>
      <c r="M842" s="851"/>
    </row>
    <row r="843" spans="1:27" ht="15" customHeight="1" x14ac:dyDescent="0.2">
      <c r="A843" s="11"/>
      <c r="B843" s="1381" t="s">
        <v>447</v>
      </c>
      <c r="C843" s="1382"/>
      <c r="D843" s="1382"/>
      <c r="E843" s="1382"/>
      <c r="F843" s="1382"/>
      <c r="G843" s="1383"/>
      <c r="H843" s="425">
        <v>107</v>
      </c>
      <c r="I843" s="426">
        <v>98</v>
      </c>
      <c r="J843" s="1039"/>
      <c r="K843" s="895"/>
      <c r="L843" s="895"/>
      <c r="M843" s="1039"/>
      <c r="N843" s="11"/>
      <c r="O843" s="11"/>
      <c r="P843" s="11"/>
      <c r="Q843" s="11"/>
      <c r="R843" s="11"/>
      <c r="S843" s="11"/>
      <c r="T843" s="11"/>
      <c r="U843" s="11"/>
      <c r="V843" s="11"/>
      <c r="W843" s="11"/>
      <c r="X843" s="11"/>
      <c r="Y843" s="11"/>
      <c r="Z843" s="11"/>
      <c r="AA843" s="11"/>
    </row>
    <row r="844" spans="1:27" ht="15" customHeight="1" x14ac:dyDescent="0.2">
      <c r="A844" s="11"/>
      <c r="B844" s="1374" t="s">
        <v>448</v>
      </c>
      <c r="C844" s="1375"/>
      <c r="D844" s="1375"/>
      <c r="E844" s="1375"/>
      <c r="F844" s="1375"/>
      <c r="G844" s="1376"/>
      <c r="H844" s="427">
        <v>11</v>
      </c>
      <c r="I844" s="428">
        <v>20</v>
      </c>
      <c r="J844" s="429"/>
      <c r="K844" s="429"/>
      <c r="L844" s="895"/>
      <c r="M844" s="889"/>
      <c r="N844" s="11"/>
      <c r="O844" s="11"/>
      <c r="P844" s="11"/>
      <c r="Q844" s="11"/>
      <c r="R844" s="11"/>
      <c r="S844" s="11"/>
      <c r="T844" s="11"/>
      <c r="U844" s="11"/>
      <c r="V844" s="11"/>
      <c r="W844" s="11"/>
      <c r="X844" s="11"/>
      <c r="Y844" s="11"/>
      <c r="Z844" s="11"/>
      <c r="AA844" s="11"/>
    </row>
    <row r="845" spans="1:27" ht="15" customHeight="1" x14ac:dyDescent="0.2">
      <c r="A845" s="11"/>
      <c r="B845" s="1374" t="s">
        <v>449</v>
      </c>
      <c r="C845" s="1375"/>
      <c r="D845" s="1375"/>
      <c r="E845" s="1375"/>
      <c r="F845" s="1375"/>
      <c r="G845" s="1376"/>
      <c r="H845" s="427">
        <v>116</v>
      </c>
      <c r="I845" s="428">
        <v>998</v>
      </c>
      <c r="J845" s="326"/>
      <c r="K845" s="326"/>
      <c r="L845" s="11"/>
      <c r="M845" s="11"/>
      <c r="N845" s="11"/>
      <c r="O845" s="11"/>
      <c r="P845" s="11"/>
      <c r="Q845" s="11"/>
      <c r="R845" s="11"/>
      <c r="S845" s="11"/>
      <c r="T845" s="11"/>
      <c r="U845" s="11"/>
      <c r="V845" s="11"/>
      <c r="W845" s="11"/>
      <c r="X845" s="11"/>
      <c r="Y845" s="11"/>
      <c r="Z845" s="11"/>
      <c r="AA845" s="11"/>
    </row>
    <row r="846" spans="1:27" ht="15" customHeight="1" x14ac:dyDescent="0.2">
      <c r="A846" s="11"/>
      <c r="B846" s="1374" t="s">
        <v>450</v>
      </c>
      <c r="C846" s="1375"/>
      <c r="D846" s="1375"/>
      <c r="E846" s="1375"/>
      <c r="F846" s="1375"/>
      <c r="G846" s="1376"/>
      <c r="H846" s="427">
        <v>10</v>
      </c>
      <c r="I846" s="428">
        <v>9</v>
      </c>
      <c r="J846" s="326"/>
      <c r="K846" s="326"/>
      <c r="L846" s="11"/>
      <c r="M846" s="11"/>
      <c r="N846" s="11"/>
      <c r="O846" s="11"/>
      <c r="P846" s="11"/>
      <c r="Q846" s="11"/>
      <c r="R846" s="11"/>
      <c r="S846" s="11"/>
      <c r="T846" s="11"/>
      <c r="U846" s="11"/>
      <c r="V846" s="11"/>
      <c r="W846" s="11"/>
      <c r="X846" s="11"/>
      <c r="Y846" s="11"/>
      <c r="Z846" s="11"/>
      <c r="AA846" s="11"/>
    </row>
    <row r="847" spans="1:27" ht="15" customHeight="1" x14ac:dyDescent="0.2">
      <c r="A847" s="11"/>
      <c r="B847" s="1374" t="s">
        <v>451</v>
      </c>
      <c r="C847" s="1375"/>
      <c r="D847" s="1375"/>
      <c r="E847" s="1375"/>
      <c r="F847" s="1375"/>
      <c r="G847" s="1376"/>
      <c r="H847" s="427">
        <v>0</v>
      </c>
      <c r="I847" s="428">
        <v>5</v>
      </c>
      <c r="J847" s="326"/>
      <c r="K847" s="326"/>
      <c r="L847" s="11"/>
      <c r="M847" s="11"/>
      <c r="N847" s="11"/>
      <c r="O847" s="11"/>
      <c r="P847" s="11"/>
      <c r="Q847" s="11"/>
      <c r="R847" s="11"/>
      <c r="S847" s="11"/>
      <c r="T847" s="11"/>
      <c r="U847" s="11"/>
      <c r="V847" s="11"/>
      <c r="W847" s="11"/>
      <c r="X847" s="11"/>
      <c r="Y847" s="11"/>
      <c r="Z847" s="11"/>
      <c r="AA847" s="11"/>
    </row>
    <row r="848" spans="1:27" ht="15" customHeight="1" x14ac:dyDescent="0.2">
      <c r="A848" s="11"/>
      <c r="B848" s="1374" t="s">
        <v>452</v>
      </c>
      <c r="C848" s="1375"/>
      <c r="D848" s="1375"/>
      <c r="E848" s="1375"/>
      <c r="F848" s="1375"/>
      <c r="G848" s="1376"/>
      <c r="H848" s="427">
        <v>4</v>
      </c>
      <c r="I848" s="428">
        <v>7</v>
      </c>
      <c r="J848" s="326"/>
      <c r="K848" s="326"/>
      <c r="L848" s="11"/>
      <c r="M848" s="11"/>
      <c r="N848" s="11"/>
      <c r="O848" s="11"/>
      <c r="P848" s="11"/>
      <c r="Q848" s="11"/>
      <c r="R848" s="11"/>
      <c r="S848" s="11"/>
      <c r="T848" s="11"/>
      <c r="U848" s="11"/>
      <c r="V848" s="11"/>
      <c r="W848" s="11"/>
      <c r="X848" s="11"/>
      <c r="Y848" s="11"/>
      <c r="Z848" s="11"/>
      <c r="AA848" s="11"/>
    </row>
    <row r="849" spans="1:27" ht="15" customHeight="1" x14ac:dyDescent="0.2">
      <c r="A849" s="11"/>
      <c r="B849" s="1374" t="s">
        <v>453</v>
      </c>
      <c r="C849" s="1375"/>
      <c r="D849" s="1375"/>
      <c r="E849" s="1375"/>
      <c r="F849" s="1375"/>
      <c r="G849" s="1376"/>
      <c r="H849" s="427">
        <v>0</v>
      </c>
      <c r="I849" s="428">
        <v>0</v>
      </c>
      <c r="J849" s="326"/>
      <c r="K849" s="326"/>
      <c r="L849" s="11"/>
      <c r="M849" s="11"/>
      <c r="N849" s="11"/>
      <c r="O849" s="11"/>
      <c r="P849" s="11"/>
      <c r="Q849" s="11"/>
      <c r="R849" s="11"/>
      <c r="S849" s="11"/>
      <c r="T849" s="11"/>
      <c r="U849" s="11"/>
      <c r="V849" s="11"/>
      <c r="W849" s="11"/>
      <c r="X849" s="11"/>
      <c r="Y849" s="11"/>
      <c r="Z849" s="11"/>
      <c r="AA849" s="11"/>
    </row>
    <row r="850" spans="1:27" ht="15" customHeight="1" x14ac:dyDescent="0.2">
      <c r="A850" s="11"/>
      <c r="B850" s="1374" t="s">
        <v>454</v>
      </c>
      <c r="C850" s="1375"/>
      <c r="D850" s="1375"/>
      <c r="E850" s="1375"/>
      <c r="F850" s="1375"/>
      <c r="G850" s="1376"/>
      <c r="H850" s="427">
        <v>7</v>
      </c>
      <c r="I850" s="428">
        <v>15</v>
      </c>
      <c r="J850" s="326"/>
      <c r="K850" s="326"/>
      <c r="L850" s="11"/>
      <c r="M850" s="11"/>
      <c r="N850" s="11"/>
      <c r="O850" s="11"/>
      <c r="P850" s="11"/>
      <c r="Q850" s="11"/>
      <c r="R850" s="11"/>
      <c r="S850" s="11"/>
      <c r="T850" s="11"/>
      <c r="U850" s="11"/>
      <c r="V850" s="11"/>
      <c r="W850" s="11"/>
      <c r="X850" s="11"/>
      <c r="Y850" s="11"/>
      <c r="Z850" s="11"/>
      <c r="AA850" s="11"/>
    </row>
    <row r="851" spans="1:27" ht="15" customHeight="1" x14ac:dyDescent="0.2">
      <c r="A851" s="11"/>
      <c r="B851" s="1374" t="s">
        <v>455</v>
      </c>
      <c r="C851" s="1375"/>
      <c r="D851" s="1375"/>
      <c r="E851" s="1375"/>
      <c r="F851" s="1375"/>
      <c r="G851" s="1376"/>
      <c r="H851" s="427">
        <v>0</v>
      </c>
      <c r="I851" s="428">
        <v>3</v>
      </c>
      <c r="J851" s="326"/>
      <c r="K851" s="326"/>
      <c r="L851" s="11"/>
      <c r="M851" s="11"/>
      <c r="N851" s="11"/>
      <c r="O851" s="11"/>
      <c r="P851" s="11"/>
      <c r="Q851" s="11"/>
      <c r="R851" s="11"/>
      <c r="S851" s="11"/>
      <c r="T851" s="11"/>
      <c r="U851" s="11"/>
      <c r="V851" s="11"/>
      <c r="W851" s="11"/>
      <c r="X851" s="11"/>
      <c r="Y851" s="11"/>
      <c r="Z851" s="11"/>
      <c r="AA851" s="11"/>
    </row>
    <row r="852" spans="1:27" ht="15" customHeight="1" x14ac:dyDescent="0.2">
      <c r="A852" s="11"/>
      <c r="B852" s="1374" t="s">
        <v>456</v>
      </c>
      <c r="C852" s="1375"/>
      <c r="D852" s="1375"/>
      <c r="E852" s="1375"/>
      <c r="F852" s="1375"/>
      <c r="G852" s="1376"/>
      <c r="H852" s="427">
        <v>0</v>
      </c>
      <c r="I852" s="428">
        <v>0</v>
      </c>
      <c r="J852" s="11"/>
      <c r="K852" s="11"/>
      <c r="L852" s="11"/>
      <c r="M852" s="11"/>
      <c r="N852" s="11"/>
      <c r="O852" s="11"/>
      <c r="P852" s="11"/>
      <c r="Q852" s="11"/>
      <c r="R852" s="11"/>
      <c r="S852" s="11"/>
      <c r="T852" s="11"/>
      <c r="U852" s="11"/>
      <c r="V852" s="11"/>
      <c r="W852" s="11"/>
      <c r="X852" s="11"/>
      <c r="Y852" s="11"/>
      <c r="Z852" s="11"/>
      <c r="AA852" s="11"/>
    </row>
    <row r="853" spans="1:27" ht="15" customHeight="1" x14ac:dyDescent="0.2">
      <c r="A853" s="11"/>
      <c r="B853" s="1374" t="s">
        <v>457</v>
      </c>
      <c r="C853" s="1375"/>
      <c r="D853" s="1375"/>
      <c r="E853" s="1375"/>
      <c r="F853" s="1375"/>
      <c r="G853" s="1376"/>
      <c r="H853" s="427">
        <v>0</v>
      </c>
      <c r="I853" s="428">
        <v>0</v>
      </c>
      <c r="J853" s="11"/>
      <c r="K853" s="11"/>
      <c r="L853" s="11"/>
      <c r="M853" s="11"/>
      <c r="N853" s="11"/>
      <c r="O853" s="11"/>
      <c r="P853" s="11"/>
      <c r="Q853" s="11"/>
      <c r="R853" s="11"/>
      <c r="S853" s="11"/>
      <c r="T853" s="11"/>
      <c r="U853" s="11"/>
      <c r="V853" s="11"/>
      <c r="W853" s="11"/>
      <c r="X853" s="11"/>
      <c r="Y853" s="11"/>
      <c r="Z853" s="11"/>
      <c r="AA853" s="11"/>
    </row>
    <row r="854" spans="1:27" ht="15" customHeight="1" x14ac:dyDescent="0.2">
      <c r="A854" s="11"/>
      <c r="B854" s="1384" t="s">
        <v>40</v>
      </c>
      <c r="C854" s="1375"/>
      <c r="D854" s="1375"/>
      <c r="E854" s="1375"/>
      <c r="F854" s="1375"/>
      <c r="G854" s="1376"/>
      <c r="H854" s="430">
        <v>255</v>
      </c>
      <c r="I854" s="431">
        <v>1155</v>
      </c>
      <c r="J854" s="11"/>
      <c r="K854" s="11"/>
      <c r="L854" s="11"/>
      <c r="M854" s="11"/>
      <c r="N854" s="11"/>
      <c r="O854" s="11"/>
      <c r="P854" s="11"/>
      <c r="Q854" s="11"/>
      <c r="R854" s="11"/>
      <c r="S854" s="11"/>
      <c r="T854" s="11"/>
      <c r="U854" s="11"/>
      <c r="V854" s="11"/>
      <c r="W854" s="11"/>
      <c r="X854" s="11"/>
      <c r="Y854" s="11"/>
      <c r="Z854" s="11"/>
      <c r="AA854" s="11"/>
    </row>
    <row r="855" spans="1:27" ht="15" customHeight="1" x14ac:dyDescent="0.2">
      <c r="A855" s="11"/>
      <c r="B855" s="1380" t="s">
        <v>458</v>
      </c>
      <c r="C855" s="1378"/>
      <c r="D855" s="1378"/>
      <c r="E855" s="1378"/>
      <c r="F855" s="1378"/>
      <c r="G855" s="1379"/>
      <c r="H855" s="436">
        <v>1</v>
      </c>
      <c r="I855" s="1234">
        <v>1</v>
      </c>
      <c r="J855" s="11"/>
      <c r="K855" s="11"/>
      <c r="L855" s="11"/>
      <c r="M855" s="11"/>
      <c r="N855" s="11"/>
      <c r="O855" s="11"/>
      <c r="P855" s="11"/>
      <c r="Q855" s="11"/>
      <c r="R855" s="11"/>
      <c r="S855" s="11"/>
      <c r="T855" s="11"/>
      <c r="U855" s="11"/>
      <c r="V855" s="11"/>
      <c r="W855" s="11"/>
      <c r="X855" s="11"/>
      <c r="Y855" s="11"/>
      <c r="Z855" s="11"/>
      <c r="AA855" s="11"/>
    </row>
    <row r="856" spans="1:27" ht="15" customHeight="1" x14ac:dyDescent="0.2">
      <c r="B856" s="17"/>
      <c r="C856" s="17"/>
      <c r="D856" s="17"/>
      <c r="E856" s="17"/>
      <c r="F856" s="17"/>
      <c r="G856" s="17"/>
      <c r="H856" s="17"/>
      <c r="I856" s="1043"/>
    </row>
    <row r="857" spans="1:27" ht="15" customHeight="1" x14ac:dyDescent="0.2">
      <c r="B857" s="1283" t="s">
        <v>459</v>
      </c>
      <c r="C857" s="1243"/>
      <c r="D857" s="1243"/>
      <c r="E857" s="1243"/>
      <c r="F857" s="1243"/>
      <c r="G857" s="1284"/>
      <c r="H857" s="1254" t="s">
        <v>15</v>
      </c>
      <c r="I857" s="1243"/>
    </row>
    <row r="858" spans="1:27" ht="15" customHeight="1" x14ac:dyDescent="0.2">
      <c r="B858" s="1285"/>
      <c r="C858" s="1285"/>
      <c r="D858" s="1285"/>
      <c r="E858" s="1285"/>
      <c r="F858" s="1285"/>
      <c r="G858" s="1286"/>
      <c r="H858" s="828">
        <v>2024</v>
      </c>
      <c r="I858" s="844">
        <v>2025</v>
      </c>
    </row>
    <row r="859" spans="1:27" ht="15" customHeight="1" x14ac:dyDescent="0.2">
      <c r="A859" s="11"/>
      <c r="B859" s="1381" t="s">
        <v>460</v>
      </c>
      <c r="C859" s="1382"/>
      <c r="D859" s="1382"/>
      <c r="E859" s="1382"/>
      <c r="F859" s="1382"/>
      <c r="G859" s="1383"/>
      <c r="H859" s="425">
        <v>117</v>
      </c>
      <c r="I859" s="426">
        <v>108</v>
      </c>
      <c r="J859" s="11"/>
      <c r="K859" s="11"/>
      <c r="L859" s="11"/>
      <c r="M859" s="11"/>
      <c r="N859" s="11"/>
      <c r="O859" s="11"/>
      <c r="P859" s="11"/>
      <c r="Q859" s="11"/>
      <c r="R859" s="11"/>
      <c r="S859" s="11"/>
      <c r="T859" s="11"/>
      <c r="U859" s="11"/>
      <c r="V859" s="11"/>
      <c r="W859" s="11"/>
      <c r="X859" s="11"/>
      <c r="Y859" s="11"/>
      <c r="Z859" s="11"/>
      <c r="AA859" s="11"/>
    </row>
    <row r="860" spans="1:27" ht="15" customHeight="1" x14ac:dyDescent="0.2">
      <c r="A860" s="11"/>
      <c r="B860" s="1374" t="s">
        <v>461</v>
      </c>
      <c r="C860" s="1375"/>
      <c r="D860" s="1375"/>
      <c r="E860" s="1375"/>
      <c r="F860" s="1375"/>
      <c r="G860" s="1376"/>
      <c r="H860" s="427">
        <v>4</v>
      </c>
      <c r="I860" s="428">
        <v>13</v>
      </c>
      <c r="J860" s="11"/>
      <c r="K860" s="11"/>
      <c r="L860" s="11"/>
      <c r="M860" s="11"/>
      <c r="N860" s="11"/>
      <c r="O860" s="11"/>
      <c r="P860" s="11"/>
      <c r="Q860" s="11"/>
      <c r="R860" s="11"/>
      <c r="S860" s="11"/>
      <c r="T860" s="11"/>
      <c r="U860" s="11"/>
      <c r="V860" s="11"/>
      <c r="W860" s="11"/>
      <c r="X860" s="11"/>
      <c r="Y860" s="11"/>
      <c r="Z860" s="11"/>
      <c r="AA860" s="11"/>
    </row>
    <row r="861" spans="1:27" ht="15" customHeight="1" x14ac:dyDescent="0.2">
      <c r="A861" s="11"/>
      <c r="B861" s="1374" t="s">
        <v>462</v>
      </c>
      <c r="C861" s="1375"/>
      <c r="D861" s="1375"/>
      <c r="E861" s="1375"/>
      <c r="F861" s="1375"/>
      <c r="G861" s="1376"/>
      <c r="H861" s="427">
        <v>17</v>
      </c>
      <c r="I861" s="428">
        <v>0</v>
      </c>
      <c r="J861" s="11"/>
      <c r="K861" s="11"/>
      <c r="L861" s="11"/>
      <c r="M861" s="11"/>
      <c r="N861" s="11"/>
      <c r="O861" s="11"/>
      <c r="P861" s="11"/>
      <c r="Q861" s="11"/>
      <c r="R861" s="11"/>
      <c r="S861" s="11"/>
      <c r="T861" s="11"/>
      <c r="U861" s="11"/>
      <c r="V861" s="11"/>
      <c r="W861" s="11"/>
      <c r="X861" s="11"/>
      <c r="Y861" s="11"/>
      <c r="Z861" s="11"/>
      <c r="AA861" s="11"/>
    </row>
    <row r="862" spans="1:27" ht="15" customHeight="1" x14ac:dyDescent="0.2">
      <c r="A862" s="11"/>
      <c r="B862" s="1374" t="s">
        <v>463</v>
      </c>
      <c r="C862" s="1375"/>
      <c r="D862" s="1375"/>
      <c r="E862" s="1375"/>
      <c r="F862" s="1375"/>
      <c r="G862" s="1376"/>
      <c r="H862" s="427">
        <v>198</v>
      </c>
      <c r="I862" s="428">
        <v>167</v>
      </c>
      <c r="J862" s="11"/>
      <c r="K862" s="11"/>
      <c r="L862" s="11"/>
      <c r="M862" s="11"/>
      <c r="N862" s="11"/>
      <c r="O862" s="11"/>
      <c r="P862" s="11"/>
      <c r="Q862" s="11"/>
      <c r="R862" s="11"/>
      <c r="S862" s="11"/>
      <c r="T862" s="11"/>
      <c r="U862" s="11"/>
      <c r="V862" s="11"/>
      <c r="W862" s="11"/>
      <c r="X862" s="11"/>
      <c r="Y862" s="11"/>
      <c r="Z862" s="11"/>
      <c r="AA862" s="11"/>
    </row>
    <row r="863" spans="1:27" ht="15" customHeight="1" x14ac:dyDescent="0.2">
      <c r="A863" s="11"/>
      <c r="B863" s="1374" t="s">
        <v>464</v>
      </c>
      <c r="C863" s="1375"/>
      <c r="D863" s="1375"/>
      <c r="E863" s="1375"/>
      <c r="F863" s="1375"/>
      <c r="G863" s="1376"/>
      <c r="H863" s="427">
        <v>54</v>
      </c>
      <c r="I863" s="428">
        <v>43</v>
      </c>
      <c r="J863" s="11"/>
      <c r="K863" s="11"/>
      <c r="L863" s="11"/>
      <c r="M863" s="11"/>
      <c r="N863" s="11"/>
      <c r="O863" s="11"/>
      <c r="P863" s="11"/>
      <c r="Q863" s="11"/>
      <c r="R863" s="11"/>
      <c r="S863" s="11"/>
      <c r="T863" s="11"/>
      <c r="U863" s="11"/>
      <c r="V863" s="11"/>
      <c r="W863" s="11"/>
      <c r="X863" s="11"/>
      <c r="Y863" s="11"/>
      <c r="Z863" s="11"/>
      <c r="AA863" s="11"/>
    </row>
    <row r="864" spans="1:27" ht="15" customHeight="1" x14ac:dyDescent="0.2">
      <c r="A864" s="11"/>
      <c r="B864" s="1374" t="s">
        <v>457</v>
      </c>
      <c r="C864" s="1375"/>
      <c r="D864" s="1375"/>
      <c r="E864" s="1375"/>
      <c r="F864" s="1375"/>
      <c r="G864" s="1376"/>
      <c r="H864" s="427">
        <v>10</v>
      </c>
      <c r="I864" s="428">
        <v>9</v>
      </c>
      <c r="J864" s="11"/>
      <c r="K864" s="11"/>
      <c r="L864" s="11"/>
      <c r="M864" s="11"/>
      <c r="N864" s="11"/>
      <c r="O864" s="11"/>
      <c r="P864" s="11"/>
      <c r="Q864" s="11"/>
      <c r="R864" s="11"/>
      <c r="S864" s="11"/>
      <c r="T864" s="11"/>
      <c r="U864" s="11"/>
      <c r="V864" s="11"/>
      <c r="W864" s="11"/>
      <c r="X864" s="11"/>
      <c r="Y864" s="11"/>
      <c r="Z864" s="11"/>
      <c r="AA864" s="11"/>
    </row>
    <row r="865" spans="1:27" ht="15" customHeight="1" x14ac:dyDescent="0.2">
      <c r="A865" s="11"/>
      <c r="B865" s="1374" t="s">
        <v>465</v>
      </c>
      <c r="C865" s="1375"/>
      <c r="D865" s="1375"/>
      <c r="E865" s="1375"/>
      <c r="F865" s="1375"/>
      <c r="G865" s="1376"/>
      <c r="H865" s="427">
        <v>19</v>
      </c>
      <c r="I865" s="428">
        <v>21</v>
      </c>
      <c r="J865" s="11"/>
      <c r="K865" s="11"/>
      <c r="L865" s="11"/>
      <c r="M865" s="11"/>
      <c r="N865" s="11"/>
      <c r="O865" s="11"/>
      <c r="P865" s="11"/>
      <c r="Q865" s="11"/>
      <c r="R865" s="11"/>
      <c r="S865" s="11"/>
      <c r="T865" s="11"/>
      <c r="U865" s="11"/>
      <c r="V865" s="11"/>
      <c r="W865" s="11"/>
      <c r="X865" s="11"/>
      <c r="Y865" s="11"/>
      <c r="Z865" s="11"/>
      <c r="AA865" s="11"/>
    </row>
    <row r="866" spans="1:27" ht="15" customHeight="1" x14ac:dyDescent="0.2">
      <c r="A866" s="11"/>
      <c r="B866" s="1374" t="s">
        <v>466</v>
      </c>
      <c r="C866" s="1375"/>
      <c r="D866" s="1375"/>
      <c r="E866" s="1375"/>
      <c r="F866" s="1375"/>
      <c r="G866" s="1376"/>
      <c r="H866" s="427">
        <v>14</v>
      </c>
      <c r="I866" s="428">
        <v>12</v>
      </c>
      <c r="J866" s="11"/>
      <c r="K866" s="11"/>
      <c r="L866" s="11"/>
      <c r="M866" s="11"/>
      <c r="N866" s="11"/>
      <c r="O866" s="11"/>
      <c r="P866" s="11"/>
      <c r="Q866" s="11"/>
      <c r="R866" s="11"/>
      <c r="S866" s="11"/>
      <c r="T866" s="11"/>
      <c r="U866" s="11"/>
      <c r="V866" s="11"/>
      <c r="W866" s="11"/>
      <c r="X866" s="11"/>
      <c r="Y866" s="11"/>
      <c r="Z866" s="11"/>
      <c r="AA866" s="11"/>
    </row>
    <row r="867" spans="1:27" ht="15" customHeight="1" x14ac:dyDescent="0.2">
      <c r="A867" s="11"/>
      <c r="B867" s="1374" t="s">
        <v>467</v>
      </c>
      <c r="C867" s="1375"/>
      <c r="D867" s="1375"/>
      <c r="E867" s="1375"/>
      <c r="F867" s="1375"/>
      <c r="G867" s="1376"/>
      <c r="H867" s="427">
        <v>3</v>
      </c>
      <c r="I867" s="428">
        <v>12</v>
      </c>
      <c r="J867" s="11"/>
      <c r="K867" s="11"/>
      <c r="L867" s="11"/>
      <c r="M867" s="11"/>
      <c r="N867" s="11"/>
      <c r="O867" s="11"/>
      <c r="P867" s="11"/>
      <c r="Q867" s="11"/>
      <c r="R867" s="11"/>
      <c r="S867" s="11"/>
      <c r="T867" s="11"/>
      <c r="U867" s="11"/>
      <c r="V867" s="11"/>
      <c r="W867" s="11"/>
      <c r="X867" s="11"/>
      <c r="Y867" s="11"/>
      <c r="Z867" s="11"/>
      <c r="AA867" s="11"/>
    </row>
    <row r="868" spans="1:27" ht="15" customHeight="1" x14ac:dyDescent="0.2">
      <c r="A868" s="11"/>
      <c r="B868" s="1374" t="s">
        <v>468</v>
      </c>
      <c r="C868" s="1375"/>
      <c r="D868" s="1375"/>
      <c r="E868" s="1375"/>
      <c r="F868" s="1375"/>
      <c r="G868" s="1376"/>
      <c r="H868" s="427">
        <v>70</v>
      </c>
      <c r="I868" s="428">
        <v>55</v>
      </c>
      <c r="J868" s="11"/>
      <c r="K868" s="11"/>
      <c r="L868" s="11"/>
      <c r="M868" s="11"/>
      <c r="N868" s="11"/>
      <c r="O868" s="11"/>
      <c r="P868" s="11"/>
      <c r="Q868" s="11"/>
      <c r="R868" s="11"/>
      <c r="S868" s="11"/>
      <c r="T868" s="11"/>
      <c r="U868" s="11"/>
      <c r="V868" s="11"/>
      <c r="W868" s="11"/>
      <c r="X868" s="11"/>
      <c r="Y868" s="11"/>
      <c r="Z868" s="11"/>
      <c r="AA868" s="11"/>
    </row>
    <row r="869" spans="1:27" ht="15" customHeight="1" x14ac:dyDescent="0.2">
      <c r="A869" s="11"/>
      <c r="B869" s="1374" t="s">
        <v>342</v>
      </c>
      <c r="C869" s="1375"/>
      <c r="D869" s="1375"/>
      <c r="E869" s="1375"/>
      <c r="F869" s="1375"/>
      <c r="G869" s="1376"/>
      <c r="H869" s="427">
        <v>0</v>
      </c>
      <c r="I869" s="428">
        <v>0</v>
      </c>
      <c r="J869" s="11"/>
      <c r="K869" s="11"/>
      <c r="L869" s="11"/>
      <c r="M869" s="11"/>
      <c r="N869" s="11"/>
      <c r="O869" s="11"/>
      <c r="P869" s="11"/>
      <c r="Q869" s="11"/>
      <c r="R869" s="11"/>
      <c r="S869" s="11"/>
      <c r="T869" s="11"/>
      <c r="U869" s="11"/>
      <c r="V869" s="11"/>
      <c r="W869" s="11"/>
      <c r="X869" s="11"/>
      <c r="Y869" s="11"/>
      <c r="Z869" s="11"/>
      <c r="AA869" s="11"/>
    </row>
    <row r="870" spans="1:27" ht="15" customHeight="1" x14ac:dyDescent="0.2">
      <c r="A870" s="11"/>
      <c r="B870" s="1377" t="s">
        <v>40</v>
      </c>
      <c r="C870" s="1378"/>
      <c r="D870" s="1378"/>
      <c r="E870" s="1378"/>
      <c r="F870" s="1378"/>
      <c r="G870" s="1379"/>
      <c r="H870" s="432">
        <v>506</v>
      </c>
      <c r="I870" s="433">
        <v>440</v>
      </c>
      <c r="J870" s="11"/>
      <c r="K870" s="11"/>
      <c r="L870" s="11"/>
      <c r="M870" s="11"/>
      <c r="N870" s="11"/>
      <c r="O870" s="11"/>
      <c r="P870" s="11"/>
      <c r="Q870" s="11"/>
      <c r="R870" s="11"/>
      <c r="S870" s="11"/>
      <c r="T870" s="11"/>
      <c r="U870" s="11"/>
      <c r="V870" s="11"/>
      <c r="W870" s="11"/>
      <c r="X870" s="11"/>
      <c r="Y870" s="11"/>
      <c r="Z870" s="11"/>
      <c r="AA870" s="11"/>
    </row>
    <row r="871" spans="1:27" ht="15" customHeight="1" x14ac:dyDescent="0.2">
      <c r="B871" s="17"/>
      <c r="C871" s="17"/>
      <c r="D871" s="17"/>
      <c r="E871" s="17"/>
      <c r="F871" s="17"/>
      <c r="G871" s="17"/>
      <c r="H871" s="17"/>
      <c r="I871" s="17"/>
    </row>
    <row r="872" spans="1:27" ht="15" customHeight="1" x14ac:dyDescent="0.2">
      <c r="B872" s="1283" t="s">
        <v>469</v>
      </c>
      <c r="C872" s="1243"/>
      <c r="D872" s="1243"/>
      <c r="E872" s="1243"/>
      <c r="F872" s="1243"/>
      <c r="G872" s="1284"/>
      <c r="H872" s="1254" t="s">
        <v>15</v>
      </c>
      <c r="I872" s="1243"/>
    </row>
    <row r="873" spans="1:27" ht="15" customHeight="1" x14ac:dyDescent="0.2">
      <c r="B873" s="1285"/>
      <c r="C873" s="1285"/>
      <c r="D873" s="1285"/>
      <c r="E873" s="1285"/>
      <c r="F873" s="1285"/>
      <c r="G873" s="1286"/>
      <c r="H873" s="828">
        <v>2024</v>
      </c>
      <c r="I873" s="844">
        <v>2025</v>
      </c>
    </row>
    <row r="874" spans="1:27" ht="15" customHeight="1" x14ac:dyDescent="0.2">
      <c r="A874" s="11"/>
      <c r="B874" s="1381" t="s">
        <v>470</v>
      </c>
      <c r="C874" s="1382"/>
      <c r="D874" s="1382"/>
      <c r="E874" s="1382"/>
      <c r="F874" s="1382"/>
      <c r="G874" s="1383"/>
      <c r="H874" s="425">
        <v>116</v>
      </c>
      <c r="I874" s="426">
        <v>143</v>
      </c>
      <c r="J874" s="11"/>
      <c r="K874" s="11"/>
      <c r="L874" s="11"/>
      <c r="M874" s="11"/>
      <c r="N874" s="11"/>
      <c r="O874" s="11"/>
      <c r="P874" s="11"/>
      <c r="Q874" s="11"/>
      <c r="R874" s="11"/>
      <c r="S874" s="11"/>
      <c r="T874" s="11"/>
      <c r="U874" s="11"/>
      <c r="V874" s="11"/>
      <c r="W874" s="11"/>
      <c r="X874" s="11"/>
      <c r="Y874" s="11"/>
      <c r="Z874" s="11"/>
      <c r="AA874" s="11"/>
    </row>
    <row r="875" spans="1:27" ht="15" customHeight="1" x14ac:dyDescent="0.2">
      <c r="A875" s="11"/>
      <c r="B875" s="1374" t="s">
        <v>457</v>
      </c>
      <c r="C875" s="1375"/>
      <c r="D875" s="1375"/>
      <c r="E875" s="1375"/>
      <c r="F875" s="1375"/>
      <c r="G875" s="1376"/>
      <c r="H875" s="427">
        <v>13</v>
      </c>
      <c r="I875" s="428">
        <v>17</v>
      </c>
      <c r="J875" s="11"/>
      <c r="K875" s="11"/>
      <c r="L875" s="11"/>
      <c r="M875" s="11"/>
      <c r="N875" s="11"/>
      <c r="O875" s="11"/>
      <c r="P875" s="11"/>
      <c r="Q875" s="11"/>
      <c r="R875" s="11"/>
      <c r="S875" s="11"/>
      <c r="T875" s="11"/>
      <c r="U875" s="11"/>
      <c r="V875" s="11"/>
      <c r="W875" s="11"/>
      <c r="X875" s="11"/>
      <c r="Y875" s="11"/>
      <c r="Z875" s="11"/>
      <c r="AA875" s="11"/>
    </row>
    <row r="876" spans="1:27" ht="15" customHeight="1" x14ac:dyDescent="0.2">
      <c r="A876" s="11"/>
      <c r="B876" s="1374" t="s">
        <v>471</v>
      </c>
      <c r="C876" s="1375"/>
      <c r="D876" s="1375"/>
      <c r="E876" s="1375"/>
      <c r="F876" s="1375"/>
      <c r="G876" s="1376"/>
      <c r="H876" s="427">
        <v>85</v>
      </c>
      <c r="I876" s="428">
        <v>84</v>
      </c>
      <c r="J876" s="11"/>
      <c r="K876" s="11"/>
      <c r="L876" s="11"/>
      <c r="M876" s="11"/>
      <c r="N876" s="11"/>
      <c r="O876" s="11"/>
      <c r="P876" s="11"/>
      <c r="Q876" s="11"/>
      <c r="R876" s="11"/>
      <c r="S876" s="11"/>
      <c r="T876" s="11"/>
      <c r="U876" s="11"/>
      <c r="V876" s="11"/>
      <c r="W876" s="11"/>
      <c r="X876" s="11"/>
      <c r="Y876" s="11"/>
      <c r="Z876" s="11"/>
      <c r="AA876" s="11"/>
    </row>
    <row r="877" spans="1:27" ht="15" customHeight="1" x14ac:dyDescent="0.2">
      <c r="A877" s="11"/>
      <c r="B877" s="1374" t="s">
        <v>472</v>
      </c>
      <c r="C877" s="1375"/>
      <c r="D877" s="1375"/>
      <c r="E877" s="1375"/>
      <c r="F877" s="1375"/>
      <c r="G877" s="1376"/>
      <c r="H877" s="427">
        <v>105</v>
      </c>
      <c r="I877" s="428">
        <v>84</v>
      </c>
      <c r="J877" s="11"/>
      <c r="K877" s="11"/>
      <c r="L877" s="11"/>
      <c r="M877" s="11"/>
      <c r="N877" s="11"/>
      <c r="O877" s="11"/>
      <c r="P877" s="11"/>
      <c r="Q877" s="11"/>
      <c r="R877" s="11"/>
      <c r="S877" s="11"/>
      <c r="T877" s="11"/>
      <c r="U877" s="11"/>
      <c r="V877" s="11"/>
      <c r="W877" s="11"/>
      <c r="X877" s="11"/>
      <c r="Y877" s="11"/>
      <c r="Z877" s="11"/>
      <c r="AA877" s="11"/>
    </row>
    <row r="878" spans="1:27" ht="15" customHeight="1" x14ac:dyDescent="0.2">
      <c r="A878" s="11"/>
      <c r="B878" s="1374" t="s">
        <v>473</v>
      </c>
      <c r="C878" s="1375"/>
      <c r="D878" s="1375"/>
      <c r="E878" s="1375"/>
      <c r="F878" s="1375"/>
      <c r="G878" s="1376"/>
      <c r="H878" s="427">
        <v>65</v>
      </c>
      <c r="I878" s="428">
        <v>33</v>
      </c>
      <c r="J878" s="11"/>
      <c r="K878" s="11"/>
      <c r="L878" s="11"/>
      <c r="M878" s="11"/>
      <c r="N878" s="11"/>
      <c r="O878" s="11"/>
      <c r="P878" s="11"/>
      <c r="Q878" s="11"/>
      <c r="R878" s="11"/>
      <c r="S878" s="11"/>
      <c r="T878" s="11"/>
      <c r="U878" s="11"/>
      <c r="V878" s="11"/>
      <c r="W878" s="11"/>
      <c r="X878" s="11"/>
      <c r="Y878" s="11"/>
      <c r="Z878" s="11"/>
      <c r="AA878" s="11"/>
    </row>
    <row r="879" spans="1:27" ht="15" customHeight="1" x14ac:dyDescent="0.2">
      <c r="A879" s="11"/>
      <c r="B879" s="1374" t="s">
        <v>474</v>
      </c>
      <c r="C879" s="1375"/>
      <c r="D879" s="1375"/>
      <c r="E879" s="1375"/>
      <c r="F879" s="1375"/>
      <c r="G879" s="1376"/>
      <c r="H879" s="427">
        <v>59</v>
      </c>
      <c r="I879" s="428">
        <v>35</v>
      </c>
      <c r="J879" s="11"/>
      <c r="K879" s="11"/>
      <c r="L879" s="11"/>
      <c r="M879" s="11"/>
      <c r="N879" s="11"/>
      <c r="O879" s="11"/>
      <c r="P879" s="11"/>
      <c r="Q879" s="11"/>
      <c r="R879" s="11"/>
      <c r="S879" s="11"/>
      <c r="T879" s="11"/>
      <c r="U879" s="11"/>
      <c r="V879" s="11"/>
      <c r="W879" s="11"/>
      <c r="X879" s="11"/>
      <c r="Y879" s="11"/>
      <c r="Z879" s="11"/>
      <c r="AA879" s="11"/>
    </row>
    <row r="880" spans="1:27" ht="15" customHeight="1" x14ac:dyDescent="0.2">
      <c r="A880" s="11"/>
      <c r="B880" s="1374" t="s">
        <v>475</v>
      </c>
      <c r="C880" s="1375"/>
      <c r="D880" s="1375"/>
      <c r="E880" s="1375"/>
      <c r="F880" s="1375"/>
      <c r="G880" s="1376"/>
      <c r="H880" s="427">
        <v>63</v>
      </c>
      <c r="I880" s="428">
        <v>44</v>
      </c>
      <c r="J880" s="11"/>
      <c r="K880" s="11"/>
      <c r="L880" s="11"/>
      <c r="M880" s="11"/>
      <c r="N880" s="11"/>
      <c r="O880" s="11"/>
      <c r="P880" s="11"/>
      <c r="Q880" s="11"/>
      <c r="R880" s="11"/>
      <c r="S880" s="11"/>
      <c r="T880" s="11"/>
      <c r="U880" s="11"/>
      <c r="V880" s="11"/>
      <c r="W880" s="11"/>
      <c r="X880" s="11"/>
      <c r="Y880" s="11"/>
      <c r="Z880" s="11"/>
      <c r="AA880" s="11"/>
    </row>
    <row r="881" spans="1:27" ht="15" customHeight="1" x14ac:dyDescent="0.2">
      <c r="A881" s="11"/>
      <c r="B881" s="1374" t="s">
        <v>476</v>
      </c>
      <c r="C881" s="1375"/>
      <c r="D881" s="1375"/>
      <c r="E881" s="1375"/>
      <c r="F881" s="1375"/>
      <c r="G881" s="1376"/>
      <c r="H881" s="434">
        <v>0.25</v>
      </c>
      <c r="I881" s="435">
        <v>0.36</v>
      </c>
      <c r="J881" s="11"/>
      <c r="K881" s="11"/>
      <c r="L881" s="11"/>
      <c r="M881" s="11"/>
      <c r="N881" s="11"/>
      <c r="O881" s="11"/>
      <c r="P881" s="11"/>
      <c r="Q881" s="11"/>
      <c r="R881" s="11"/>
      <c r="S881" s="11"/>
      <c r="T881" s="11"/>
      <c r="U881" s="11"/>
      <c r="V881" s="11"/>
      <c r="W881" s="11"/>
      <c r="X881" s="11"/>
      <c r="Y881" s="11"/>
      <c r="Z881" s="11"/>
      <c r="AA881" s="11"/>
    </row>
    <row r="882" spans="1:27" ht="15" customHeight="1" x14ac:dyDescent="0.2">
      <c r="A882" s="11"/>
      <c r="B882" s="1374" t="s">
        <v>477</v>
      </c>
      <c r="C882" s="1375"/>
      <c r="D882" s="1375"/>
      <c r="E882" s="1375"/>
      <c r="F882" s="1375"/>
      <c r="G882" s="1376"/>
      <c r="H882" s="434">
        <v>0.17</v>
      </c>
      <c r="I882" s="435">
        <v>0.19</v>
      </c>
      <c r="J882" s="11"/>
      <c r="K882" s="11"/>
      <c r="L882" s="11"/>
      <c r="M882" s="11"/>
      <c r="N882" s="11"/>
      <c r="O882" s="11"/>
      <c r="P882" s="11"/>
      <c r="Q882" s="11"/>
      <c r="R882" s="11"/>
      <c r="S882" s="11"/>
      <c r="T882" s="11"/>
      <c r="U882" s="11"/>
      <c r="V882" s="11"/>
      <c r="W882" s="11"/>
      <c r="X882" s="11"/>
      <c r="Y882" s="11"/>
      <c r="Z882" s="11"/>
      <c r="AA882" s="11"/>
    </row>
    <row r="883" spans="1:27" ht="15" customHeight="1" x14ac:dyDescent="0.2">
      <c r="A883" s="11"/>
      <c r="B883" s="1380" t="s">
        <v>478</v>
      </c>
      <c r="C883" s="1378"/>
      <c r="D883" s="1378"/>
      <c r="E883" s="1378"/>
      <c r="F883" s="1378"/>
      <c r="G883" s="1379"/>
      <c r="H883" s="436">
        <v>0.57999999999999996</v>
      </c>
      <c r="I883" s="437">
        <v>0.45</v>
      </c>
      <c r="J883" s="11"/>
      <c r="K883" s="11"/>
      <c r="L883" s="11"/>
      <c r="M883" s="11"/>
      <c r="N883" s="11"/>
      <c r="O883" s="11"/>
      <c r="P883" s="11"/>
      <c r="Q883" s="11"/>
      <c r="R883" s="11"/>
      <c r="S883" s="11"/>
      <c r="T883" s="11"/>
      <c r="U883" s="11"/>
      <c r="V883" s="11"/>
      <c r="W883" s="11"/>
      <c r="X883" s="11"/>
      <c r="Y883" s="11"/>
      <c r="Z883" s="11"/>
      <c r="AA883" s="11"/>
    </row>
    <row r="885" spans="1:27" ht="15" customHeight="1" x14ac:dyDescent="0.2">
      <c r="B885" s="1283" t="s">
        <v>479</v>
      </c>
      <c r="C885" s="1243"/>
      <c r="D885" s="1243"/>
      <c r="E885" s="1243"/>
      <c r="F885" s="1243"/>
      <c r="G885" s="1284"/>
      <c r="H885" s="1254" t="s">
        <v>15</v>
      </c>
      <c r="I885" s="1243"/>
    </row>
    <row r="886" spans="1:27" ht="15" customHeight="1" x14ac:dyDescent="0.2">
      <c r="B886" s="1285"/>
      <c r="C886" s="1285"/>
      <c r="D886" s="1285"/>
      <c r="E886" s="1285"/>
      <c r="F886" s="1285"/>
      <c r="G886" s="1286"/>
      <c r="H886" s="828">
        <v>2024</v>
      </c>
      <c r="I886" s="844">
        <v>2025</v>
      </c>
    </row>
    <row r="887" spans="1:27" ht="15" customHeight="1" x14ac:dyDescent="0.2">
      <c r="A887" s="11"/>
      <c r="B887" s="1381" t="s">
        <v>480</v>
      </c>
      <c r="C887" s="1382"/>
      <c r="D887" s="1382"/>
      <c r="E887" s="1382"/>
      <c r="F887" s="1382"/>
      <c r="G887" s="1383"/>
      <c r="H887" s="425">
        <v>5</v>
      </c>
      <c r="I887" s="426">
        <v>5</v>
      </c>
      <c r="J887" s="11"/>
      <c r="K887" s="11"/>
      <c r="L887" s="11"/>
      <c r="M887" s="11"/>
      <c r="N887" s="11"/>
      <c r="O887" s="11"/>
      <c r="P887" s="11"/>
      <c r="Q887" s="11"/>
      <c r="R887" s="11"/>
      <c r="S887" s="11"/>
      <c r="T887" s="11"/>
      <c r="U887" s="11"/>
      <c r="V887" s="11"/>
      <c r="W887" s="11"/>
      <c r="X887" s="11"/>
      <c r="Y887" s="11"/>
      <c r="Z887" s="11"/>
      <c r="AA887" s="11"/>
    </row>
    <row r="888" spans="1:27" ht="15" customHeight="1" x14ac:dyDescent="0.2">
      <c r="A888" s="11"/>
      <c r="B888" s="1374" t="s">
        <v>481</v>
      </c>
      <c r="C888" s="1375"/>
      <c r="D888" s="1375"/>
      <c r="E888" s="1375"/>
      <c r="F888" s="1375"/>
      <c r="G888" s="1376"/>
      <c r="H888" s="427">
        <v>3</v>
      </c>
      <c r="I888" s="428">
        <v>2</v>
      </c>
      <c r="J888" s="11"/>
      <c r="K888" s="11"/>
      <c r="L888" s="11"/>
      <c r="M888" s="11"/>
      <c r="N888" s="11"/>
      <c r="O888" s="11"/>
      <c r="P888" s="11"/>
      <c r="Q888" s="11"/>
      <c r="R888" s="11"/>
      <c r="S888" s="11"/>
      <c r="T888" s="11"/>
      <c r="U888" s="11"/>
      <c r="V888" s="11"/>
      <c r="W888" s="11"/>
      <c r="X888" s="11"/>
      <c r="Y888" s="11"/>
      <c r="Z888" s="11"/>
      <c r="AA888" s="11"/>
    </row>
    <row r="889" spans="1:27" ht="15" customHeight="1" x14ac:dyDescent="0.2">
      <c r="A889" s="11"/>
      <c r="B889" s="1374" t="s">
        <v>482</v>
      </c>
      <c r="C889" s="1375"/>
      <c r="D889" s="1375"/>
      <c r="E889" s="1375"/>
      <c r="F889" s="1375"/>
      <c r="G889" s="1376"/>
      <c r="H889" s="427">
        <v>2</v>
      </c>
      <c r="I889" s="428">
        <v>2</v>
      </c>
      <c r="J889" s="11"/>
      <c r="K889" s="11"/>
      <c r="L889" s="11"/>
      <c r="M889" s="11"/>
      <c r="N889" s="11"/>
      <c r="O889" s="11"/>
      <c r="P889" s="11"/>
      <c r="Q889" s="11"/>
      <c r="R889" s="11"/>
      <c r="S889" s="11"/>
      <c r="T889" s="11"/>
      <c r="U889" s="11"/>
      <c r="V889" s="11"/>
      <c r="W889" s="11"/>
      <c r="X889" s="11"/>
      <c r="Y889" s="11"/>
      <c r="Z889" s="11"/>
      <c r="AA889" s="11"/>
    </row>
    <row r="890" spans="1:27" ht="15" customHeight="1" x14ac:dyDescent="0.2">
      <c r="A890" s="11"/>
      <c r="B890" s="1374" t="s">
        <v>483</v>
      </c>
      <c r="C890" s="1375"/>
      <c r="D890" s="1375"/>
      <c r="E890" s="1375"/>
      <c r="F890" s="1375"/>
      <c r="G890" s="1376"/>
      <c r="H890" s="427">
        <v>9</v>
      </c>
      <c r="I890" s="428">
        <v>7</v>
      </c>
      <c r="J890" s="11"/>
      <c r="K890" s="11"/>
      <c r="L890" s="11"/>
      <c r="M890" s="11"/>
      <c r="N890" s="11"/>
      <c r="O890" s="11"/>
      <c r="P890" s="11"/>
      <c r="Q890" s="11"/>
      <c r="R890" s="11"/>
      <c r="S890" s="11"/>
      <c r="T890" s="11"/>
      <c r="U890" s="11"/>
      <c r="V890" s="11"/>
      <c r="W890" s="11"/>
      <c r="X890" s="11"/>
      <c r="Y890" s="11"/>
      <c r="Z890" s="11"/>
      <c r="AA890" s="11"/>
    </row>
    <row r="891" spans="1:27" ht="15" customHeight="1" x14ac:dyDescent="0.2">
      <c r="A891" s="11"/>
      <c r="B891" s="1374" t="s">
        <v>484</v>
      </c>
      <c r="C891" s="1375"/>
      <c r="D891" s="1375"/>
      <c r="E891" s="1375"/>
      <c r="F891" s="1375"/>
      <c r="G891" s="1376"/>
      <c r="H891" s="427">
        <v>98</v>
      </c>
      <c r="I891" s="428">
        <v>12</v>
      </c>
      <c r="J891" s="11"/>
      <c r="K891" s="11"/>
      <c r="L891" s="11"/>
      <c r="M891" s="11"/>
      <c r="N891" s="11"/>
      <c r="O891" s="11"/>
      <c r="P891" s="11"/>
      <c r="Q891" s="11"/>
      <c r="R891" s="11"/>
      <c r="S891" s="11"/>
      <c r="T891" s="11"/>
      <c r="U891" s="11"/>
      <c r="V891" s="11"/>
      <c r="W891" s="11"/>
      <c r="X891" s="11"/>
      <c r="Y891" s="11"/>
      <c r="Z891" s="11"/>
      <c r="AA891" s="11"/>
    </row>
    <row r="892" spans="1:27" ht="15" customHeight="1" x14ac:dyDescent="0.2">
      <c r="A892" s="11"/>
      <c r="B892" s="1374" t="s">
        <v>485</v>
      </c>
      <c r="C892" s="1375"/>
      <c r="D892" s="1375"/>
      <c r="E892" s="1375"/>
      <c r="F892" s="1375"/>
      <c r="G892" s="1376"/>
      <c r="H892" s="427">
        <v>10</v>
      </c>
      <c r="I892" s="428">
        <v>2</v>
      </c>
      <c r="J892" s="11"/>
      <c r="K892" s="11"/>
      <c r="L892" s="11"/>
      <c r="M892" s="11"/>
      <c r="N892" s="11"/>
      <c r="O892" s="11"/>
      <c r="P892" s="11"/>
      <c r="Q892" s="11"/>
      <c r="R892" s="11"/>
      <c r="S892" s="11"/>
      <c r="T892" s="11"/>
      <c r="U892" s="11"/>
      <c r="V892" s="11"/>
      <c r="W892" s="11"/>
      <c r="X892" s="11"/>
      <c r="Y892" s="11"/>
      <c r="Z892" s="11"/>
      <c r="AA892" s="11"/>
    </row>
    <row r="893" spans="1:27" ht="15" customHeight="1" x14ac:dyDescent="0.2">
      <c r="A893" s="11"/>
      <c r="B893" s="1374" t="s">
        <v>486</v>
      </c>
      <c r="C893" s="1375"/>
      <c r="D893" s="1375"/>
      <c r="E893" s="1375"/>
      <c r="F893" s="1375"/>
      <c r="G893" s="1376"/>
      <c r="H893" s="427">
        <v>9</v>
      </c>
      <c r="I893" s="428">
        <v>11</v>
      </c>
      <c r="J893" s="11"/>
      <c r="K893" s="11"/>
      <c r="L893" s="11"/>
      <c r="M893" s="11"/>
      <c r="N893" s="11"/>
      <c r="O893" s="11"/>
      <c r="P893" s="11"/>
      <c r="Q893" s="11"/>
      <c r="R893" s="11"/>
      <c r="S893" s="11"/>
      <c r="T893" s="11"/>
      <c r="U893" s="11"/>
      <c r="V893" s="11"/>
      <c r="W893" s="11"/>
      <c r="X893" s="11"/>
      <c r="Y893" s="11"/>
      <c r="Z893" s="11"/>
      <c r="AA893" s="11"/>
    </row>
    <row r="894" spans="1:27" ht="15" customHeight="1" x14ac:dyDescent="0.2">
      <c r="A894" s="11"/>
      <c r="B894" s="1374" t="s">
        <v>487</v>
      </c>
      <c r="C894" s="1375"/>
      <c r="D894" s="1375"/>
      <c r="E894" s="1375"/>
      <c r="F894" s="1375"/>
      <c r="G894" s="1376"/>
      <c r="H894" s="427">
        <v>0</v>
      </c>
      <c r="I894" s="438">
        <v>4</v>
      </c>
      <c r="J894" s="11"/>
      <c r="K894" s="11"/>
      <c r="L894" s="11"/>
      <c r="M894" s="11"/>
      <c r="N894" s="11"/>
      <c r="O894" s="11"/>
      <c r="P894" s="11"/>
      <c r="Q894" s="11"/>
      <c r="R894" s="11"/>
      <c r="S894" s="11"/>
      <c r="T894" s="11"/>
      <c r="U894" s="11"/>
      <c r="V894" s="11"/>
      <c r="W894" s="11"/>
      <c r="X894" s="11"/>
      <c r="Y894" s="11"/>
      <c r="Z894" s="11"/>
      <c r="AA894" s="11"/>
    </row>
    <row r="895" spans="1:27" ht="15" customHeight="1" x14ac:dyDescent="0.2">
      <c r="A895" s="11"/>
      <c r="B895" s="1374" t="s">
        <v>488</v>
      </c>
      <c r="C895" s="1375"/>
      <c r="D895" s="1375"/>
      <c r="E895" s="1375"/>
      <c r="F895" s="1375"/>
      <c r="G895" s="1376"/>
      <c r="H895" s="427">
        <v>3</v>
      </c>
      <c r="I895" s="428">
        <v>0</v>
      </c>
      <c r="J895" s="11"/>
      <c r="K895" s="11"/>
      <c r="L895" s="11"/>
      <c r="M895" s="11"/>
      <c r="N895" s="11"/>
      <c r="O895" s="11"/>
      <c r="P895" s="11"/>
      <c r="Q895" s="11"/>
      <c r="R895" s="11"/>
      <c r="S895" s="11"/>
      <c r="T895" s="11"/>
      <c r="U895" s="11"/>
      <c r="V895" s="11"/>
      <c r="W895" s="11"/>
      <c r="X895" s="11"/>
      <c r="Y895" s="11"/>
      <c r="Z895" s="11"/>
      <c r="AA895" s="11"/>
    </row>
    <row r="896" spans="1:27" ht="15" customHeight="1" x14ac:dyDescent="0.2">
      <c r="A896" s="11"/>
      <c r="B896" s="1374" t="s">
        <v>342</v>
      </c>
      <c r="C896" s="1375"/>
      <c r="D896" s="1375"/>
      <c r="E896" s="1375"/>
      <c r="F896" s="1375"/>
      <c r="G896" s="1376"/>
      <c r="H896" s="427">
        <v>14</v>
      </c>
      <c r="I896" s="428">
        <v>3</v>
      </c>
      <c r="J896" s="11"/>
      <c r="K896" s="11"/>
      <c r="L896" s="11"/>
      <c r="M896" s="11"/>
      <c r="N896" s="11"/>
      <c r="O896" s="11"/>
      <c r="P896" s="11"/>
      <c r="Q896" s="11"/>
      <c r="R896" s="11"/>
      <c r="S896" s="11"/>
      <c r="T896" s="11"/>
      <c r="U896" s="11"/>
      <c r="V896" s="11"/>
      <c r="W896" s="11"/>
      <c r="X896" s="11"/>
      <c r="Y896" s="11"/>
      <c r="Z896" s="11"/>
      <c r="AA896" s="11"/>
    </row>
    <row r="897" spans="1:27" ht="15" customHeight="1" x14ac:dyDescent="0.2">
      <c r="A897" s="11"/>
      <c r="B897" s="1377" t="s">
        <v>40</v>
      </c>
      <c r="C897" s="1378"/>
      <c r="D897" s="1378"/>
      <c r="E897" s="1378"/>
      <c r="F897" s="1378"/>
      <c r="G897" s="1379"/>
      <c r="H897" s="432">
        <v>14</v>
      </c>
      <c r="I897" s="433">
        <v>48</v>
      </c>
      <c r="J897" s="11"/>
      <c r="K897" s="11"/>
      <c r="L897" s="11"/>
      <c r="M897" s="11"/>
      <c r="N897" s="11"/>
      <c r="O897" s="11"/>
      <c r="P897" s="11"/>
      <c r="Q897" s="11"/>
      <c r="R897" s="11"/>
      <c r="S897" s="11"/>
      <c r="T897" s="11"/>
      <c r="U897" s="11"/>
      <c r="V897" s="11"/>
      <c r="W897" s="11"/>
      <c r="X897" s="11"/>
      <c r="Y897" s="11"/>
      <c r="Z897" s="11"/>
      <c r="AA897" s="11"/>
    </row>
    <row r="900" spans="1:27" ht="14.25" x14ac:dyDescent="0.2">
      <c r="B900" s="765" t="s">
        <v>489</v>
      </c>
      <c r="C900" s="765"/>
      <c r="D900" s="765"/>
      <c r="E900" s="765"/>
      <c r="F900" s="765"/>
      <c r="G900" s="765"/>
      <c r="H900" s="765"/>
      <c r="I900" s="765"/>
      <c r="J900" s="765"/>
      <c r="K900" s="765"/>
      <c r="L900" s="765"/>
      <c r="M900" s="765"/>
    </row>
    <row r="901" spans="1:27" x14ac:dyDescent="0.2">
      <c r="B901" s="1"/>
      <c r="C901" s="1"/>
      <c r="D901" s="1"/>
      <c r="E901" s="1"/>
      <c r="F901" s="1"/>
      <c r="G901" s="1"/>
      <c r="H901" s="1"/>
      <c r="I901" s="1"/>
      <c r="J901" s="1"/>
      <c r="K901" s="1"/>
      <c r="L901" s="1"/>
      <c r="M901" s="1"/>
    </row>
    <row r="902" spans="1:27" ht="14.25" x14ac:dyDescent="0.2">
      <c r="B902" s="1283" t="s">
        <v>490</v>
      </c>
      <c r="C902" s="1243"/>
      <c r="D902" s="1243"/>
      <c r="E902" s="1243"/>
      <c r="F902" s="1243"/>
      <c r="G902" s="1284"/>
      <c r="H902" s="1347" t="s">
        <v>204</v>
      </c>
      <c r="I902" s="1243"/>
      <c r="J902" s="1243"/>
      <c r="K902" s="1297"/>
      <c r="L902" s="1243"/>
      <c r="M902" s="1243"/>
    </row>
    <row r="903" spans="1:27" ht="14.25" x14ac:dyDescent="0.2">
      <c r="B903" s="1285"/>
      <c r="C903" s="1285"/>
      <c r="D903" s="1285"/>
      <c r="E903" s="1285"/>
      <c r="F903" s="1285"/>
      <c r="G903" s="1286"/>
      <c r="H903" s="925">
        <v>2023</v>
      </c>
      <c r="I903" s="320">
        <v>2024</v>
      </c>
      <c r="J903" s="795">
        <v>2025</v>
      </c>
      <c r="K903" s="851"/>
      <c r="L903" s="851"/>
      <c r="M903" s="851"/>
    </row>
    <row r="904" spans="1:27" ht="14.25" x14ac:dyDescent="0.2">
      <c r="B904" s="1315" t="s">
        <v>491</v>
      </c>
      <c r="C904" s="1236"/>
      <c r="D904" s="1236"/>
      <c r="E904" s="1236"/>
      <c r="F904" s="1236"/>
      <c r="G904" s="1236"/>
      <c r="H904" s="1236"/>
      <c r="I904" s="1236"/>
      <c r="J904" s="1236"/>
      <c r="K904" s="1236"/>
      <c r="L904" s="1236"/>
      <c r="M904" s="1236"/>
    </row>
    <row r="905" spans="1:27" ht="14.25" x14ac:dyDescent="0.2">
      <c r="B905" s="1316" t="s">
        <v>492</v>
      </c>
      <c r="C905" s="1317"/>
      <c r="D905" s="1317"/>
      <c r="E905" s="1317"/>
      <c r="F905" s="1317"/>
      <c r="G905" s="1318"/>
      <c r="H905" s="439">
        <v>1666.46</v>
      </c>
      <c r="I905" s="439">
        <v>1607.3</v>
      </c>
      <c r="J905" s="440">
        <v>1424.08</v>
      </c>
      <c r="K905" s="773"/>
      <c r="L905" s="773"/>
      <c r="M905" s="773"/>
    </row>
    <row r="906" spans="1:27" ht="14.25" x14ac:dyDescent="0.2">
      <c r="B906" s="1299" t="s">
        <v>493</v>
      </c>
      <c r="C906" s="1257"/>
      <c r="D906" s="1257"/>
      <c r="E906" s="1257"/>
      <c r="F906" s="1257"/>
      <c r="G906" s="1258"/>
      <c r="H906" s="999">
        <v>9493.67</v>
      </c>
      <c r="I906" s="441">
        <v>11354.3</v>
      </c>
      <c r="J906" s="442">
        <v>10167.49</v>
      </c>
      <c r="K906" s="773"/>
      <c r="L906" s="773"/>
      <c r="M906" s="773"/>
    </row>
    <row r="907" spans="1:27" ht="14.25" x14ac:dyDescent="0.2">
      <c r="B907" s="1299" t="s">
        <v>494</v>
      </c>
      <c r="C907" s="1257"/>
      <c r="D907" s="1257"/>
      <c r="E907" s="1257"/>
      <c r="F907" s="1257"/>
      <c r="G907" s="1258"/>
      <c r="H907" s="999">
        <v>5510.25</v>
      </c>
      <c r="I907" s="443">
        <v>0</v>
      </c>
      <c r="J907" s="442">
        <v>0</v>
      </c>
      <c r="K907" s="773"/>
      <c r="L907" s="773"/>
      <c r="M907" s="773"/>
    </row>
    <row r="908" spans="1:27" ht="14.25" x14ac:dyDescent="0.2">
      <c r="B908" s="1299" t="s">
        <v>495</v>
      </c>
      <c r="C908" s="1257"/>
      <c r="D908" s="1257"/>
      <c r="E908" s="1257"/>
      <c r="F908" s="1257"/>
      <c r="G908" s="1258"/>
      <c r="H908" s="999">
        <v>141.81</v>
      </c>
      <c r="I908" s="443">
        <v>136.9</v>
      </c>
      <c r="J908" s="442">
        <v>181.52</v>
      </c>
      <c r="K908" s="773"/>
      <c r="L908" s="773"/>
      <c r="M908" s="773"/>
    </row>
    <row r="909" spans="1:27" ht="14.25" x14ac:dyDescent="0.2">
      <c r="B909" s="1300" t="s">
        <v>496</v>
      </c>
      <c r="C909" s="1301"/>
      <c r="D909" s="1301"/>
      <c r="E909" s="1301"/>
      <c r="F909" s="1301"/>
      <c r="G909" s="1302"/>
      <c r="H909" s="1044">
        <v>16812.190000000002</v>
      </c>
      <c r="I909" s="444">
        <v>13098.5</v>
      </c>
      <c r="J909" s="445">
        <v>11773.09</v>
      </c>
      <c r="K909" s="996"/>
      <c r="L909" s="996"/>
      <c r="M909" s="996"/>
    </row>
    <row r="910" spans="1:27" ht="14.25" x14ac:dyDescent="0.2">
      <c r="B910" s="1390" t="s">
        <v>497</v>
      </c>
      <c r="C910" s="1336"/>
      <c r="D910" s="1336"/>
      <c r="E910" s="1336"/>
      <c r="F910" s="1336"/>
      <c r="G910" s="1336"/>
      <c r="H910" s="1336"/>
      <c r="I910" s="1336"/>
      <c r="J910" s="1336"/>
      <c r="K910" s="358"/>
      <c r="L910" s="358"/>
      <c r="M910" s="358"/>
    </row>
    <row r="911" spans="1:27" ht="14.25" x14ac:dyDescent="0.2">
      <c r="B911" s="1298" t="s">
        <v>495</v>
      </c>
      <c r="C911" s="1269"/>
      <c r="D911" s="1269"/>
      <c r="E911" s="1269"/>
      <c r="F911" s="1269"/>
      <c r="G911" s="1270"/>
      <c r="H911" s="1045">
        <v>141.81</v>
      </c>
      <c r="I911" s="446">
        <v>0</v>
      </c>
      <c r="J911" s="447">
        <v>0</v>
      </c>
      <c r="K911" s="773"/>
      <c r="L911" s="773"/>
      <c r="M911" s="773"/>
    </row>
    <row r="912" spans="1:27" ht="14.25" x14ac:dyDescent="0.2">
      <c r="B912" s="1300" t="s">
        <v>498</v>
      </c>
      <c r="C912" s="1301"/>
      <c r="D912" s="1301"/>
      <c r="E912" s="1301"/>
      <c r="F912" s="1301"/>
      <c r="G912" s="1302"/>
      <c r="H912" s="1044">
        <v>141.81</v>
      </c>
      <c r="I912" s="444">
        <v>0</v>
      </c>
      <c r="J912" s="445">
        <v>0</v>
      </c>
      <c r="K912" s="996"/>
      <c r="L912" s="996"/>
      <c r="M912" s="996"/>
    </row>
    <row r="913" spans="2:13" ht="14.25" x14ac:dyDescent="0.2">
      <c r="B913" s="1313" t="s">
        <v>499</v>
      </c>
      <c r="C913" s="1309"/>
      <c r="D913" s="1309"/>
      <c r="E913" s="1309"/>
      <c r="F913" s="1309"/>
      <c r="G913" s="1309"/>
      <c r="H913" s="1309"/>
      <c r="I913" s="1309"/>
      <c r="J913" s="1309"/>
      <c r="K913" s="17"/>
      <c r="L913" s="17"/>
      <c r="M913" s="17"/>
    </row>
    <row r="914" spans="2:13" ht="14.25" x14ac:dyDescent="0.2">
      <c r="B914" s="1243"/>
      <c r="C914" s="1236"/>
      <c r="D914" s="1236"/>
      <c r="E914" s="1236"/>
      <c r="F914" s="1236"/>
      <c r="G914" s="1236"/>
      <c r="H914" s="1236"/>
      <c r="I914" s="1236"/>
      <c r="J914" s="1243"/>
      <c r="K914" s="17"/>
      <c r="L914" s="17"/>
      <c r="M914" s="17"/>
    </row>
    <row r="915" spans="2:13" ht="14.25" x14ac:dyDescent="0.2">
      <c r="B915" s="1243"/>
      <c r="C915" s="1236"/>
      <c r="D915" s="1236"/>
      <c r="E915" s="1236"/>
      <c r="F915" s="1236"/>
      <c r="G915" s="1236"/>
      <c r="H915" s="1236"/>
      <c r="I915" s="1236"/>
      <c r="J915" s="1243"/>
      <c r="K915" s="17"/>
      <c r="L915" s="17"/>
      <c r="M915" s="17"/>
    </row>
    <row r="916" spans="2:13" x14ac:dyDescent="0.2">
      <c r="B916" s="1314"/>
      <c r="C916" s="1314"/>
      <c r="D916" s="1314"/>
      <c r="E916" s="1314"/>
      <c r="F916" s="1314"/>
      <c r="G916" s="1314"/>
      <c r="H916" s="1314"/>
      <c r="I916" s="1314"/>
      <c r="J916" s="1314"/>
      <c r="K916" s="1"/>
      <c r="L916" s="1"/>
      <c r="M916" s="1"/>
    </row>
    <row r="917" spans="2:13" x14ac:dyDescent="0.2">
      <c r="B917" s="1"/>
      <c r="C917" s="1"/>
      <c r="D917" s="1"/>
      <c r="E917" s="1"/>
      <c r="F917" s="1"/>
      <c r="G917" s="1"/>
      <c r="H917" s="1"/>
      <c r="I917" s="1"/>
      <c r="J917" s="1"/>
      <c r="K917" s="1"/>
      <c r="L917" s="1"/>
      <c r="M917" s="1"/>
    </row>
    <row r="918" spans="2:13" ht="14.25" x14ac:dyDescent="0.2">
      <c r="B918" s="765" t="s">
        <v>500</v>
      </c>
      <c r="C918" s="765"/>
      <c r="D918" s="765"/>
      <c r="E918" s="765"/>
      <c r="F918" s="765"/>
      <c r="G918" s="765"/>
      <c r="H918" s="765"/>
      <c r="I918" s="765"/>
      <c r="J918" s="765"/>
      <c r="K918" s="765"/>
      <c r="L918" s="765"/>
      <c r="M918" s="765"/>
    </row>
    <row r="919" spans="2:13" x14ac:dyDescent="0.2">
      <c r="B919" s="1"/>
      <c r="C919" s="1"/>
      <c r="D919" s="1"/>
      <c r="E919" s="1"/>
      <c r="F919" s="1"/>
      <c r="G919" s="1"/>
      <c r="H919" s="1"/>
      <c r="I919" s="1"/>
      <c r="J919" s="1"/>
      <c r="K919" s="1"/>
      <c r="L919" s="1"/>
      <c r="M919" s="1"/>
    </row>
    <row r="920" spans="2:13" ht="14.25" x14ac:dyDescent="0.2">
      <c r="B920" s="1283" t="s">
        <v>501</v>
      </c>
      <c r="C920" s="1243"/>
      <c r="D920" s="1243"/>
      <c r="E920" s="1243"/>
      <c r="F920" s="1243"/>
      <c r="G920" s="1284"/>
      <c r="H920" s="1347" t="s">
        <v>204</v>
      </c>
      <c r="I920" s="1243"/>
      <c r="J920" s="1243"/>
      <c r="K920" s="1297"/>
      <c r="L920" s="1243"/>
      <c r="M920" s="1243"/>
    </row>
    <row r="921" spans="2:13" ht="14.25" x14ac:dyDescent="0.2">
      <c r="B921" s="1285"/>
      <c r="C921" s="1285"/>
      <c r="D921" s="1285"/>
      <c r="E921" s="1285"/>
      <c r="F921" s="1285"/>
      <c r="G921" s="1286"/>
      <c r="H921" s="922">
        <v>2023</v>
      </c>
      <c r="I921" s="448">
        <v>2024</v>
      </c>
      <c r="J921" s="767">
        <v>2025</v>
      </c>
      <c r="K921" s="851"/>
      <c r="L921" s="851"/>
      <c r="M921" s="851"/>
    </row>
    <row r="922" spans="2:13" ht="14.25" x14ac:dyDescent="0.2">
      <c r="B922" s="1315" t="s">
        <v>502</v>
      </c>
      <c r="C922" s="1236"/>
      <c r="D922" s="1236"/>
      <c r="E922" s="1236"/>
      <c r="F922" s="1236"/>
      <c r="G922" s="1236"/>
      <c r="H922" s="1236"/>
      <c r="I922" s="1236"/>
      <c r="J922" s="1236"/>
      <c r="K922" s="1236"/>
      <c r="L922" s="1236"/>
      <c r="M922" s="1236"/>
    </row>
    <row r="923" spans="2:13" ht="14.25" x14ac:dyDescent="0.2">
      <c r="B923" s="1322" t="s">
        <v>492</v>
      </c>
      <c r="C923" s="1323"/>
      <c r="D923" s="1323"/>
      <c r="E923" s="1323"/>
      <c r="F923" s="1323"/>
      <c r="G923" s="1326"/>
      <c r="H923" s="374">
        <v>8425.69</v>
      </c>
      <c r="I923" s="374">
        <v>5034.3</v>
      </c>
      <c r="J923" s="449">
        <v>4190.54</v>
      </c>
      <c r="K923" s="773"/>
      <c r="L923" s="773"/>
      <c r="M923" s="773"/>
    </row>
    <row r="924" spans="2:13" ht="14.25" x14ac:dyDescent="0.2">
      <c r="B924" s="1299" t="s">
        <v>493</v>
      </c>
      <c r="C924" s="1257"/>
      <c r="D924" s="1257"/>
      <c r="E924" s="1257"/>
      <c r="F924" s="1257"/>
      <c r="G924" s="1258"/>
      <c r="H924" s="999">
        <v>2.52</v>
      </c>
      <c r="I924" s="999">
        <v>2.5</v>
      </c>
      <c r="J924" s="1046">
        <v>2.52</v>
      </c>
      <c r="K924" s="773"/>
      <c r="L924" s="773"/>
      <c r="M924" s="773"/>
    </row>
    <row r="925" spans="2:13" ht="14.25" x14ac:dyDescent="0.2">
      <c r="B925" s="1299" t="s">
        <v>503</v>
      </c>
      <c r="C925" s="1257"/>
      <c r="D925" s="1257"/>
      <c r="E925" s="1257"/>
      <c r="F925" s="1257"/>
      <c r="G925" s="1258"/>
      <c r="H925" s="450">
        <v>111.13</v>
      </c>
      <c r="I925" s="1047">
        <v>100.7</v>
      </c>
      <c r="J925" s="451">
        <v>145.22</v>
      </c>
      <c r="K925" s="773"/>
      <c r="L925" s="773"/>
      <c r="M925" s="773"/>
    </row>
    <row r="926" spans="2:13" ht="14.25" x14ac:dyDescent="0.2">
      <c r="B926" s="1306" t="s">
        <v>504</v>
      </c>
      <c r="C926" s="1262"/>
      <c r="D926" s="1262"/>
      <c r="E926" s="1262"/>
      <c r="F926" s="1262"/>
      <c r="G926" s="1263"/>
      <c r="H926" s="1001">
        <v>8539.34</v>
      </c>
      <c r="I926" s="1001">
        <v>5137.5</v>
      </c>
      <c r="J926" s="1048">
        <v>4338.28</v>
      </c>
      <c r="K926" s="996"/>
      <c r="L926" s="996"/>
      <c r="M926" s="996"/>
    </row>
    <row r="927" spans="2:13" ht="14.25" x14ac:dyDescent="0.2">
      <c r="B927" s="1315" t="s">
        <v>505</v>
      </c>
      <c r="C927" s="1236"/>
      <c r="D927" s="1236"/>
      <c r="E927" s="1236"/>
      <c r="F927" s="1236"/>
      <c r="G927" s="1236"/>
      <c r="H927" s="1236"/>
      <c r="I927" s="1236"/>
      <c r="J927" s="1236"/>
      <c r="K927" s="1236"/>
      <c r="L927" s="1236"/>
      <c r="M927" s="1236"/>
    </row>
    <row r="928" spans="2:13" ht="14.25" x14ac:dyDescent="0.2">
      <c r="B928" s="1322" t="s">
        <v>503</v>
      </c>
      <c r="C928" s="1323"/>
      <c r="D928" s="1323"/>
      <c r="E928" s="1323"/>
      <c r="F928" s="1323"/>
      <c r="G928" s="1326"/>
      <c r="H928" s="374">
        <v>111.13</v>
      </c>
      <c r="I928" s="374">
        <v>0</v>
      </c>
      <c r="J928" s="449">
        <v>0</v>
      </c>
      <c r="K928" s="773"/>
      <c r="L928" s="773"/>
      <c r="M928" s="773"/>
    </row>
    <row r="929" spans="2:13" ht="14.25" x14ac:dyDescent="0.2">
      <c r="B929" s="1299" t="s">
        <v>493</v>
      </c>
      <c r="C929" s="1257"/>
      <c r="D929" s="1257"/>
      <c r="E929" s="1257"/>
      <c r="F929" s="1257"/>
      <c r="G929" s="1258"/>
      <c r="H929" s="450">
        <v>2.52</v>
      </c>
      <c r="I929" s="373">
        <v>0</v>
      </c>
      <c r="J929" s="452">
        <v>0</v>
      </c>
      <c r="K929" s="773"/>
      <c r="L929" s="773"/>
      <c r="M929" s="773"/>
    </row>
    <row r="930" spans="2:13" ht="14.25" x14ac:dyDescent="0.2">
      <c r="B930" s="1306" t="s">
        <v>506</v>
      </c>
      <c r="C930" s="1262"/>
      <c r="D930" s="1262"/>
      <c r="E930" s="1262"/>
      <c r="F930" s="1262"/>
      <c r="G930" s="1263"/>
      <c r="H930" s="1001">
        <v>113.64999999999999</v>
      </c>
      <c r="I930" s="1001">
        <v>0</v>
      </c>
      <c r="J930" s="1048">
        <v>0</v>
      </c>
      <c r="K930" s="996"/>
      <c r="L930" s="996"/>
      <c r="M930" s="996"/>
    </row>
    <row r="931" spans="2:13" ht="14.25" x14ac:dyDescent="0.2">
      <c r="B931" s="1313" t="s">
        <v>507</v>
      </c>
      <c r="C931" s="1309"/>
      <c r="D931" s="1309"/>
      <c r="E931" s="1309"/>
      <c r="F931" s="1309"/>
      <c r="G931" s="1309"/>
      <c r="H931" s="1309"/>
      <c r="I931" s="1309"/>
      <c r="J931" s="1309"/>
      <c r="K931" s="17"/>
      <c r="L931" s="17"/>
      <c r="M931" s="17"/>
    </row>
    <row r="932" spans="2:13" ht="14.25" x14ac:dyDescent="0.2">
      <c r="B932" s="1243"/>
      <c r="C932" s="1236"/>
      <c r="D932" s="1236"/>
      <c r="E932" s="1236"/>
      <c r="F932" s="1236"/>
      <c r="G932" s="1236"/>
      <c r="H932" s="1236"/>
      <c r="I932" s="1236"/>
      <c r="J932" s="1243"/>
      <c r="K932" s="17"/>
      <c r="L932" s="17"/>
      <c r="M932" s="17"/>
    </row>
    <row r="933" spans="2:13" ht="23.25" customHeight="1" x14ac:dyDescent="0.2">
      <c r="B933" s="1243"/>
      <c r="C933" s="1236"/>
      <c r="D933" s="1236"/>
      <c r="E933" s="1236"/>
      <c r="F933" s="1236"/>
      <c r="G933" s="1236"/>
      <c r="H933" s="1236"/>
      <c r="I933" s="1236"/>
      <c r="J933" s="1243"/>
      <c r="K933" s="17"/>
      <c r="L933" s="17"/>
      <c r="M933" s="17"/>
    </row>
    <row r="934" spans="2:13" ht="27" customHeight="1" x14ac:dyDescent="0.2">
      <c r="B934" s="1314"/>
      <c r="C934" s="1314"/>
      <c r="D934" s="1314"/>
      <c r="E934" s="1314"/>
      <c r="F934" s="1314"/>
      <c r="G934" s="1314"/>
      <c r="H934" s="1314"/>
      <c r="I934" s="1314"/>
      <c r="J934" s="1314"/>
      <c r="K934" s="1"/>
      <c r="L934" s="1"/>
      <c r="M934" s="1"/>
    </row>
    <row r="935" spans="2:13" x14ac:dyDescent="0.2">
      <c r="B935" s="1"/>
      <c r="C935" s="1"/>
      <c r="D935" s="1"/>
      <c r="E935" s="1"/>
      <c r="F935" s="1"/>
      <c r="G935" s="1"/>
      <c r="H935" s="1"/>
      <c r="I935" s="1"/>
      <c r="J935" s="1"/>
      <c r="K935" s="1"/>
      <c r="L935" s="1"/>
      <c r="M935" s="1"/>
    </row>
    <row r="936" spans="2:13" ht="14.25" x14ac:dyDescent="0.2">
      <c r="B936" s="765" t="s">
        <v>508</v>
      </c>
      <c r="C936" s="765"/>
      <c r="D936" s="765"/>
      <c r="E936" s="765"/>
      <c r="F936" s="765"/>
      <c r="G936" s="765"/>
      <c r="H936" s="765"/>
      <c r="I936" s="765"/>
      <c r="J936" s="765"/>
      <c r="K936" s="765"/>
      <c r="L936" s="765"/>
      <c r="M936" s="765"/>
    </row>
    <row r="937" spans="2:13" x14ac:dyDescent="0.2">
      <c r="B937" s="1"/>
      <c r="C937" s="1"/>
      <c r="D937" s="1"/>
      <c r="E937" s="1"/>
      <c r="F937" s="1"/>
      <c r="G937" s="1"/>
      <c r="H937" s="1"/>
      <c r="I937" s="1"/>
      <c r="J937" s="1"/>
      <c r="K937" s="1"/>
      <c r="L937" s="1"/>
      <c r="M937" s="1"/>
    </row>
    <row r="938" spans="2:13" ht="14.25" x14ac:dyDescent="0.2">
      <c r="B938" s="1283" t="s">
        <v>509</v>
      </c>
      <c r="C938" s="1243"/>
      <c r="D938" s="1243"/>
      <c r="E938" s="1243"/>
      <c r="F938" s="1243"/>
      <c r="G938" s="1284"/>
      <c r="H938" s="1254" t="s">
        <v>15</v>
      </c>
      <c r="I938" s="1243"/>
      <c r="J938" s="1243"/>
      <c r="K938" s="1297"/>
      <c r="L938" s="1243"/>
      <c r="M938" s="1243"/>
    </row>
    <row r="939" spans="2:13" ht="14.25" x14ac:dyDescent="0.2">
      <c r="B939" s="1285"/>
      <c r="C939" s="1285"/>
      <c r="D939" s="1285"/>
      <c r="E939" s="1285"/>
      <c r="F939" s="1285"/>
      <c r="G939" s="1286"/>
      <c r="H939" s="922">
        <v>2023</v>
      </c>
      <c r="I939" s="448">
        <v>2024</v>
      </c>
      <c r="J939" s="767">
        <v>2025</v>
      </c>
      <c r="K939" s="851"/>
      <c r="L939" s="851"/>
      <c r="M939" s="851"/>
    </row>
    <row r="940" spans="2:13" ht="14.25" x14ac:dyDescent="0.2">
      <c r="B940" s="1310" t="s">
        <v>40</v>
      </c>
      <c r="C940" s="1269"/>
      <c r="D940" s="1269"/>
      <c r="E940" s="1269"/>
      <c r="F940" s="1269"/>
      <c r="G940" s="1270"/>
      <c r="H940" s="1049">
        <v>8272.85</v>
      </c>
      <c r="I940" s="453">
        <v>7960.9</v>
      </c>
      <c r="J940" s="454">
        <v>7434.81</v>
      </c>
      <c r="K940" s="773"/>
      <c r="L940" s="773"/>
      <c r="M940" s="773"/>
    </row>
    <row r="941" spans="2:13" ht="14.25" x14ac:dyDescent="0.2">
      <c r="B941" s="1312" t="s">
        <v>510</v>
      </c>
      <c r="C941" s="1301"/>
      <c r="D941" s="1301"/>
      <c r="E941" s="1301"/>
      <c r="F941" s="1301"/>
      <c r="G941" s="1302"/>
      <c r="H941" s="1003">
        <v>28.160000000000011</v>
      </c>
      <c r="I941" s="380">
        <v>0</v>
      </c>
      <c r="J941" s="455">
        <v>0</v>
      </c>
      <c r="K941" s="773"/>
      <c r="L941" s="773"/>
      <c r="M941" s="773"/>
    </row>
    <row r="942" spans="2:13" ht="15.75" customHeight="1" x14ac:dyDescent="0.2">
      <c r="B942" s="1385" t="s">
        <v>511</v>
      </c>
      <c r="C942" s="1309"/>
      <c r="D942" s="1309"/>
      <c r="E942" s="1309"/>
      <c r="F942" s="1309"/>
      <c r="G942" s="1309"/>
      <c r="H942" s="1309"/>
      <c r="I942" s="1309"/>
      <c r="J942" s="1309"/>
      <c r="K942" s="17"/>
      <c r="L942" s="17"/>
      <c r="M942" s="17"/>
    </row>
    <row r="943" spans="2:13" ht="15.75" customHeight="1" x14ac:dyDescent="0.2">
      <c r="B943" s="1243"/>
      <c r="C943" s="1236"/>
      <c r="D943" s="1236"/>
      <c r="E943" s="1236"/>
      <c r="F943" s="1236"/>
      <c r="G943" s="1236"/>
      <c r="H943" s="1236"/>
      <c r="I943" s="1236"/>
      <c r="J943" s="1243"/>
      <c r="K943" s="17"/>
      <c r="L943" s="17"/>
      <c r="M943" s="17"/>
    </row>
    <row r="944" spans="2:13" ht="15.75" customHeight="1" x14ac:dyDescent="0.2">
      <c r="B944" s="1314"/>
      <c r="C944" s="1314"/>
      <c r="D944" s="1314"/>
      <c r="E944" s="1314"/>
      <c r="F944" s="1314"/>
      <c r="G944" s="1314"/>
      <c r="H944" s="1314"/>
      <c r="I944" s="1314"/>
      <c r="J944" s="1314"/>
      <c r="K944" s="1"/>
      <c r="L944" s="1"/>
      <c r="M944" s="1"/>
    </row>
    <row r="945" spans="2:13" ht="15.75" customHeight="1" x14ac:dyDescent="0.2">
      <c r="B945" s="1"/>
      <c r="C945" s="1"/>
      <c r="D945" s="1"/>
      <c r="E945" s="1"/>
      <c r="F945" s="1"/>
      <c r="G945" s="1"/>
      <c r="H945" s="1"/>
      <c r="I945" s="1"/>
      <c r="J945" s="1"/>
      <c r="K945" s="1"/>
      <c r="L945" s="1"/>
      <c r="M945" s="1"/>
    </row>
    <row r="946" spans="2:13" ht="15.75" customHeight="1" x14ac:dyDescent="0.2">
      <c r="B946" s="1267" t="s">
        <v>512</v>
      </c>
      <c r="C946" s="1243"/>
      <c r="D946" s="1243"/>
      <c r="E946" s="1243"/>
      <c r="F946" s="1243"/>
      <c r="G946" s="1243"/>
      <c r="H946" s="1243"/>
      <c r="I946" s="1243"/>
      <c r="J946" s="1243"/>
      <c r="K946" s="1243"/>
      <c r="L946" s="1243"/>
      <c r="M946" s="1243"/>
    </row>
    <row r="947" spans="2:13" ht="15.75" customHeight="1" x14ac:dyDescent="0.2">
      <c r="B947" s="1243"/>
      <c r="C947" s="1243"/>
      <c r="D947" s="1243"/>
      <c r="E947" s="1243"/>
      <c r="F947" s="1243"/>
      <c r="G947" s="1243"/>
      <c r="H947" s="1243"/>
      <c r="I947" s="1243"/>
      <c r="J947" s="1243"/>
      <c r="K947" s="1243"/>
      <c r="L947" s="1243"/>
      <c r="M947" s="1243"/>
    </row>
    <row r="948" spans="2:13" ht="15.75" customHeight="1" x14ac:dyDescent="0.2">
      <c r="B948" s="1"/>
      <c r="C948" s="1"/>
      <c r="D948" s="1"/>
      <c r="E948" s="1"/>
      <c r="F948" s="1"/>
      <c r="G948" s="1"/>
      <c r="H948" s="1"/>
      <c r="I948" s="1"/>
      <c r="J948" s="1"/>
      <c r="K948" s="1"/>
      <c r="L948" s="1"/>
      <c r="M948" s="1"/>
    </row>
    <row r="949" spans="2:13" ht="15.75" customHeight="1" x14ac:dyDescent="0.2">
      <c r="B949" s="1254" t="s">
        <v>513</v>
      </c>
      <c r="C949" s="1243"/>
      <c r="D949" s="1243"/>
      <c r="E949" s="1243"/>
      <c r="F949" s="1243"/>
      <c r="G949" s="1284"/>
      <c r="H949" s="1254" t="s">
        <v>514</v>
      </c>
      <c r="I949" s="1243"/>
      <c r="J949" s="1243"/>
      <c r="K949" s="1297"/>
      <c r="L949" s="1243"/>
      <c r="M949" s="1243"/>
    </row>
    <row r="950" spans="2:13" ht="15.75" customHeight="1" x14ac:dyDescent="0.2">
      <c r="B950" s="1285"/>
      <c r="C950" s="1285"/>
      <c r="D950" s="1285"/>
      <c r="E950" s="1285"/>
      <c r="F950" s="1285"/>
      <c r="G950" s="1286"/>
      <c r="H950" s="925">
        <v>2023</v>
      </c>
      <c r="I950" s="795" t="s">
        <v>515</v>
      </c>
      <c r="J950" s="822" t="s">
        <v>304</v>
      </c>
      <c r="K950" s="851"/>
      <c r="L950" s="851"/>
      <c r="M950" s="851"/>
    </row>
    <row r="951" spans="2:13" ht="15.75" customHeight="1" x14ac:dyDescent="0.2">
      <c r="B951" s="1389" t="s">
        <v>516</v>
      </c>
      <c r="C951" s="1269"/>
      <c r="D951" s="1269"/>
      <c r="E951" s="1269"/>
      <c r="F951" s="1269"/>
      <c r="G951" s="1270"/>
      <c r="H951" s="456">
        <v>16812.190000000002</v>
      </c>
      <c r="I951" s="1050">
        <v>13098.5</v>
      </c>
      <c r="J951" s="1050">
        <v>11773.13</v>
      </c>
      <c r="K951" s="1051"/>
      <c r="L951" s="1051"/>
      <c r="M951" s="1051"/>
    </row>
    <row r="952" spans="2:13" ht="15.75" customHeight="1" x14ac:dyDescent="0.2">
      <c r="B952" s="1387" t="s">
        <v>517</v>
      </c>
      <c r="C952" s="1257"/>
      <c r="D952" s="1257"/>
      <c r="E952" s="1257"/>
      <c r="F952" s="1257"/>
      <c r="G952" s="1258"/>
      <c r="H952" s="457">
        <v>141.81</v>
      </c>
      <c r="I952" s="1052">
        <v>0</v>
      </c>
      <c r="J952" s="1052">
        <v>0</v>
      </c>
      <c r="K952" s="1051"/>
      <c r="L952" s="1051"/>
      <c r="M952" s="1051"/>
    </row>
    <row r="953" spans="2:13" ht="15.75" customHeight="1" x14ac:dyDescent="0.2">
      <c r="B953" s="1387" t="s">
        <v>518</v>
      </c>
      <c r="C953" s="1257"/>
      <c r="D953" s="1257"/>
      <c r="E953" s="1257"/>
      <c r="F953" s="1257"/>
      <c r="G953" s="1258"/>
      <c r="H953" s="458">
        <v>8.4349510682427443E-3</v>
      </c>
      <c r="I953" s="1053">
        <v>0</v>
      </c>
      <c r="J953" s="1053">
        <v>0</v>
      </c>
      <c r="K953" s="1054"/>
      <c r="L953" s="1054"/>
      <c r="M953" s="1054"/>
    </row>
    <row r="954" spans="2:13" ht="15.75" customHeight="1" x14ac:dyDescent="0.2">
      <c r="B954" s="1386" t="s">
        <v>519</v>
      </c>
      <c r="C954" s="1257"/>
      <c r="D954" s="1257"/>
      <c r="E954" s="1257"/>
      <c r="F954" s="1257"/>
      <c r="G954" s="1258"/>
      <c r="H954" s="459">
        <v>8272.8500000000022</v>
      </c>
      <c r="I954" s="1055">
        <v>7960.9</v>
      </c>
      <c r="J954" s="1055">
        <v>7434.82</v>
      </c>
      <c r="K954" s="1051"/>
      <c r="L954" s="1051"/>
      <c r="M954" s="1051"/>
    </row>
    <row r="955" spans="2:13" ht="15.75" customHeight="1" x14ac:dyDescent="0.2">
      <c r="B955" s="1387" t="s">
        <v>520</v>
      </c>
      <c r="C955" s="1257"/>
      <c r="D955" s="1257"/>
      <c r="E955" s="1257"/>
      <c r="F955" s="1257"/>
      <c r="G955" s="1258"/>
      <c r="H955" s="457">
        <v>28.160000000000011</v>
      </c>
      <c r="I955" s="1052">
        <v>0</v>
      </c>
      <c r="J955" s="1052">
        <v>0</v>
      </c>
      <c r="K955" s="1051"/>
      <c r="L955" s="1051"/>
      <c r="M955" s="1051"/>
    </row>
    <row r="956" spans="2:13" ht="15.75" customHeight="1" x14ac:dyDescent="0.2">
      <c r="B956" s="1387" t="s">
        <v>521</v>
      </c>
      <c r="C956" s="1257"/>
      <c r="D956" s="1257"/>
      <c r="E956" s="1257"/>
      <c r="F956" s="1257"/>
      <c r="G956" s="1258"/>
      <c r="H956" s="458">
        <v>3.4039055464561794E-3</v>
      </c>
      <c r="I956" s="1053">
        <v>0</v>
      </c>
      <c r="J956" s="1053">
        <v>0</v>
      </c>
      <c r="K956" s="1054"/>
      <c r="L956" s="1054"/>
      <c r="M956" s="1054"/>
    </row>
    <row r="957" spans="2:13" ht="15.75" customHeight="1" x14ac:dyDescent="0.2">
      <c r="B957" s="1388" t="s">
        <v>522</v>
      </c>
      <c r="C957" s="1301"/>
      <c r="D957" s="1301"/>
      <c r="E957" s="1301"/>
      <c r="F957" s="1301"/>
      <c r="G957" s="1302"/>
      <c r="H957" s="460">
        <v>0.88200000000000001</v>
      </c>
      <c r="I957" s="1056">
        <v>0.91900000000000004</v>
      </c>
      <c r="J957" s="1056">
        <v>0.93</v>
      </c>
      <c r="K957" s="1054"/>
      <c r="L957" s="1054"/>
      <c r="M957" s="1054"/>
    </row>
    <row r="958" spans="2:13" ht="15.75" customHeight="1" x14ac:dyDescent="0.2">
      <c r="B958" s="1385" t="s">
        <v>523</v>
      </c>
      <c r="C958" s="1309"/>
      <c r="D958" s="1309"/>
      <c r="E958" s="1309"/>
      <c r="F958" s="1309"/>
      <c r="G958" s="1309"/>
      <c r="H958" s="1309"/>
      <c r="I958" s="1309"/>
      <c r="J958" s="1309"/>
      <c r="K958" s="17"/>
      <c r="L958" s="17"/>
      <c r="M958" s="17"/>
    </row>
    <row r="959" spans="2:13" ht="27.75" customHeight="1" x14ac:dyDescent="0.2">
      <c r="B959" s="1314"/>
      <c r="C959" s="1314"/>
      <c r="D959" s="1314"/>
      <c r="E959" s="1314"/>
      <c r="F959" s="1314"/>
      <c r="G959" s="1314"/>
      <c r="H959" s="1314"/>
      <c r="I959" s="1314"/>
      <c r="J959" s="1314"/>
      <c r="K959" s="17"/>
      <c r="L959" s="17"/>
      <c r="M959" s="17"/>
    </row>
  </sheetData>
  <sheetProtection algorithmName="SHA-512" hashValue="MegqayaM011wGY2TgoKbICYxRXEX1J9asmp80ljR04pHTkXgt0R/DYQMFMTlJHpNwu3js1ym10Ys+rQe0OjG8g==" saltValue="sm89Klnx+IPG5vAjvDpq2Q==" spinCount="100000" sheet="1" objects="1" scenarios="1"/>
  <mergeCells count="842">
    <mergeCell ref="B252:D252"/>
    <mergeCell ref="B253:D253"/>
    <mergeCell ref="B254:D254"/>
    <mergeCell ref="B255:D255"/>
    <mergeCell ref="B257:G260"/>
    <mergeCell ref="O262:P262"/>
    <mergeCell ref="E264:F264"/>
    <mergeCell ref="P218:U218"/>
    <mergeCell ref="P219:AA219"/>
    <mergeCell ref="B219:D219"/>
    <mergeCell ref="B220:D220"/>
    <mergeCell ref="B221:G221"/>
    <mergeCell ref="H221:M221"/>
    <mergeCell ref="B222:D222"/>
    <mergeCell ref="B223:D223"/>
    <mergeCell ref="B224:D224"/>
    <mergeCell ref="B225:D225"/>
    <mergeCell ref="B226:D226"/>
    <mergeCell ref="B227:D227"/>
    <mergeCell ref="B228:D228"/>
    <mergeCell ref="E240:G241"/>
    <mergeCell ref="H240:J240"/>
    <mergeCell ref="K240:M240"/>
    <mergeCell ref="B229:D229"/>
    <mergeCell ref="E216:G216"/>
    <mergeCell ref="H216:J216"/>
    <mergeCell ref="K216:K217"/>
    <mergeCell ref="L216:L217"/>
    <mergeCell ref="M216:M217"/>
    <mergeCell ref="P216:AA216"/>
    <mergeCell ref="P217:U217"/>
    <mergeCell ref="B216:D217"/>
    <mergeCell ref="B218:G218"/>
    <mergeCell ref="H218:M218"/>
    <mergeCell ref="B230:D230"/>
    <mergeCell ref="B231:D231"/>
    <mergeCell ref="B232:D232"/>
    <mergeCell ref="B233:D233"/>
    <mergeCell ref="B234:G236"/>
    <mergeCell ref="B240:D242"/>
    <mergeCell ref="B244:D244"/>
    <mergeCell ref="B245:D245"/>
    <mergeCell ref="B247:D247"/>
    <mergeCell ref="B248:D248"/>
    <mergeCell ref="B249:D249"/>
    <mergeCell ref="B250:D250"/>
    <mergeCell ref="B251:D251"/>
    <mergeCell ref="K296:K297"/>
    <mergeCell ref="L296:L297"/>
    <mergeCell ref="B290:D290"/>
    <mergeCell ref="B291:D291"/>
    <mergeCell ref="B292:D292"/>
    <mergeCell ref="B293:D293"/>
    <mergeCell ref="B294:M294"/>
    <mergeCell ref="B296:G297"/>
    <mergeCell ref="H296:H297"/>
    <mergeCell ref="M296:M297"/>
    <mergeCell ref="H279:J279"/>
    <mergeCell ref="K279:M279"/>
    <mergeCell ref="B272:D272"/>
    <mergeCell ref="B273:D273"/>
    <mergeCell ref="B274:D274"/>
    <mergeCell ref="B275:D275"/>
    <mergeCell ref="B276:D276"/>
    <mergeCell ref="B277:J277"/>
    <mergeCell ref="E279:G279"/>
    <mergeCell ref="B264:D265"/>
    <mergeCell ref="B266:D266"/>
    <mergeCell ref="B267:D267"/>
    <mergeCell ref="B268:D268"/>
    <mergeCell ref="B269:D269"/>
    <mergeCell ref="B270:D270"/>
    <mergeCell ref="B271:D271"/>
    <mergeCell ref="G264:H264"/>
    <mergeCell ref="I264:J264"/>
    <mergeCell ref="K280:K282"/>
    <mergeCell ref="L280:L282"/>
    <mergeCell ref="M280:M282"/>
    <mergeCell ref="B279:D282"/>
    <mergeCell ref="E280:E282"/>
    <mergeCell ref="F280:F282"/>
    <mergeCell ref="G280:G282"/>
    <mergeCell ref="H280:H282"/>
    <mergeCell ref="I280:I282"/>
    <mergeCell ref="J280:J282"/>
    <mergeCell ref="B283:D283"/>
    <mergeCell ref="B284:D284"/>
    <mergeCell ref="B285:D285"/>
    <mergeCell ref="B286:D286"/>
    <mergeCell ref="B287:D287"/>
    <mergeCell ref="B288:D288"/>
    <mergeCell ref="B289:D289"/>
    <mergeCell ref="I296:I297"/>
    <mergeCell ref="J296:J297"/>
    <mergeCell ref="B298:G298"/>
    <mergeCell ref="B299:G299"/>
    <mergeCell ref="B300:G300"/>
    <mergeCell ref="B301:G301"/>
    <mergeCell ref="B302:G302"/>
    <mergeCell ref="B39:G39"/>
    <mergeCell ref="B40:G40"/>
    <mergeCell ref="B41:M41"/>
    <mergeCell ref="H43:I43"/>
    <mergeCell ref="J43:K43"/>
    <mergeCell ref="B43:G45"/>
    <mergeCell ref="H44:H45"/>
    <mergeCell ref="I44:I45"/>
    <mergeCell ref="J44:J45"/>
    <mergeCell ref="K44:K45"/>
    <mergeCell ref="B46:G46"/>
    <mergeCell ref="H46:I46"/>
    <mergeCell ref="B47:G47"/>
    <mergeCell ref="B48:K48"/>
    <mergeCell ref="B50:M50"/>
    <mergeCell ref="B52:F52"/>
    <mergeCell ref="J52:K52"/>
    <mergeCell ref="L52:M52"/>
    <mergeCell ref="B53:F53"/>
    <mergeCell ref="H1:H2"/>
    <mergeCell ref="I1:I2"/>
    <mergeCell ref="J1:J2"/>
    <mergeCell ref="K1:K2"/>
    <mergeCell ref="L1:L2"/>
    <mergeCell ref="M1:M2"/>
    <mergeCell ref="A1:A2"/>
    <mergeCell ref="B1:B2"/>
    <mergeCell ref="C1:C2"/>
    <mergeCell ref="D1:D2"/>
    <mergeCell ref="E1:E2"/>
    <mergeCell ref="F1:F2"/>
    <mergeCell ref="G1:G2"/>
    <mergeCell ref="B5:D5"/>
    <mergeCell ref="B10:M14"/>
    <mergeCell ref="B15:E16"/>
    <mergeCell ref="F15:H15"/>
    <mergeCell ref="J15:M15"/>
    <mergeCell ref="B17:E17"/>
    <mergeCell ref="B18:E18"/>
    <mergeCell ref="B19:E19"/>
    <mergeCell ref="B20:H21"/>
    <mergeCell ref="B23:I23"/>
    <mergeCell ref="B25:G26"/>
    <mergeCell ref="H25:I25"/>
    <mergeCell ref="J25:K25"/>
    <mergeCell ref="L25:M25"/>
    <mergeCell ref="B27:G27"/>
    <mergeCell ref="H27:K27"/>
    <mergeCell ref="B28:G28"/>
    <mergeCell ref="B29:G29"/>
    <mergeCell ref="H29:K29"/>
    <mergeCell ref="B30:G30"/>
    <mergeCell ref="B31:G31"/>
    <mergeCell ref="B32:G32"/>
    <mergeCell ref="B33:G33"/>
    <mergeCell ref="B34:G34"/>
    <mergeCell ref="B35:G35"/>
    <mergeCell ref="B36:G36"/>
    <mergeCell ref="B37:G37"/>
    <mergeCell ref="B38:G38"/>
    <mergeCell ref="H60:H61"/>
    <mergeCell ref="I60:I61"/>
    <mergeCell ref="J60:J61"/>
    <mergeCell ref="K60:K61"/>
    <mergeCell ref="B54:F54"/>
    <mergeCell ref="B55:F55"/>
    <mergeCell ref="B56:F56"/>
    <mergeCell ref="B57:F57"/>
    <mergeCell ref="B58:F58"/>
    <mergeCell ref="B60:F61"/>
    <mergeCell ref="G60:G61"/>
    <mergeCell ref="G69:G70"/>
    <mergeCell ref="H69:H70"/>
    <mergeCell ref="I69:I70"/>
    <mergeCell ref="J69:J70"/>
    <mergeCell ref="K69:K70"/>
    <mergeCell ref="B62:F62"/>
    <mergeCell ref="B63:F63"/>
    <mergeCell ref="B64:F64"/>
    <mergeCell ref="B65:F65"/>
    <mergeCell ref="B66:F66"/>
    <mergeCell ref="B67:F67"/>
    <mergeCell ref="B69:F70"/>
    <mergeCell ref="H78:H79"/>
    <mergeCell ref="I78:I79"/>
    <mergeCell ref="J78:J79"/>
    <mergeCell ref="K78:K79"/>
    <mergeCell ref="E87:F87"/>
    <mergeCell ref="G87:G88"/>
    <mergeCell ref="B89:D89"/>
    <mergeCell ref="B90:D90"/>
    <mergeCell ref="B82:F82"/>
    <mergeCell ref="B83:F83"/>
    <mergeCell ref="B84:F84"/>
    <mergeCell ref="B85:F85"/>
    <mergeCell ref="B87:D88"/>
    <mergeCell ref="B95:D95"/>
    <mergeCell ref="B134:D135"/>
    <mergeCell ref="B136:D136"/>
    <mergeCell ref="B137:D137"/>
    <mergeCell ref="B138:D139"/>
    <mergeCell ref="E138:E139"/>
    <mergeCell ref="F138:F139"/>
    <mergeCell ref="G138:G139"/>
    <mergeCell ref="B140:D140"/>
    <mergeCell ref="B96:D96"/>
    <mergeCell ref="E98:F98"/>
    <mergeCell ref="E134:G134"/>
    <mergeCell ref="B92:D93"/>
    <mergeCell ref="E92:F92"/>
    <mergeCell ref="G92:G93"/>
    <mergeCell ref="B94:D94"/>
    <mergeCell ref="B71:F71"/>
    <mergeCell ref="B72:F72"/>
    <mergeCell ref="B73:F73"/>
    <mergeCell ref="B74:F74"/>
    <mergeCell ref="B75:F75"/>
    <mergeCell ref="B76:F76"/>
    <mergeCell ref="B78:F79"/>
    <mergeCell ref="B80:F80"/>
    <mergeCell ref="B81:F81"/>
    <mergeCell ref="G78:G79"/>
    <mergeCell ref="H134:J134"/>
    <mergeCell ref="B98:D99"/>
    <mergeCell ref="B100:D100"/>
    <mergeCell ref="B101:D101"/>
    <mergeCell ref="B104:M105"/>
    <mergeCell ref="B108:M119"/>
    <mergeCell ref="B121:M125"/>
    <mergeCell ref="K134:M134"/>
    <mergeCell ref="H138:H139"/>
    <mergeCell ref="I138:I139"/>
    <mergeCell ref="J138:J139"/>
    <mergeCell ref="K138:K139"/>
    <mergeCell ref="L138:L139"/>
    <mergeCell ref="M138:M139"/>
    <mergeCell ref="B141:M142"/>
    <mergeCell ref="B158:M160"/>
    <mergeCell ref="B164:G165"/>
    <mergeCell ref="H164:I164"/>
    <mergeCell ref="J164:K164"/>
    <mergeCell ref="L164:M164"/>
    <mergeCell ref="B147:D147"/>
    <mergeCell ref="B148:G151"/>
    <mergeCell ref="B155:J155"/>
    <mergeCell ref="B156:J156"/>
    <mergeCell ref="B157:J157"/>
    <mergeCell ref="B146:D146"/>
    <mergeCell ref="B166:M166"/>
    <mergeCell ref="B167:G167"/>
    <mergeCell ref="B168:G168"/>
    <mergeCell ref="B169:M169"/>
    <mergeCell ref="B170:G170"/>
    <mergeCell ref="B171:G171"/>
    <mergeCell ref="B172:G172"/>
    <mergeCell ref="B173:M173"/>
    <mergeCell ref="B174:G174"/>
    <mergeCell ref="I179:I180"/>
    <mergeCell ref="J179:J180"/>
    <mergeCell ref="K179:K180"/>
    <mergeCell ref="L179:L180"/>
    <mergeCell ref="B175:G175"/>
    <mergeCell ref="B176:M176"/>
    <mergeCell ref="H178:I178"/>
    <mergeCell ref="J178:K178"/>
    <mergeCell ref="L178:M178"/>
    <mergeCell ref="H179:H180"/>
    <mergeCell ref="M179:M180"/>
    <mergeCell ref="B178:G180"/>
    <mergeCell ref="B181:M181"/>
    <mergeCell ref="B182:G182"/>
    <mergeCell ref="B183:G183"/>
    <mergeCell ref="B184:M184"/>
    <mergeCell ref="B185:G185"/>
    <mergeCell ref="B186:G186"/>
    <mergeCell ref="B187:G187"/>
    <mergeCell ref="B188:M188"/>
    <mergeCell ref="B189:G189"/>
    <mergeCell ref="B190:G190"/>
    <mergeCell ref="B191:M193"/>
    <mergeCell ref="B197:G197"/>
    <mergeCell ref="J197:K197"/>
    <mergeCell ref="B198:F199"/>
    <mergeCell ref="B200:F201"/>
    <mergeCell ref="B202:F203"/>
    <mergeCell ref="B204:F205"/>
    <mergeCell ref="B206:F207"/>
    <mergeCell ref="B208:F209"/>
    <mergeCell ref="B210:I212"/>
    <mergeCell ref="H405:H406"/>
    <mergeCell ref="I405:I406"/>
    <mergeCell ref="B402:D403"/>
    <mergeCell ref="E402:G402"/>
    <mergeCell ref="H402:J402"/>
    <mergeCell ref="K402:M402"/>
    <mergeCell ref="B404:D404"/>
    <mergeCell ref="B405:D406"/>
    <mergeCell ref="E405:E406"/>
    <mergeCell ref="B343:J345"/>
    <mergeCell ref="B349:G350"/>
    <mergeCell ref="H349:J349"/>
    <mergeCell ref="K349:M349"/>
    <mergeCell ref="B351:G351"/>
    <mergeCell ref="B352:G352"/>
    <mergeCell ref="B353:G353"/>
    <mergeCell ref="B357:M359"/>
    <mergeCell ref="B366:M368"/>
    <mergeCell ref="B372:M373"/>
    <mergeCell ref="B375:M375"/>
    <mergeCell ref="B376:M379"/>
    <mergeCell ref="B383:M387"/>
    <mergeCell ref="B390:M393"/>
    <mergeCell ref="G407:G408"/>
    <mergeCell ref="H407:H408"/>
    <mergeCell ref="I407:I408"/>
    <mergeCell ref="J407:J408"/>
    <mergeCell ref="K407:K408"/>
    <mergeCell ref="L407:L408"/>
    <mergeCell ref="F405:F406"/>
    <mergeCell ref="G405:G406"/>
    <mergeCell ref="J405:J406"/>
    <mergeCell ref="K405:K406"/>
    <mergeCell ref="L405:L406"/>
    <mergeCell ref="M405:M406"/>
    <mergeCell ref="B407:D408"/>
    <mergeCell ref="M407:M408"/>
    <mergeCell ref="B303:G303"/>
    <mergeCell ref="B304:G304"/>
    <mergeCell ref="B305:G305"/>
    <mergeCell ref="B306:G306"/>
    <mergeCell ref="B307:G307"/>
    <mergeCell ref="B308:G308"/>
    <mergeCell ref="B310:M310"/>
    <mergeCell ref="B309:G309"/>
    <mergeCell ref="H312:H313"/>
    <mergeCell ref="I312:I313"/>
    <mergeCell ref="J312:J313"/>
    <mergeCell ref="K312:K313"/>
    <mergeCell ref="L312:L313"/>
    <mergeCell ref="M312:M313"/>
    <mergeCell ref="B312:G313"/>
    <mergeCell ref="B314:G314"/>
    <mergeCell ref="B315:G315"/>
    <mergeCell ref="B316:G316"/>
    <mergeCell ref="B317:G317"/>
    <mergeCell ref="B318:G318"/>
    <mergeCell ref="B319:G319"/>
    <mergeCell ref="B320:G320"/>
    <mergeCell ref="B321:G321"/>
    <mergeCell ref="B322:G322"/>
    <mergeCell ref="B323:G323"/>
    <mergeCell ref="B324:G324"/>
    <mergeCell ref="B325:G325"/>
    <mergeCell ref="B326:M326"/>
    <mergeCell ref="B330:G331"/>
    <mergeCell ref="H330:J330"/>
    <mergeCell ref="K330:M330"/>
    <mergeCell ref="B332:G332"/>
    <mergeCell ref="B333:G333"/>
    <mergeCell ref="B334:G334"/>
    <mergeCell ref="B335:G335"/>
    <mergeCell ref="B336:G336"/>
    <mergeCell ref="B337:G337"/>
    <mergeCell ref="B338:G338"/>
    <mergeCell ref="B339:G339"/>
    <mergeCell ref="B340:G340"/>
    <mergeCell ref="B341:G341"/>
    <mergeCell ref="B342:G342"/>
    <mergeCell ref="G411:G412"/>
    <mergeCell ref="H411:H412"/>
    <mergeCell ref="I411:I412"/>
    <mergeCell ref="J411:J412"/>
    <mergeCell ref="K411:K412"/>
    <mergeCell ref="L411:L412"/>
    <mergeCell ref="M411:M412"/>
    <mergeCell ref="B431:G432"/>
    <mergeCell ref="B433:G433"/>
    <mergeCell ref="J431:K431"/>
    <mergeCell ref="B415:D415"/>
    <mergeCell ref="B416:D416"/>
    <mergeCell ref="B417:M421"/>
    <mergeCell ref="B424:M425"/>
    <mergeCell ref="B427:M427"/>
    <mergeCell ref="B428:M429"/>
    <mergeCell ref="L431:M431"/>
    <mergeCell ref="B434:G434"/>
    <mergeCell ref="B435:G435"/>
    <mergeCell ref="B436:G436"/>
    <mergeCell ref="B437:M437"/>
    <mergeCell ref="B446:G447"/>
    <mergeCell ref="B448:G448"/>
    <mergeCell ref="B449:G449"/>
    <mergeCell ref="B450:J450"/>
    <mergeCell ref="B454:G455"/>
    <mergeCell ref="H454:J454"/>
    <mergeCell ref="K454:M454"/>
    <mergeCell ref="H446:J446"/>
    <mergeCell ref="K446:M446"/>
    <mergeCell ref="B456:G456"/>
    <mergeCell ref="B457:G457"/>
    <mergeCell ref="B458:G458"/>
    <mergeCell ref="B459:J459"/>
    <mergeCell ref="B463:G464"/>
    <mergeCell ref="H463:J463"/>
    <mergeCell ref="K463:M463"/>
    <mergeCell ref="B465:G465"/>
    <mergeCell ref="B466:G466"/>
    <mergeCell ref="B467:G467"/>
    <mergeCell ref="B468:J470"/>
    <mergeCell ref="B474:G475"/>
    <mergeCell ref="H474:J474"/>
    <mergeCell ref="K474:M474"/>
    <mergeCell ref="B476:G476"/>
    <mergeCell ref="E407:E408"/>
    <mergeCell ref="F407:F408"/>
    <mergeCell ref="B409:D409"/>
    <mergeCell ref="B410:D410"/>
    <mergeCell ref="B411:D412"/>
    <mergeCell ref="E411:E412"/>
    <mergeCell ref="F411:F412"/>
    <mergeCell ref="K413:K414"/>
    <mergeCell ref="L413:L414"/>
    <mergeCell ref="M413:M414"/>
    <mergeCell ref="B413:D414"/>
    <mergeCell ref="E413:E414"/>
    <mergeCell ref="F413:F414"/>
    <mergeCell ref="G413:G414"/>
    <mergeCell ref="H413:H414"/>
    <mergeCell ref="I413:I414"/>
    <mergeCell ref="J413:J414"/>
    <mergeCell ref="H431:I431"/>
    <mergeCell ref="B477:G477"/>
    <mergeCell ref="B478:G478"/>
    <mergeCell ref="B487:G488"/>
    <mergeCell ref="H487:I487"/>
    <mergeCell ref="J487:K487"/>
    <mergeCell ref="B489:K489"/>
    <mergeCell ref="B490:G490"/>
    <mergeCell ref="B491:G491"/>
    <mergeCell ref="B492:G492"/>
    <mergeCell ref="B493:K493"/>
    <mergeCell ref="B496:M497"/>
    <mergeCell ref="B504:O504"/>
    <mergeCell ref="H506:J506"/>
    <mergeCell ref="K506:M506"/>
    <mergeCell ref="B506:G507"/>
    <mergeCell ref="B508:J508"/>
    <mergeCell ref="B509:G509"/>
    <mergeCell ref="B510:G510"/>
    <mergeCell ref="B511:G511"/>
    <mergeCell ref="B512:G512"/>
    <mergeCell ref="B513:G513"/>
    <mergeCell ref="B514:G514"/>
    <mergeCell ref="B515:G515"/>
    <mergeCell ref="B516:G516"/>
    <mergeCell ref="B517:M517"/>
    <mergeCell ref="B518:G518"/>
    <mergeCell ref="B519:G519"/>
    <mergeCell ref="B520:G520"/>
    <mergeCell ref="B521:G521"/>
    <mergeCell ref="B522:J523"/>
    <mergeCell ref="B525:N525"/>
    <mergeCell ref="B527:D528"/>
    <mergeCell ref="E527:E528"/>
    <mergeCell ref="F527:F528"/>
    <mergeCell ref="G527:G528"/>
    <mergeCell ref="B529:D529"/>
    <mergeCell ref="B530:G531"/>
    <mergeCell ref="B533:N533"/>
    <mergeCell ref="B535:D536"/>
    <mergeCell ref="E535:E536"/>
    <mergeCell ref="F535:F536"/>
    <mergeCell ref="G535:G536"/>
    <mergeCell ref="B537:D538"/>
    <mergeCell ref="E537:E538"/>
    <mergeCell ref="F537:F538"/>
    <mergeCell ref="G537:G538"/>
    <mergeCell ref="B543:N543"/>
    <mergeCell ref="B544:N544"/>
    <mergeCell ref="B545:N545"/>
    <mergeCell ref="B539:G541"/>
    <mergeCell ref="B548:G549"/>
    <mergeCell ref="H548:J548"/>
    <mergeCell ref="K548:M548"/>
    <mergeCell ref="B550:G550"/>
    <mergeCell ref="B551:G551"/>
    <mergeCell ref="B552:G552"/>
    <mergeCell ref="B757:C758"/>
    <mergeCell ref="D757:F758"/>
    <mergeCell ref="G757:H758"/>
    <mergeCell ref="I757:M758"/>
    <mergeCell ref="B759:C761"/>
    <mergeCell ref="D759:F761"/>
    <mergeCell ref="G759:H761"/>
    <mergeCell ref="I759:M761"/>
    <mergeCell ref="G735:H735"/>
    <mergeCell ref="G736:H736"/>
    <mergeCell ref="G737:H737"/>
    <mergeCell ref="G738:H738"/>
    <mergeCell ref="B734:C734"/>
    <mergeCell ref="D734:E734"/>
    <mergeCell ref="G734:H734"/>
    <mergeCell ref="B735:C735"/>
    <mergeCell ref="D735:E735"/>
    <mergeCell ref="B736:C736"/>
    <mergeCell ref="D736:E736"/>
    <mergeCell ref="G748:H749"/>
    <mergeCell ref="I748:I749"/>
    <mergeCell ref="J748:K749"/>
    <mergeCell ref="L748:M749"/>
    <mergeCell ref="B764:M765"/>
    <mergeCell ref="B767:M767"/>
    <mergeCell ref="B769:I770"/>
    <mergeCell ref="J769:K770"/>
    <mergeCell ref="L769:M770"/>
    <mergeCell ref="B801:G802"/>
    <mergeCell ref="B803:G803"/>
    <mergeCell ref="B804:M807"/>
    <mergeCell ref="J779:M779"/>
    <mergeCell ref="B780:M780"/>
    <mergeCell ref="B782:I783"/>
    <mergeCell ref="J782:K783"/>
    <mergeCell ref="L782:M783"/>
    <mergeCell ref="B784:I784"/>
    <mergeCell ref="B785:I785"/>
    <mergeCell ref="B786:I786"/>
    <mergeCell ref="J786:K786"/>
    <mergeCell ref="L786:M786"/>
    <mergeCell ref="J787:K787"/>
    <mergeCell ref="L787:M787"/>
    <mergeCell ref="B787:I787"/>
    <mergeCell ref="B788:I788"/>
    <mergeCell ref="L788:M788"/>
    <mergeCell ref="B789:I789"/>
    <mergeCell ref="K841:M841"/>
    <mergeCell ref="B827:G828"/>
    <mergeCell ref="H827:J827"/>
    <mergeCell ref="K827:M827"/>
    <mergeCell ref="B829:G829"/>
    <mergeCell ref="B830:G830"/>
    <mergeCell ref="B833:M839"/>
    <mergeCell ref="B841:G842"/>
    <mergeCell ref="B809:H809"/>
    <mergeCell ref="B811:M812"/>
    <mergeCell ref="H817:J817"/>
    <mergeCell ref="K817:M817"/>
    <mergeCell ref="B817:G818"/>
    <mergeCell ref="B819:G819"/>
    <mergeCell ref="B820:G820"/>
    <mergeCell ref="K820:K822"/>
    <mergeCell ref="B821:G821"/>
    <mergeCell ref="B822:G822"/>
    <mergeCell ref="B843:G843"/>
    <mergeCell ref="B844:G844"/>
    <mergeCell ref="B845:G845"/>
    <mergeCell ref="B846:G846"/>
    <mergeCell ref="B847:G847"/>
    <mergeCell ref="B848:G848"/>
    <mergeCell ref="B849:G849"/>
    <mergeCell ref="B774:I774"/>
    <mergeCell ref="L774:M774"/>
    <mergeCell ref="B775:I775"/>
    <mergeCell ref="J775:K775"/>
    <mergeCell ref="L775:M775"/>
    <mergeCell ref="B776:I776"/>
    <mergeCell ref="J776:K776"/>
    <mergeCell ref="L776:M776"/>
    <mergeCell ref="B777:I777"/>
    <mergeCell ref="J777:K777"/>
    <mergeCell ref="L777:M777"/>
    <mergeCell ref="J778:K778"/>
    <mergeCell ref="L778:M778"/>
    <mergeCell ref="B778:I778"/>
    <mergeCell ref="B779:I779"/>
    <mergeCell ref="B823:G823"/>
    <mergeCell ref="H841:I841"/>
    <mergeCell ref="B905:G905"/>
    <mergeCell ref="B906:G906"/>
    <mergeCell ref="B907:G907"/>
    <mergeCell ref="B908:G908"/>
    <mergeCell ref="B909:G909"/>
    <mergeCell ref="B910:J910"/>
    <mergeCell ref="B911:G911"/>
    <mergeCell ref="B912:G912"/>
    <mergeCell ref="B913:J916"/>
    <mergeCell ref="B920:G921"/>
    <mergeCell ref="H920:J920"/>
    <mergeCell ref="K920:M920"/>
    <mergeCell ref="B922:M922"/>
    <mergeCell ref="B923:G923"/>
    <mergeCell ref="B924:G924"/>
    <mergeCell ref="B925:G925"/>
    <mergeCell ref="B926:G926"/>
    <mergeCell ref="B927:M927"/>
    <mergeCell ref="B928:G928"/>
    <mergeCell ref="B929:G929"/>
    <mergeCell ref="B930:G930"/>
    <mergeCell ref="B931:J934"/>
    <mergeCell ref="B938:G939"/>
    <mergeCell ref="H938:J938"/>
    <mergeCell ref="K938:M938"/>
    <mergeCell ref="B940:G940"/>
    <mergeCell ref="B941:G941"/>
    <mergeCell ref="B942:J944"/>
    <mergeCell ref="B954:G954"/>
    <mergeCell ref="B955:G955"/>
    <mergeCell ref="B956:G956"/>
    <mergeCell ref="B957:G957"/>
    <mergeCell ref="B958:J959"/>
    <mergeCell ref="B946:M947"/>
    <mergeCell ref="B949:G950"/>
    <mergeCell ref="H949:J949"/>
    <mergeCell ref="K949:M949"/>
    <mergeCell ref="B951:G951"/>
    <mergeCell ref="B952:G952"/>
    <mergeCell ref="B953:G953"/>
    <mergeCell ref="B850:G850"/>
    <mergeCell ref="B851:G851"/>
    <mergeCell ref="B852:G852"/>
    <mergeCell ref="B853:G853"/>
    <mergeCell ref="B854:G854"/>
    <mergeCell ref="B855:G855"/>
    <mergeCell ref="H857:I857"/>
    <mergeCell ref="B857:G858"/>
    <mergeCell ref="B859:G859"/>
    <mergeCell ref="B860:G860"/>
    <mergeCell ref="B861:G861"/>
    <mergeCell ref="B862:G862"/>
    <mergeCell ref="B863:G863"/>
    <mergeCell ref="B864:G864"/>
    <mergeCell ref="B865:G865"/>
    <mergeCell ref="B866:G866"/>
    <mergeCell ref="B867:G867"/>
    <mergeCell ref="B868:G868"/>
    <mergeCell ref="B869:G869"/>
    <mergeCell ref="B870:G870"/>
    <mergeCell ref="H872:I872"/>
    <mergeCell ref="B872:G873"/>
    <mergeCell ref="B874:G874"/>
    <mergeCell ref="B875:G875"/>
    <mergeCell ref="B876:G876"/>
    <mergeCell ref="B877:G877"/>
    <mergeCell ref="B878:G878"/>
    <mergeCell ref="B879:G879"/>
    <mergeCell ref="B880:G880"/>
    <mergeCell ref="B881:G881"/>
    <mergeCell ref="B882:G882"/>
    <mergeCell ref="B883:G883"/>
    <mergeCell ref="B885:G886"/>
    <mergeCell ref="H885:I885"/>
    <mergeCell ref="B887:G887"/>
    <mergeCell ref="B888:G888"/>
    <mergeCell ref="B889:G889"/>
    <mergeCell ref="B890:G890"/>
    <mergeCell ref="B891:G891"/>
    <mergeCell ref="B892:G892"/>
    <mergeCell ref="B893:G893"/>
    <mergeCell ref="B894:G894"/>
    <mergeCell ref="B895:G895"/>
    <mergeCell ref="B896:G896"/>
    <mergeCell ref="B897:G897"/>
    <mergeCell ref="B902:G903"/>
    <mergeCell ref="H902:J902"/>
    <mergeCell ref="K902:M902"/>
    <mergeCell ref="B904:M904"/>
    <mergeCell ref="H563:J563"/>
    <mergeCell ref="K563:M563"/>
    <mergeCell ref="L564:P568"/>
    <mergeCell ref="B553:J556"/>
    <mergeCell ref="B558:G559"/>
    <mergeCell ref="H558:J558"/>
    <mergeCell ref="K558:M558"/>
    <mergeCell ref="B560:G560"/>
    <mergeCell ref="B561:G561"/>
    <mergeCell ref="B563:G564"/>
    <mergeCell ref="B565:G565"/>
    <mergeCell ref="B566:G566"/>
    <mergeCell ref="B567:G567"/>
    <mergeCell ref="B568:G568"/>
    <mergeCell ref="B569:G569"/>
    <mergeCell ref="B570:G570"/>
    <mergeCell ref="B571:G571"/>
    <mergeCell ref="B572:G572"/>
    <mergeCell ref="B576:I577"/>
    <mergeCell ref="J576:J577"/>
    <mergeCell ref="K576:K577"/>
    <mergeCell ref="L576:L577"/>
    <mergeCell ref="M576:M577"/>
    <mergeCell ref="B578:I578"/>
    <mergeCell ref="B579:I579"/>
    <mergeCell ref="B580:I580"/>
    <mergeCell ref="B581:M583"/>
    <mergeCell ref="B587:D588"/>
    <mergeCell ref="E587:E588"/>
    <mergeCell ref="F587:F588"/>
    <mergeCell ref="G587:G588"/>
    <mergeCell ref="B589:D589"/>
    <mergeCell ref="B590:G592"/>
    <mergeCell ref="B595:M596"/>
    <mergeCell ref="I598:I599"/>
    <mergeCell ref="J598:J599"/>
    <mergeCell ref="K598:K599"/>
    <mergeCell ref="L598:M599"/>
    <mergeCell ref="L607:M607"/>
    <mergeCell ref="L608:M608"/>
    <mergeCell ref="B598:H599"/>
    <mergeCell ref="L609:M609"/>
    <mergeCell ref="L610:M610"/>
    <mergeCell ref="B611:M611"/>
    <mergeCell ref="L600:M600"/>
    <mergeCell ref="L601:M601"/>
    <mergeCell ref="L602:M602"/>
    <mergeCell ref="L603:M603"/>
    <mergeCell ref="L604:M604"/>
    <mergeCell ref="L605:M605"/>
    <mergeCell ref="L606:M606"/>
    <mergeCell ref="B600:H600"/>
    <mergeCell ref="B601:H601"/>
    <mergeCell ref="B602:H602"/>
    <mergeCell ref="B603:H603"/>
    <mergeCell ref="B604:H604"/>
    <mergeCell ref="B605:H605"/>
    <mergeCell ref="B606:H606"/>
    <mergeCell ref="B607:H607"/>
    <mergeCell ref="B608:H608"/>
    <mergeCell ref="B609:H609"/>
    <mergeCell ref="B610:H610"/>
    <mergeCell ref="H615:J615"/>
    <mergeCell ref="K615:M615"/>
    <mergeCell ref="B615:G616"/>
    <mergeCell ref="B617:G617"/>
    <mergeCell ref="B618:G618"/>
    <mergeCell ref="B619:G619"/>
    <mergeCell ref="B620:G620"/>
    <mergeCell ref="B621:G621"/>
    <mergeCell ref="B622:G622"/>
    <mergeCell ref="B623:G623"/>
    <mergeCell ref="B624:G624"/>
    <mergeCell ref="B625:G625"/>
    <mergeCell ref="B629:G630"/>
    <mergeCell ref="H629:J629"/>
    <mergeCell ref="K629:M629"/>
    <mergeCell ref="B631:G631"/>
    <mergeCell ref="B632:G632"/>
    <mergeCell ref="B633:G633"/>
    <mergeCell ref="B634:G634"/>
    <mergeCell ref="B635:G635"/>
    <mergeCell ref="B636:J637"/>
    <mergeCell ref="H646:J646"/>
    <mergeCell ref="K646:M646"/>
    <mergeCell ref="B646:G647"/>
    <mergeCell ref="B648:M648"/>
    <mergeCell ref="B649:G649"/>
    <mergeCell ref="B650:G650"/>
    <mergeCell ref="B651:G651"/>
    <mergeCell ref="B652:G652"/>
    <mergeCell ref="B653:M653"/>
    <mergeCell ref="B654:G654"/>
    <mergeCell ref="B655:G655"/>
    <mergeCell ref="B656:G656"/>
    <mergeCell ref="B657:G657"/>
    <mergeCell ref="B658:G658"/>
    <mergeCell ref="B659:G659"/>
    <mergeCell ref="B660:J661"/>
    <mergeCell ref="B664:G665"/>
    <mergeCell ref="H664:J664"/>
    <mergeCell ref="K664:M664"/>
    <mergeCell ref="B666:M666"/>
    <mergeCell ref="B667:G667"/>
    <mergeCell ref="B668:G668"/>
    <mergeCell ref="B669:G669"/>
    <mergeCell ref="H680:J680"/>
    <mergeCell ref="K680:M680"/>
    <mergeCell ref="B670:G670"/>
    <mergeCell ref="B671:M671"/>
    <mergeCell ref="B672:G672"/>
    <mergeCell ref="B673:G673"/>
    <mergeCell ref="B674:G674"/>
    <mergeCell ref="B675:J676"/>
    <mergeCell ref="B680:G681"/>
    <mergeCell ref="B682:M682"/>
    <mergeCell ref="B683:G683"/>
    <mergeCell ref="B684:G684"/>
    <mergeCell ref="B685:G685"/>
    <mergeCell ref="B686:G686"/>
    <mergeCell ref="B687:M687"/>
    <mergeCell ref="B688:G688"/>
    <mergeCell ref="B689:G689"/>
    <mergeCell ref="B690:G690"/>
    <mergeCell ref="B691:G691"/>
    <mergeCell ref="B692:J693"/>
    <mergeCell ref="B699:G700"/>
    <mergeCell ref="H699:J699"/>
    <mergeCell ref="K699:M699"/>
    <mergeCell ref="B701:G701"/>
    <mergeCell ref="B702:G702"/>
    <mergeCell ref="B703:G703"/>
    <mergeCell ref="B704:J705"/>
    <mergeCell ref="B709:M711"/>
    <mergeCell ref="H721:J721"/>
    <mergeCell ref="K721:M721"/>
    <mergeCell ref="B721:G722"/>
    <mergeCell ref="B723:G723"/>
    <mergeCell ref="B724:G724"/>
    <mergeCell ref="B725:G725"/>
    <mergeCell ref="B726:J726"/>
    <mergeCell ref="B728:M728"/>
    <mergeCell ref="B729:M732"/>
    <mergeCell ref="B771:I771"/>
    <mergeCell ref="J771:K771"/>
    <mergeCell ref="L771:M771"/>
    <mergeCell ref="B772:I772"/>
    <mergeCell ref="J772:K772"/>
    <mergeCell ref="L772:M772"/>
    <mergeCell ref="L773:M773"/>
    <mergeCell ref="B773:I773"/>
    <mergeCell ref="B751:M753"/>
    <mergeCell ref="B755:M755"/>
    <mergeCell ref="B737:C737"/>
    <mergeCell ref="D737:E737"/>
    <mergeCell ref="B738:C738"/>
    <mergeCell ref="D738:E738"/>
    <mergeCell ref="B745:M746"/>
    <mergeCell ref="B748:C749"/>
    <mergeCell ref="D748:F749"/>
    <mergeCell ref="B750:C750"/>
    <mergeCell ref="D750:F750"/>
    <mergeCell ref="G750:H750"/>
    <mergeCell ref="J750:K750"/>
    <mergeCell ref="L750:M750"/>
    <mergeCell ref="B763:M763"/>
    <mergeCell ref="L789:M789"/>
    <mergeCell ref="J790:K790"/>
    <mergeCell ref="L790:M790"/>
    <mergeCell ref="H801:I801"/>
    <mergeCell ref="J801:K801"/>
    <mergeCell ref="B790:I790"/>
    <mergeCell ref="B791:I791"/>
    <mergeCell ref="J791:K791"/>
    <mergeCell ref="L791:M791"/>
    <mergeCell ref="B792:I792"/>
    <mergeCell ref="J792:M792"/>
    <mergeCell ref="L801:M801"/>
  </mergeCells>
  <pageMargins left="0.25" right="0.25" top="0.75" bottom="0.75" header="0" footer="0"/>
  <pageSetup paperSize="9" orientation="landscape"/>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44"/>
  <sheetViews>
    <sheetView showGridLines="0" workbookViewId="0">
      <pane ySplit="2" topLeftCell="A3" activePane="bottomLeft" state="frozen"/>
      <selection pane="bottomLeft" activeCell="B4" sqref="B4"/>
    </sheetView>
  </sheetViews>
  <sheetFormatPr defaultColWidth="11.19921875" defaultRowHeight="15" customHeight="1" x14ac:dyDescent="0.2"/>
  <cols>
    <col min="1" max="1" width="11.796875" customWidth="1"/>
    <col min="2" max="2" width="11.296875" customWidth="1"/>
    <col min="3" max="3" width="7.09765625" customWidth="1"/>
    <col min="4" max="25" width="8.8984375" customWidth="1"/>
  </cols>
  <sheetData>
    <row r="1" spans="1:5" ht="12.75" customHeight="1" x14ac:dyDescent="0.2">
      <c r="A1" s="1608" t="s">
        <v>524</v>
      </c>
      <c r="B1" s="1609" t="s">
        <v>525</v>
      </c>
      <c r="C1" s="11"/>
      <c r="D1" s="11"/>
      <c r="E1" s="11"/>
    </row>
    <row r="2" spans="1:5" ht="12.75" customHeight="1" x14ac:dyDescent="0.2">
      <c r="A2" s="1243"/>
      <c r="B2" s="1243"/>
      <c r="C2" s="11"/>
      <c r="D2" s="11"/>
      <c r="E2" s="11"/>
    </row>
    <row r="3" spans="1:5" ht="12.75" customHeight="1" x14ac:dyDescent="0.2">
      <c r="A3" s="1"/>
      <c r="B3" s="1"/>
      <c r="C3" s="1"/>
      <c r="D3" s="1"/>
      <c r="E3" s="1"/>
    </row>
    <row r="4" spans="1:5" ht="12.75" customHeight="1" x14ac:dyDescent="0.2">
      <c r="A4" s="1"/>
      <c r="B4" s="1"/>
      <c r="C4" s="1"/>
      <c r="D4" s="1"/>
      <c r="E4" s="1"/>
    </row>
    <row r="5" spans="1:5" ht="12.75" customHeight="1" x14ac:dyDescent="0.2">
      <c r="A5" s="8"/>
      <c r="B5" s="7"/>
      <c r="C5" s="7"/>
      <c r="D5" s="461"/>
      <c r="E5" s="7"/>
    </row>
    <row r="6" spans="1:5" ht="12.75" customHeight="1" x14ac:dyDescent="0.2">
      <c r="A6" s="1"/>
      <c r="B6" s="1"/>
      <c r="C6" s="1"/>
      <c r="D6" s="1"/>
      <c r="E6" s="1"/>
    </row>
    <row r="7" spans="1:5" ht="12.75" customHeight="1" x14ac:dyDescent="0.2">
      <c r="A7" s="1"/>
      <c r="B7" s="1"/>
      <c r="C7" s="1"/>
      <c r="D7" s="1"/>
      <c r="E7" s="1"/>
    </row>
    <row r="8" spans="1:5" ht="12.75" customHeight="1" x14ac:dyDescent="0.2">
      <c r="A8" s="765"/>
      <c r="B8" s="765"/>
      <c r="C8" s="765"/>
      <c r="D8" s="1"/>
      <c r="E8" s="1"/>
    </row>
    <row r="9" spans="1:5" ht="12.75" customHeight="1" x14ac:dyDescent="0.2">
      <c r="A9" s="765"/>
      <c r="B9" s="765"/>
      <c r="C9" s="1"/>
      <c r="D9" s="1"/>
      <c r="E9" s="1"/>
    </row>
    <row r="10" spans="1:5" ht="7.5" customHeight="1" x14ac:dyDescent="0.2">
      <c r="A10" s="765"/>
      <c r="B10" s="1267"/>
      <c r="C10" s="1"/>
      <c r="D10" s="1"/>
      <c r="E10" s="1"/>
    </row>
    <row r="11" spans="1:5" ht="7.5" customHeight="1" x14ac:dyDescent="0.2">
      <c r="A11" s="765"/>
      <c r="B11" s="1243"/>
      <c r="C11" s="1"/>
      <c r="D11" s="1"/>
      <c r="E11" s="1"/>
    </row>
    <row r="12" spans="1:5" ht="12.75" customHeight="1" x14ac:dyDescent="0.2">
      <c r="A12" s="1"/>
      <c r="B12" s="1"/>
      <c r="C12" s="1"/>
      <c r="D12" s="1"/>
      <c r="E12" s="1"/>
    </row>
    <row r="13" spans="1:5" ht="15" customHeight="1" x14ac:dyDescent="0.2">
      <c r="A13" s="1"/>
      <c r="B13" s="1610"/>
      <c r="C13" s="1"/>
      <c r="D13" s="1"/>
      <c r="E13" s="1"/>
    </row>
    <row r="14" spans="1:5" ht="12.75" customHeight="1" x14ac:dyDescent="0.2">
      <c r="A14" s="1"/>
      <c r="B14" s="1243"/>
      <c r="C14" s="1"/>
      <c r="D14" s="1"/>
      <c r="E14" s="1" t="s">
        <v>526</v>
      </c>
    </row>
    <row r="15" spans="1:5" ht="12.75" customHeight="1" x14ac:dyDescent="0.2">
      <c r="A15" s="1"/>
      <c r="B15" s="1243"/>
      <c r="C15" s="1"/>
      <c r="D15" s="1"/>
      <c r="E15" s="1"/>
    </row>
    <row r="16" spans="1:5" ht="12.75" customHeight="1" x14ac:dyDescent="0.2">
      <c r="A16" s="1"/>
      <c r="B16" s="1243"/>
      <c r="C16" s="1"/>
      <c r="D16" s="1"/>
      <c r="E16" s="1"/>
    </row>
    <row r="17" spans="2:2" ht="12.75" customHeight="1" x14ac:dyDescent="0.2">
      <c r="B17" s="1243"/>
    </row>
    <row r="18" spans="2:2" ht="12.75" customHeight="1" x14ac:dyDescent="0.2">
      <c r="B18" s="1243"/>
    </row>
    <row r="19" spans="2:2" ht="12.75" customHeight="1" x14ac:dyDescent="0.2">
      <c r="B19" s="1243"/>
    </row>
    <row r="20" spans="2:2" ht="44.25" customHeight="1" x14ac:dyDescent="0.2">
      <c r="B20" s="1243"/>
    </row>
    <row r="44" spans="2:4" ht="15" customHeight="1" x14ac:dyDescent="0.2">
      <c r="B44" s="1611"/>
      <c r="C44" s="1"/>
      <c r="D44" s="1" t="s">
        <v>527</v>
      </c>
    </row>
    <row r="45" spans="2:4" ht="12.75" hidden="1" customHeight="1" x14ac:dyDescent="0.2">
      <c r="B45" s="1612"/>
      <c r="C45" s="1"/>
      <c r="D45" s="1"/>
    </row>
    <row r="46" spans="2:4" ht="12.75" customHeight="1" x14ac:dyDescent="0.2">
      <c r="B46" s="1606" t="s">
        <v>40</v>
      </c>
      <c r="C46" s="1"/>
      <c r="D46" s="1"/>
    </row>
    <row r="47" spans="2:4" ht="12.75" hidden="1" customHeight="1" x14ac:dyDescent="0.2">
      <c r="B47" s="1607"/>
      <c r="C47" s="1"/>
      <c r="D47" s="1"/>
    </row>
    <row r="49" spans="2:2" ht="12.75" customHeight="1" x14ac:dyDescent="0.2">
      <c r="B49" s="462">
        <v>665</v>
      </c>
    </row>
    <row r="50" spans="2:2" ht="12.75" customHeight="1" x14ac:dyDescent="0.2">
      <c r="B50" s="825">
        <v>70</v>
      </c>
    </row>
    <row r="51" spans="2:2" ht="12.75" customHeight="1" x14ac:dyDescent="0.2">
      <c r="B51" s="825">
        <v>2726</v>
      </c>
    </row>
    <row r="52" spans="2:2" ht="12.75" customHeight="1" x14ac:dyDescent="0.2">
      <c r="B52" s="463">
        <v>3461</v>
      </c>
    </row>
    <row r="53" spans="2:2" ht="12.75" customHeight="1" x14ac:dyDescent="0.2">
      <c r="B53" s="1058"/>
    </row>
    <row r="54" spans="2:2" ht="12.75" customHeight="1" x14ac:dyDescent="0.2">
      <c r="B54" s="462">
        <v>4</v>
      </c>
    </row>
    <row r="55" spans="2:2" ht="12.75" customHeight="1" x14ac:dyDescent="0.2">
      <c r="B55" s="825">
        <v>1</v>
      </c>
    </row>
    <row r="56" spans="2:2" ht="12.75" customHeight="1" x14ac:dyDescent="0.2">
      <c r="B56" s="825">
        <v>52</v>
      </c>
    </row>
    <row r="57" spans="2:2" ht="12.75" customHeight="1" x14ac:dyDescent="0.2">
      <c r="B57" s="463">
        <v>57</v>
      </c>
    </row>
    <row r="58" spans="2:2" ht="12.75" customHeight="1" x14ac:dyDescent="0.2">
      <c r="B58" s="1058"/>
    </row>
    <row r="59" spans="2:2" ht="12.75" customHeight="1" x14ac:dyDescent="0.2">
      <c r="B59" s="462">
        <v>21</v>
      </c>
    </row>
    <row r="60" spans="2:2" ht="12.75" customHeight="1" x14ac:dyDescent="0.2">
      <c r="B60" s="825">
        <v>1</v>
      </c>
    </row>
    <row r="61" spans="2:2" ht="12.75" customHeight="1" x14ac:dyDescent="0.2">
      <c r="B61" s="825">
        <v>95</v>
      </c>
    </row>
    <row r="62" spans="2:2" ht="12.75" customHeight="1" x14ac:dyDescent="0.2">
      <c r="B62" s="463">
        <v>117</v>
      </c>
    </row>
    <row r="63" spans="2:2" ht="12.75" customHeight="1" x14ac:dyDescent="0.2">
      <c r="B63" s="1059">
        <v>3635</v>
      </c>
    </row>
    <row r="64" spans="2:2" ht="15" customHeight="1" x14ac:dyDescent="0.2">
      <c r="B64" s="1590"/>
    </row>
    <row r="65" spans="2:2" ht="12.75" customHeight="1" x14ac:dyDescent="0.2">
      <c r="B65" s="1243"/>
    </row>
    <row r="66" spans="2:2" ht="12.75" customHeight="1" x14ac:dyDescent="0.2">
      <c r="B66" s="1243"/>
    </row>
    <row r="67" spans="2:2" ht="12.75" customHeight="1" x14ac:dyDescent="0.2">
      <c r="B67" s="1"/>
    </row>
    <row r="68" spans="2:2" ht="12.75" customHeight="1" x14ac:dyDescent="0.2">
      <c r="B68" s="1"/>
    </row>
    <row r="69" spans="2:2" ht="12.75" customHeight="1" x14ac:dyDescent="0.2">
      <c r="B69" s="1"/>
    </row>
    <row r="70" spans="2:2" ht="12.75" customHeight="1" x14ac:dyDescent="0.2">
      <c r="B70" s="1"/>
    </row>
    <row r="71" spans="2:2" ht="12.75" customHeight="1" x14ac:dyDescent="0.2">
      <c r="B71" s="765"/>
    </row>
    <row r="72" spans="2:2" ht="12.75" customHeight="1" x14ac:dyDescent="0.2">
      <c r="B72" s="1"/>
    </row>
    <row r="73" spans="2:2" ht="25.5" customHeight="1" x14ac:dyDescent="0.2">
      <c r="B73" s="1487"/>
    </row>
    <row r="74" spans="2:2" ht="25.5" customHeight="1" x14ac:dyDescent="0.2">
      <c r="B74" s="1236"/>
    </row>
    <row r="75" spans="2:2" ht="25.5" customHeight="1" x14ac:dyDescent="0.2">
      <c r="B75" s="1236"/>
    </row>
    <row r="87" spans="2:2" ht="12.75" customHeight="1" x14ac:dyDescent="0.2">
      <c r="B87" s="1060" t="s">
        <v>98</v>
      </c>
    </row>
    <row r="88" spans="2:2" ht="12.75" customHeight="1" x14ac:dyDescent="0.2">
      <c r="B88" s="464"/>
    </row>
    <row r="89" spans="2:2" ht="12.75" customHeight="1" x14ac:dyDescent="0.2">
      <c r="B89" s="465">
        <v>367</v>
      </c>
    </row>
    <row r="90" spans="2:2" ht="12.75" customHeight="1" x14ac:dyDescent="0.2">
      <c r="B90" s="466">
        <v>167</v>
      </c>
    </row>
    <row r="91" spans="2:2" ht="12.75" customHeight="1" x14ac:dyDescent="0.2">
      <c r="B91" s="1058"/>
    </row>
    <row r="92" spans="2:2" ht="12.75" customHeight="1" x14ac:dyDescent="0.2">
      <c r="B92" s="465">
        <v>181</v>
      </c>
    </row>
    <row r="93" spans="2:2" ht="12.75" customHeight="1" x14ac:dyDescent="0.2">
      <c r="B93" s="837">
        <v>287</v>
      </c>
    </row>
    <row r="94" spans="2:2" ht="12.75" customHeight="1" x14ac:dyDescent="0.2">
      <c r="B94" s="466">
        <v>66</v>
      </c>
    </row>
    <row r="95" spans="2:2" ht="12.75" customHeight="1" x14ac:dyDescent="0.2">
      <c r="B95" s="1058"/>
    </row>
    <row r="96" spans="2:2" ht="12.75" customHeight="1" x14ac:dyDescent="0.2">
      <c r="B96" s="465">
        <v>79</v>
      </c>
    </row>
    <row r="97" spans="2:2" ht="12.75" customHeight="1" x14ac:dyDescent="0.2">
      <c r="B97" s="837">
        <v>5</v>
      </c>
    </row>
    <row r="98" spans="2:2" ht="12.75" customHeight="1" x14ac:dyDescent="0.2">
      <c r="B98" s="837">
        <v>450</v>
      </c>
    </row>
    <row r="99" spans="2:2" ht="12.75" customHeight="1" x14ac:dyDescent="0.2">
      <c r="B99" s="1061">
        <v>534</v>
      </c>
    </row>
    <row r="100" spans="2:2" ht="15" customHeight="1" x14ac:dyDescent="0.2">
      <c r="B100" s="1590"/>
    </row>
    <row r="101" spans="2:2" ht="15" customHeight="1" x14ac:dyDescent="0.2">
      <c r="B101" s="1243"/>
    </row>
    <row r="102" spans="2:2" ht="15" customHeight="1" x14ac:dyDescent="0.2">
      <c r="B102" s="1243"/>
    </row>
    <row r="103" spans="2:2" ht="12.75" customHeight="1" x14ac:dyDescent="0.2">
      <c r="B103" s="11"/>
    </row>
    <row r="104" spans="2:2" ht="12.75" customHeight="1" x14ac:dyDescent="0.2">
      <c r="B104" s="1062"/>
    </row>
    <row r="105" spans="2:2" ht="12.75" customHeight="1" x14ac:dyDescent="0.2">
      <c r="B105" s="1063" t="s">
        <v>528</v>
      </c>
    </row>
    <row r="106" spans="2:2" ht="15" customHeight="1" x14ac:dyDescent="0.2">
      <c r="B106" s="464"/>
    </row>
    <row r="107" spans="2:2" ht="15" customHeight="1" x14ac:dyDescent="0.2">
      <c r="B107" s="467">
        <v>0.14099999999999999</v>
      </c>
    </row>
    <row r="108" spans="2:2" ht="15" customHeight="1" x14ac:dyDescent="0.2">
      <c r="B108" s="841">
        <v>0.252</v>
      </c>
    </row>
    <row r="109" spans="2:2" ht="15" customHeight="1" x14ac:dyDescent="0.2">
      <c r="B109" s="1058"/>
    </row>
    <row r="110" spans="2:2" ht="15" customHeight="1" x14ac:dyDescent="0.2">
      <c r="B110" s="467">
        <v>0.27800000000000002</v>
      </c>
    </row>
    <row r="111" spans="2:2" ht="15" customHeight="1" x14ac:dyDescent="0.2">
      <c r="B111" s="840">
        <v>0.13900000000000001</v>
      </c>
    </row>
    <row r="112" spans="2:2" ht="12.75" customHeight="1" x14ac:dyDescent="0.2">
      <c r="B112" s="841">
        <v>0.123</v>
      </c>
    </row>
    <row r="114" spans="2:2" ht="12.75" customHeight="1" x14ac:dyDescent="0.2">
      <c r="B114" s="467">
        <v>0.125</v>
      </c>
    </row>
    <row r="115" spans="2:2" ht="12.75" customHeight="1" x14ac:dyDescent="0.2">
      <c r="B115" s="923">
        <v>7.9000000000000001E-2</v>
      </c>
    </row>
    <row r="116" spans="2:2" ht="12.75" customHeight="1" x14ac:dyDescent="0.2">
      <c r="B116" s="840">
        <v>0.17599999999999999</v>
      </c>
    </row>
    <row r="117" spans="2:2" ht="12.75" customHeight="1" x14ac:dyDescent="0.2">
      <c r="B117" s="468"/>
    </row>
    <row r="118" spans="2:2" ht="15" customHeight="1" x14ac:dyDescent="0.2">
      <c r="B118" s="1590"/>
    </row>
    <row r="119" spans="2:2" ht="12.75" customHeight="1" x14ac:dyDescent="0.2">
      <c r="B119" s="1243"/>
    </row>
    <row r="120" spans="2:2" ht="12.75" customHeight="1" x14ac:dyDescent="0.2">
      <c r="B120" s="1243"/>
    </row>
    <row r="176" spans="2:2" ht="12.75" customHeight="1" x14ac:dyDescent="0.2">
      <c r="B176" s="1064" t="s">
        <v>81</v>
      </c>
    </row>
    <row r="177" spans="2:2" ht="12.75" customHeight="1" x14ac:dyDescent="0.2">
      <c r="B177" s="467">
        <v>0.25</v>
      </c>
    </row>
    <row r="178" spans="2:2" ht="12.75" customHeight="1" x14ac:dyDescent="0.2">
      <c r="B178" s="840">
        <v>0.20200000000000001</v>
      </c>
    </row>
    <row r="179" spans="2:2" ht="12.75" customHeight="1" x14ac:dyDescent="0.2">
      <c r="B179" s="840">
        <v>0.309</v>
      </c>
    </row>
    <row r="180" spans="2:2" ht="12.75" customHeight="1" x14ac:dyDescent="0.2">
      <c r="B180" s="840">
        <v>0.32600000000000001</v>
      </c>
    </row>
    <row r="181" spans="2:2" ht="12.75" customHeight="1" x14ac:dyDescent="0.2">
      <c r="B181" s="840">
        <v>0.48299999999999998</v>
      </c>
    </row>
    <row r="182" spans="2:2" ht="12.75" customHeight="1" x14ac:dyDescent="0.2">
      <c r="B182" s="840">
        <v>8.8999999999999996E-2</v>
      </c>
    </row>
    <row r="183" spans="2:2" ht="12.75" customHeight="1" x14ac:dyDescent="0.2">
      <c r="B183" s="840">
        <v>0.52100000000000002</v>
      </c>
    </row>
    <row r="184" spans="2:2" ht="12.75" customHeight="1" x14ac:dyDescent="0.2">
      <c r="B184" s="840">
        <v>7.5999999999999998E-2</v>
      </c>
    </row>
    <row r="185" spans="2:2" ht="12.75" customHeight="1" x14ac:dyDescent="0.2">
      <c r="B185" s="840">
        <v>1</v>
      </c>
    </row>
    <row r="186" spans="2:2" ht="12.75" customHeight="1" x14ac:dyDescent="0.2">
      <c r="B186" s="840">
        <v>0.87</v>
      </c>
    </row>
    <row r="187" spans="2:2" ht="12.75" customHeight="1" x14ac:dyDescent="0.2">
      <c r="B187" s="469">
        <v>0.21</v>
      </c>
    </row>
    <row r="188" spans="2:2" ht="15" customHeight="1" x14ac:dyDescent="0.2">
      <c r="B188" s="1590"/>
    </row>
    <row r="189" spans="2:2" ht="15" customHeight="1" x14ac:dyDescent="0.2">
      <c r="B189" s="1243"/>
    </row>
    <row r="190" spans="2:2" ht="12.75" customHeight="1" x14ac:dyDescent="0.2">
      <c r="B190" s="1"/>
    </row>
    <row r="191" spans="2:2" ht="15" customHeight="1" x14ac:dyDescent="0.2">
      <c r="B191" s="1057"/>
    </row>
    <row r="192" spans="2:2" ht="12.75" customHeight="1" x14ac:dyDescent="0.2">
      <c r="B192" s="470" t="s">
        <v>103</v>
      </c>
    </row>
    <row r="193" spans="2:2" ht="12.75" customHeight="1" x14ac:dyDescent="0.2">
      <c r="B193" s="471">
        <v>0</v>
      </c>
    </row>
    <row r="194" spans="2:2" ht="12.75" customHeight="1" x14ac:dyDescent="0.2">
      <c r="B194" s="840">
        <v>0.252</v>
      </c>
    </row>
    <row r="195" spans="2:2" ht="12.75" customHeight="1" x14ac:dyDescent="0.2">
      <c r="B195" s="840">
        <v>0.185</v>
      </c>
    </row>
    <row r="196" spans="2:2" ht="12.75" customHeight="1" x14ac:dyDescent="0.2">
      <c r="B196" s="840">
        <v>9.2999999999999999E-2</v>
      </c>
    </row>
    <row r="197" spans="2:2" ht="12.75" customHeight="1" x14ac:dyDescent="0.2">
      <c r="B197" s="840">
        <v>0.111</v>
      </c>
    </row>
    <row r="198" spans="2:2" ht="12.75" customHeight="1" x14ac:dyDescent="0.2">
      <c r="B198" s="840">
        <v>0.17399999999999999</v>
      </c>
    </row>
    <row r="199" spans="2:2" ht="12.75" customHeight="1" x14ac:dyDescent="0.2">
      <c r="B199" s="840">
        <v>4.9000000000000002E-2</v>
      </c>
    </row>
    <row r="200" spans="2:2" ht="12.75" customHeight="1" x14ac:dyDescent="0.2">
      <c r="B200" s="840">
        <v>0.185</v>
      </c>
    </row>
    <row r="201" spans="2:2" ht="12.75" customHeight="1" x14ac:dyDescent="0.2">
      <c r="B201" s="840">
        <v>2.1999999999999999E-2</v>
      </c>
    </row>
    <row r="202" spans="2:2" ht="12.75" customHeight="1" x14ac:dyDescent="0.2">
      <c r="B202" s="840">
        <v>0</v>
      </c>
    </row>
    <row r="203" spans="2:2" ht="12.75" customHeight="1" x14ac:dyDescent="0.2">
      <c r="B203" s="469">
        <v>0.161</v>
      </c>
    </row>
    <row r="204" spans="2:2" ht="12.75" customHeight="1" x14ac:dyDescent="0.2">
      <c r="B204" s="1590"/>
    </row>
    <row r="205" spans="2:2" ht="12.75" customHeight="1" x14ac:dyDescent="0.2">
      <c r="B205" s="1243"/>
    </row>
    <row r="206" spans="2:2" ht="12.75" customHeight="1" x14ac:dyDescent="0.2">
      <c r="B206" s="1243"/>
    </row>
    <row r="207" spans="2:2" ht="12.75" customHeight="1" x14ac:dyDescent="0.2">
      <c r="B207" s="1"/>
    </row>
    <row r="208" spans="2:2" ht="12.75" customHeight="1" x14ac:dyDescent="0.2">
      <c r="B208" s="1604" t="s">
        <v>138</v>
      </c>
    </row>
    <row r="209" spans="2:2" ht="12.75" customHeight="1" x14ac:dyDescent="0.2">
      <c r="B209" s="1605"/>
    </row>
    <row r="210" spans="2:2" ht="12.75" customHeight="1" x14ac:dyDescent="0.2">
      <c r="B210" s="1065">
        <v>0</v>
      </c>
    </row>
    <row r="211" spans="2:2" ht="12.75" customHeight="1" x14ac:dyDescent="0.2">
      <c r="B211" s="1066">
        <v>1.4999999999999999E-2</v>
      </c>
    </row>
    <row r="212" spans="2:2" ht="12.75" customHeight="1" x14ac:dyDescent="0.2">
      <c r="B212" s="1066">
        <v>4.9000000000000002E-2</v>
      </c>
    </row>
    <row r="213" spans="2:2" ht="12.75" customHeight="1" x14ac:dyDescent="0.2">
      <c r="B213" s="1066">
        <v>0</v>
      </c>
    </row>
    <row r="214" spans="2:2" ht="12.75" customHeight="1" x14ac:dyDescent="0.2">
      <c r="B214" s="1066">
        <v>0.02</v>
      </c>
    </row>
    <row r="215" spans="2:2" ht="12.75" customHeight="1" x14ac:dyDescent="0.2">
      <c r="B215" s="1066">
        <v>1.7999999999999999E-2</v>
      </c>
    </row>
    <row r="216" spans="2:2" ht="12.75" customHeight="1" x14ac:dyDescent="0.2">
      <c r="B216" s="1066">
        <v>3.5999999999999997E-2</v>
      </c>
    </row>
    <row r="217" spans="2:2" ht="12.75" customHeight="1" x14ac:dyDescent="0.2">
      <c r="B217" s="1066">
        <v>5.3999999999999999E-2</v>
      </c>
    </row>
    <row r="218" spans="2:2" ht="12.75" customHeight="1" x14ac:dyDescent="0.2">
      <c r="B218" s="1066">
        <v>0</v>
      </c>
    </row>
    <row r="219" spans="2:2" ht="12.75" customHeight="1" x14ac:dyDescent="0.2">
      <c r="B219" s="1066">
        <v>0</v>
      </c>
    </row>
    <row r="220" spans="2:2" ht="12.75" customHeight="1" x14ac:dyDescent="0.2">
      <c r="B220" s="1067">
        <v>3.5999999999999997E-2</v>
      </c>
    </row>
    <row r="221" spans="2:2" ht="12.75" customHeight="1" x14ac:dyDescent="0.2">
      <c r="B221" s="1590"/>
    </row>
    <row r="222" spans="2:2" ht="12.75" customHeight="1" x14ac:dyDescent="0.2">
      <c r="B222" s="1243"/>
    </row>
    <row r="223" spans="2:2" ht="12.75" customHeight="1" x14ac:dyDescent="0.2">
      <c r="B223" s="1243"/>
    </row>
    <row r="255" spans="2:4" ht="15" customHeight="1" x14ac:dyDescent="0.2">
      <c r="B255" s="1057"/>
      <c r="C255" s="1"/>
      <c r="D255" s="1" t="s">
        <v>471</v>
      </c>
    </row>
    <row r="256" spans="2:4" ht="12.75" customHeight="1" x14ac:dyDescent="0.2">
      <c r="B256" s="1060" t="s">
        <v>144</v>
      </c>
      <c r="C256" s="1"/>
      <c r="D256" s="1"/>
    </row>
    <row r="258" spans="2:2" ht="15" customHeight="1" x14ac:dyDescent="0.2">
      <c r="B258" s="1485"/>
    </row>
    <row r="259" spans="2:2" ht="12.75" customHeight="1" x14ac:dyDescent="0.2">
      <c r="B259" s="1469"/>
    </row>
    <row r="260" spans="2:2" ht="15" customHeight="1" x14ac:dyDescent="0.2">
      <c r="B260" s="1485"/>
    </row>
    <row r="261" spans="2:2" ht="12.75" customHeight="1" x14ac:dyDescent="0.2">
      <c r="B261" s="1469"/>
    </row>
    <row r="262" spans="2:2" ht="15" customHeight="1" x14ac:dyDescent="0.2">
      <c r="B262" s="903"/>
    </row>
    <row r="263" spans="2:2" ht="15" customHeight="1" x14ac:dyDescent="0.2">
      <c r="B263" s="1485"/>
    </row>
    <row r="264" spans="2:2" ht="12.75" customHeight="1" x14ac:dyDescent="0.2">
      <c r="B264" s="1469"/>
    </row>
    <row r="265" spans="2:2" ht="15" customHeight="1" x14ac:dyDescent="0.2">
      <c r="B265" s="1468"/>
    </row>
    <row r="266" spans="2:2" ht="12.75" customHeight="1" x14ac:dyDescent="0.2">
      <c r="B266" s="1469"/>
    </row>
    <row r="267" spans="2:2" ht="15" customHeight="1" x14ac:dyDescent="0.2">
      <c r="B267" s="1468"/>
    </row>
    <row r="268" spans="2:2" ht="12.75" customHeight="1" x14ac:dyDescent="0.2">
      <c r="B268" s="1469"/>
    </row>
    <row r="269" spans="2:2" ht="15" customHeight="1" x14ac:dyDescent="0.2">
      <c r="B269" s="1068"/>
    </row>
    <row r="270" spans="2:2" ht="15" customHeight="1" x14ac:dyDescent="0.2">
      <c r="B270" s="472"/>
    </row>
    <row r="271" spans="2:2" ht="15" customHeight="1" x14ac:dyDescent="0.2">
      <c r="B271" s="1602"/>
    </row>
    <row r="272" spans="2:2" ht="15" customHeight="1" x14ac:dyDescent="0.2">
      <c r="B272" s="1236"/>
    </row>
    <row r="273" spans="2:4" ht="12.75" customHeight="1" x14ac:dyDescent="0.2">
      <c r="B273" s="1236"/>
      <c r="C273" s="1"/>
      <c r="D273" s="1"/>
    </row>
    <row r="274" spans="2:4" ht="12.75" customHeight="1" x14ac:dyDescent="0.2">
      <c r="B274" s="11"/>
      <c r="C274" s="1"/>
      <c r="D274" s="1"/>
    </row>
    <row r="275" spans="2:4" ht="12.75" customHeight="1" x14ac:dyDescent="0.2">
      <c r="B275" s="1"/>
      <c r="C275" s="1"/>
      <c r="D275" s="1"/>
    </row>
    <row r="276" spans="2:4" ht="12.75" customHeight="1" x14ac:dyDescent="0.2">
      <c r="B276" s="896"/>
      <c r="C276" s="1"/>
      <c r="D276" s="1" t="s">
        <v>529</v>
      </c>
    </row>
    <row r="277" spans="2:4" ht="12.75" customHeight="1" x14ac:dyDescent="0.2">
      <c r="B277" s="896"/>
      <c r="C277" s="1"/>
      <c r="D277" s="1"/>
    </row>
    <row r="278" spans="2:4" ht="12.75" customHeight="1" x14ac:dyDescent="0.2">
      <c r="B278" s="1"/>
      <c r="C278" s="1"/>
      <c r="D278" s="1"/>
    </row>
    <row r="279" spans="2:4" ht="15" customHeight="1" x14ac:dyDescent="0.2">
      <c r="B279" s="1057"/>
      <c r="C279" s="1"/>
      <c r="D279" s="1"/>
    </row>
    <row r="280" spans="2:4" ht="12.75" customHeight="1" x14ac:dyDescent="0.2">
      <c r="B280" s="1060" t="s">
        <v>149</v>
      </c>
      <c r="C280" s="1"/>
      <c r="D280" s="1"/>
    </row>
    <row r="289" spans="2:2" ht="12.75" customHeight="1" x14ac:dyDescent="0.2">
      <c r="B289" s="1602"/>
    </row>
    <row r="290" spans="2:2" ht="12.75" customHeight="1" x14ac:dyDescent="0.2">
      <c r="B290" s="1236"/>
    </row>
    <row r="291" spans="2:2" ht="12.75" customHeight="1" x14ac:dyDescent="0.2">
      <c r="B291" s="1236"/>
    </row>
    <row r="328" spans="2:2" ht="15" customHeight="1" x14ac:dyDescent="0.2">
      <c r="B328" s="1069">
        <v>2024</v>
      </c>
    </row>
    <row r="329" spans="2:2" ht="12.75" customHeight="1" x14ac:dyDescent="0.2">
      <c r="B329" s="1070"/>
    </row>
    <row r="330" spans="2:2" ht="12.75" customHeight="1" x14ac:dyDescent="0.2">
      <c r="B330" s="473"/>
    </row>
    <row r="331" spans="2:2" ht="15" customHeight="1" x14ac:dyDescent="0.2">
      <c r="B331" s="1071"/>
    </row>
    <row r="332" spans="2:2" ht="15" customHeight="1" x14ac:dyDescent="0.2">
      <c r="B332" s="1602"/>
    </row>
    <row r="333" spans="2:2" ht="12.75" customHeight="1" x14ac:dyDescent="0.2">
      <c r="B333" s="1236"/>
    </row>
    <row r="338" spans="2:4" ht="15" customHeight="1" x14ac:dyDescent="0.2">
      <c r="B338" s="1069">
        <v>2024</v>
      </c>
      <c r="C338" s="1"/>
      <c r="D338" s="1"/>
    </row>
    <row r="339" spans="2:4" ht="12.75" customHeight="1" x14ac:dyDescent="0.2">
      <c r="B339" s="474"/>
      <c r="C339" s="1"/>
      <c r="D339" s="1"/>
    </row>
    <row r="340" spans="2:4" ht="12.75" customHeight="1" x14ac:dyDescent="0.2">
      <c r="B340" s="473"/>
      <c r="C340" s="1"/>
      <c r="D340" s="1"/>
    </row>
    <row r="341" spans="2:4" ht="15" customHeight="1" x14ac:dyDescent="0.2">
      <c r="B341" s="475"/>
      <c r="C341" s="1"/>
      <c r="D341" s="1"/>
    </row>
    <row r="342" spans="2:4" ht="12.75" customHeight="1" x14ac:dyDescent="0.2">
      <c r="B342" s="1"/>
      <c r="C342" s="1"/>
      <c r="D342" s="1"/>
    </row>
    <row r="343" spans="2:4" ht="12.75" customHeight="1" x14ac:dyDescent="0.2">
      <c r="B343" s="1"/>
      <c r="C343" s="1"/>
      <c r="D343" s="1"/>
    </row>
    <row r="344" spans="2:4" ht="12.75" customHeight="1" x14ac:dyDescent="0.2">
      <c r="B344" s="1"/>
      <c r="C344" s="1"/>
      <c r="D344" s="1"/>
    </row>
    <row r="345" spans="2:4" ht="12.75" customHeight="1" x14ac:dyDescent="0.2">
      <c r="B345" s="1"/>
      <c r="C345" s="1"/>
      <c r="D345" s="1"/>
    </row>
    <row r="346" spans="2:4" ht="12.75" customHeight="1" x14ac:dyDescent="0.2">
      <c r="B346" s="7"/>
      <c r="C346" s="7"/>
      <c r="D346" s="7"/>
    </row>
    <row r="347" spans="2:4" ht="12.75" customHeight="1" x14ac:dyDescent="0.2">
      <c r="B347" s="1"/>
      <c r="C347" s="1"/>
      <c r="D347" s="1"/>
    </row>
    <row r="348" spans="2:4" ht="12.75" customHeight="1" x14ac:dyDescent="0.2">
      <c r="B348" s="1"/>
      <c r="C348" s="1"/>
      <c r="D348" s="1"/>
    </row>
    <row r="349" spans="2:4" ht="12.75" customHeight="1" x14ac:dyDescent="0.2">
      <c r="B349" s="765"/>
      <c r="C349" s="1"/>
      <c r="D349" s="1" t="s">
        <v>530</v>
      </c>
    </row>
    <row r="350" spans="2:4" ht="12.75" customHeight="1" x14ac:dyDescent="0.2">
      <c r="B350" s="1"/>
      <c r="C350" s="1"/>
      <c r="D350" s="1"/>
    </row>
    <row r="351" spans="2:4" ht="15" customHeight="1" x14ac:dyDescent="0.2">
      <c r="B351" s="1072">
        <v>2024</v>
      </c>
      <c r="C351" s="1"/>
      <c r="D351" s="1"/>
    </row>
    <row r="371" spans="2:4" ht="12.75" customHeight="1" x14ac:dyDescent="0.2">
      <c r="B371" s="765"/>
      <c r="C371" s="1"/>
      <c r="D371" s="1" t="s">
        <v>529</v>
      </c>
    </row>
    <row r="372" spans="2:4" ht="12.75" customHeight="1" x14ac:dyDescent="0.2">
      <c r="B372" s="1"/>
      <c r="C372" s="1"/>
      <c r="D372" s="1"/>
    </row>
    <row r="373" spans="2:4" ht="12.75" customHeight="1" x14ac:dyDescent="0.2">
      <c r="B373" s="11"/>
      <c r="C373" s="1"/>
      <c r="D373" s="1"/>
    </row>
    <row r="374" spans="2:4" ht="12.75" hidden="1" customHeight="1" x14ac:dyDescent="0.2">
      <c r="B374" s="11"/>
      <c r="C374" s="1"/>
      <c r="D374" s="1"/>
    </row>
    <row r="375" spans="2:4" ht="12.75" customHeight="1" x14ac:dyDescent="0.2">
      <c r="B375" s="11"/>
      <c r="C375" s="1"/>
      <c r="D375" s="1"/>
    </row>
    <row r="376" spans="2:4" ht="12.75" customHeight="1" x14ac:dyDescent="0.2">
      <c r="B376" s="11"/>
      <c r="C376" s="1"/>
      <c r="D376" s="1"/>
    </row>
    <row r="377" spans="2:4" ht="12.75" customHeight="1" x14ac:dyDescent="0.2">
      <c r="B377" s="1"/>
      <c r="C377" s="1"/>
      <c r="D377" s="1"/>
    </row>
    <row r="378" spans="2:4" ht="12.75" customHeight="1" x14ac:dyDescent="0.2">
      <c r="B378" s="1"/>
      <c r="C378" s="1"/>
      <c r="D378" s="1"/>
    </row>
    <row r="379" spans="2:4" ht="12.75" customHeight="1" x14ac:dyDescent="0.2">
      <c r="B379" s="765"/>
      <c r="C379" s="1"/>
      <c r="D379" s="1" t="s">
        <v>529</v>
      </c>
    </row>
    <row r="380" spans="2:4" ht="12.75" customHeight="1" x14ac:dyDescent="0.2">
      <c r="B380" s="1"/>
      <c r="C380" s="1"/>
      <c r="D380" s="1"/>
    </row>
    <row r="381" spans="2:4" ht="12.75" customHeight="1" x14ac:dyDescent="0.2">
      <c r="B381" s="1072">
        <v>2024</v>
      </c>
      <c r="C381" s="1"/>
      <c r="D381" s="1"/>
    </row>
    <row r="388" spans="4:4" ht="12.75" customHeight="1" x14ac:dyDescent="0.2">
      <c r="D388" s="1" t="s">
        <v>529</v>
      </c>
    </row>
    <row r="404" spans="2:4" ht="12.75" customHeight="1" x14ac:dyDescent="0.2">
      <c r="B404" s="765"/>
      <c r="C404" s="1"/>
      <c r="D404" s="1" t="s">
        <v>529</v>
      </c>
    </row>
    <row r="405" spans="2:4" ht="12.75" customHeight="1" x14ac:dyDescent="0.2">
      <c r="B405" s="1"/>
      <c r="C405" s="1"/>
      <c r="D405" s="1"/>
    </row>
    <row r="406" spans="2:4" ht="12.75" hidden="1" customHeight="1" x14ac:dyDescent="0.2">
      <c r="B406" s="1"/>
      <c r="C406" s="1"/>
      <c r="D406" s="1"/>
    </row>
    <row r="407" spans="2:4" ht="15" customHeight="1" x14ac:dyDescent="0.2">
      <c r="B407" s="1603">
        <v>2024</v>
      </c>
      <c r="C407" s="1"/>
      <c r="D407" s="1"/>
    </row>
    <row r="408" spans="2:4" ht="15.75" customHeight="1" x14ac:dyDescent="0.2">
      <c r="B408" s="1589"/>
      <c r="C408" s="1"/>
      <c r="D408" s="1"/>
    </row>
    <row r="419" spans="4:4" ht="12.75" customHeight="1" x14ac:dyDescent="0.2">
      <c r="D419" s="1" t="s">
        <v>529</v>
      </c>
    </row>
    <row r="436" spans="2:4" ht="12.75" customHeight="1" x14ac:dyDescent="0.2">
      <c r="B436" s="765"/>
      <c r="C436" s="1"/>
      <c r="D436" s="1" t="s">
        <v>530</v>
      </c>
    </row>
    <row r="437" spans="2:4" ht="12.75" customHeight="1" x14ac:dyDescent="0.2">
      <c r="B437" s="1"/>
      <c r="C437" s="1"/>
      <c r="D437" s="1"/>
    </row>
    <row r="438" spans="2:4" ht="15" customHeight="1" x14ac:dyDescent="0.2">
      <c r="B438" s="1603">
        <v>2024</v>
      </c>
      <c r="C438" s="1"/>
      <c r="D438" s="1"/>
    </row>
    <row r="439" spans="2:4" ht="15.75" customHeight="1" x14ac:dyDescent="0.2">
      <c r="B439" s="1589"/>
      <c r="C439" s="1"/>
      <c r="D439" s="1"/>
    </row>
    <row r="497" spans="2:3" ht="15" customHeight="1" x14ac:dyDescent="0.2">
      <c r="B497" s="1267"/>
      <c r="C497" s="1" t="s">
        <v>531</v>
      </c>
    </row>
    <row r="498" spans="2:3" ht="12.75" hidden="1" customHeight="1" x14ac:dyDescent="0.2">
      <c r="B498" s="1243"/>
      <c r="C498" s="1"/>
    </row>
    <row r="499" spans="2:3" ht="12.75" customHeight="1" x14ac:dyDescent="0.2">
      <c r="B499" s="1"/>
      <c r="C499" s="1"/>
    </row>
    <row r="500" spans="2:3" ht="15.75" customHeight="1" x14ac:dyDescent="0.2">
      <c r="B500" s="1072">
        <v>2024</v>
      </c>
      <c r="C500" s="1"/>
    </row>
    <row r="501" spans="2:3" ht="15.75" customHeight="1" x14ac:dyDescent="0.2">
      <c r="B501" s="1073">
        <v>2653.9</v>
      </c>
      <c r="C501" s="1"/>
    </row>
    <row r="502" spans="2:3" ht="15" customHeight="1" x14ac:dyDescent="0.2">
      <c r="B502" s="476">
        <v>0.84599999999999997</v>
      </c>
      <c r="C502" s="1"/>
    </row>
    <row r="503" spans="2:3" ht="15" customHeight="1" x14ac:dyDescent="0.2">
      <c r="B503" s="1074">
        <v>0</v>
      </c>
      <c r="C503" s="1"/>
    </row>
    <row r="504" spans="2:3" ht="15" customHeight="1" x14ac:dyDescent="0.2">
      <c r="B504" s="1075">
        <v>0</v>
      </c>
      <c r="C504" s="1"/>
    </row>
    <row r="505" spans="2:3" ht="15" customHeight="1" x14ac:dyDescent="0.2">
      <c r="B505" s="477">
        <v>2313.9</v>
      </c>
      <c r="C505" s="1"/>
    </row>
    <row r="506" spans="2:3" ht="15" customHeight="1" x14ac:dyDescent="0.2">
      <c r="B506" s="1076">
        <v>0</v>
      </c>
      <c r="C506" s="1"/>
    </row>
    <row r="507" spans="2:3" ht="15" customHeight="1" x14ac:dyDescent="0.2">
      <c r="B507" s="478">
        <v>0</v>
      </c>
      <c r="C507" s="1"/>
    </row>
    <row r="508" spans="2:3" ht="56.25" customHeight="1" x14ac:dyDescent="0.2">
      <c r="B508" s="1077"/>
      <c r="C508" s="1"/>
    </row>
    <row r="509" spans="2:3" ht="12.75" customHeight="1" x14ac:dyDescent="0.2">
      <c r="B509" s="1"/>
      <c r="C509" s="1"/>
    </row>
    <row r="510" spans="2:3" ht="12.75" customHeight="1" x14ac:dyDescent="0.2">
      <c r="B510" s="1"/>
      <c r="C510" s="1"/>
    </row>
    <row r="511" spans="2:3" ht="12.75" customHeight="1" x14ac:dyDescent="0.2">
      <c r="B511" s="765"/>
      <c r="C511" s="1"/>
    </row>
    <row r="512" spans="2:3" ht="15" customHeight="1" x14ac:dyDescent="0.2">
      <c r="B512" s="1267"/>
      <c r="C512" s="1"/>
    </row>
    <row r="513" spans="2:2" ht="12.75" customHeight="1" x14ac:dyDescent="0.2">
      <c r="B513" s="1243"/>
    </row>
    <row r="600" spans="2:2" ht="15" customHeight="1" x14ac:dyDescent="0.2">
      <c r="B600" s="1062">
        <v>2024</v>
      </c>
    </row>
    <row r="601" spans="2:2" ht="12.75" customHeight="1" x14ac:dyDescent="0.2">
      <c r="B601" s="1073">
        <v>13718.8</v>
      </c>
    </row>
    <row r="602" spans="2:2" ht="12.75" customHeight="1" x14ac:dyDescent="0.2">
      <c r="B602" s="1076">
        <v>893.3</v>
      </c>
    </row>
    <row r="603" spans="2:2" ht="12.75" customHeight="1" x14ac:dyDescent="0.2">
      <c r="B603" s="1075">
        <f>B602/B601</f>
        <v>6.5115024637723409E-2</v>
      </c>
    </row>
    <row r="604" spans="2:2" ht="15" customHeight="1" x14ac:dyDescent="0.2">
      <c r="B604" s="1076">
        <v>10370.700000000001</v>
      </c>
    </row>
    <row r="605" spans="2:2" ht="12.75" customHeight="1" x14ac:dyDescent="0.2">
      <c r="B605" s="1078" t="e">
        <f>B604/(B604+#REF!+#REF!)</f>
        <v>#REF!</v>
      </c>
    </row>
    <row r="614" spans="2:2" ht="15" customHeight="1" x14ac:dyDescent="0.2">
      <c r="B614" s="1267"/>
    </row>
    <row r="615" spans="2:2" ht="12.75" customHeight="1" x14ac:dyDescent="0.2">
      <c r="B615" s="1243"/>
    </row>
    <row r="616" spans="2:2" ht="12.75" customHeight="1" x14ac:dyDescent="0.2">
      <c r="B616" s="1"/>
    </row>
    <row r="617" spans="2:2" ht="15" customHeight="1" x14ac:dyDescent="0.2">
      <c r="B617" s="1062"/>
    </row>
    <row r="618" spans="2:2" ht="12.75" customHeight="1" x14ac:dyDescent="0.2">
      <c r="B618" s="479"/>
    </row>
    <row r="619" spans="2:2" ht="12.75" customHeight="1" x14ac:dyDescent="0.2">
      <c r="B619" s="480"/>
    </row>
    <row r="620" spans="2:2" ht="15" customHeight="1" x14ac:dyDescent="0.2">
      <c r="B620" s="1599"/>
    </row>
    <row r="621" spans="2:2" ht="12.75" customHeight="1" x14ac:dyDescent="0.2">
      <c r="B621" s="1600"/>
    </row>
    <row r="622" spans="2:2" ht="12.75" customHeight="1" x14ac:dyDescent="0.2">
      <c r="B622" s="1601"/>
    </row>
    <row r="627" spans="2:2" ht="15" customHeight="1" x14ac:dyDescent="0.2">
      <c r="B627" s="1602"/>
    </row>
    <row r="628" spans="2:2" ht="15" customHeight="1" x14ac:dyDescent="0.2">
      <c r="B628" s="1236"/>
    </row>
    <row r="629" spans="2:2" ht="12.75" customHeight="1" x14ac:dyDescent="0.2">
      <c r="B629" s="1236"/>
    </row>
    <row r="630" spans="2:2" ht="12.75" customHeight="1" x14ac:dyDescent="0.2">
      <c r="B630" s="182"/>
    </row>
    <row r="631" spans="2:2" ht="12.75" customHeight="1" x14ac:dyDescent="0.2">
      <c r="B631" s="1267"/>
    </row>
    <row r="632" spans="2:2" ht="12.75" customHeight="1" x14ac:dyDescent="0.2">
      <c r="B632" s="1243"/>
    </row>
    <row r="633" spans="2:2" ht="12.75" customHeight="1" x14ac:dyDescent="0.2">
      <c r="B633" s="1"/>
    </row>
    <row r="634" spans="2:2" ht="15" customHeight="1" x14ac:dyDescent="0.2">
      <c r="B634" s="1283"/>
    </row>
    <row r="635" spans="2:2" ht="37.5" customHeight="1" x14ac:dyDescent="0.2">
      <c r="B635" s="1243"/>
    </row>
    <row r="636" spans="2:2" ht="12.75" customHeight="1" x14ac:dyDescent="0.2">
      <c r="B636" s="1596"/>
    </row>
    <row r="637" spans="2:2" ht="69" customHeight="1" x14ac:dyDescent="0.2">
      <c r="B637" s="1589"/>
    </row>
    <row r="638" spans="2:2" ht="42" customHeight="1" x14ac:dyDescent="0.2">
      <c r="B638" s="1589"/>
    </row>
    <row r="639" spans="2:2" ht="12.75" customHeight="1" x14ac:dyDescent="0.2">
      <c r="B639" s="1597"/>
    </row>
    <row r="640" spans="2:2" ht="52.5" customHeight="1" x14ac:dyDescent="0.2">
      <c r="B640" s="1589"/>
    </row>
    <row r="641" spans="2:2" ht="12.75" customHeight="1" x14ac:dyDescent="0.2">
      <c r="B641" s="1597"/>
    </row>
    <row r="642" spans="2:2" ht="12.75" customHeight="1" x14ac:dyDescent="0.2">
      <c r="B642" s="1589"/>
    </row>
    <row r="643" spans="2:2" ht="12.75" customHeight="1" x14ac:dyDescent="0.2">
      <c r="B643" s="1589"/>
    </row>
    <row r="644" spans="2:2" ht="25.5" customHeight="1" x14ac:dyDescent="0.2">
      <c r="B644" s="1598"/>
    </row>
    <row r="645" spans="2:2" ht="81" customHeight="1" x14ac:dyDescent="0.2">
      <c r="B645" s="1589"/>
    </row>
    <row r="646" spans="2:2" ht="12.75" customHeight="1" x14ac:dyDescent="0.2">
      <c r="B646" s="1589"/>
    </row>
    <row r="647" spans="2:2" ht="29.25" customHeight="1" x14ac:dyDescent="0.2">
      <c r="B647" s="1591"/>
    </row>
    <row r="648" spans="2:2" ht="34.5" customHeight="1" x14ac:dyDescent="0.2">
      <c r="B648" s="1589"/>
    </row>
    <row r="649" spans="2:2" ht="12.75" customHeight="1" x14ac:dyDescent="0.2">
      <c r="B649" s="1589"/>
    </row>
    <row r="650" spans="2:2" ht="12.75" customHeight="1" x14ac:dyDescent="0.2">
      <c r="B650" s="1592"/>
    </row>
    <row r="651" spans="2:2" ht="12.75" customHeight="1" x14ac:dyDescent="0.2">
      <c r="B651" s="1589"/>
    </row>
    <row r="652" spans="2:2" ht="12.75" customHeight="1" x14ac:dyDescent="0.2">
      <c r="B652" s="1589"/>
    </row>
    <row r="653" spans="2:2" ht="12.75" customHeight="1" x14ac:dyDescent="0.2">
      <c r="B653" s="1593"/>
    </row>
    <row r="654" spans="2:2" ht="12.75" customHeight="1" x14ac:dyDescent="0.2">
      <c r="B654" s="1594"/>
    </row>
    <row r="655" spans="2:2" ht="12.75" customHeight="1" x14ac:dyDescent="0.2">
      <c r="B655" s="1594"/>
    </row>
    <row r="656" spans="2:2" ht="12.75" customHeight="1" x14ac:dyDescent="0.2">
      <c r="B656" s="1593"/>
    </row>
    <row r="657" spans="2:2" ht="12.75" customHeight="1" x14ac:dyDescent="0.2">
      <c r="B657" s="1594"/>
    </row>
    <row r="658" spans="2:2" ht="12.75" customHeight="1" x14ac:dyDescent="0.2">
      <c r="B658" s="1594"/>
    </row>
    <row r="659" spans="2:2" ht="12.75" customHeight="1" x14ac:dyDescent="0.2">
      <c r="B659" s="1593"/>
    </row>
    <row r="660" spans="2:2" ht="12.75" customHeight="1" x14ac:dyDescent="0.2">
      <c r="B660" s="1594"/>
    </row>
    <row r="661" spans="2:2" ht="12.75" customHeight="1" x14ac:dyDescent="0.2">
      <c r="B661" s="1594"/>
    </row>
    <row r="662" spans="2:2" ht="12.75" customHeight="1" x14ac:dyDescent="0.2">
      <c r="B662" s="1593"/>
    </row>
    <row r="663" spans="2:2" ht="12.75" customHeight="1" x14ac:dyDescent="0.2">
      <c r="B663" s="1594"/>
    </row>
    <row r="664" spans="2:2" ht="12.75" customHeight="1" x14ac:dyDescent="0.2">
      <c r="B664" s="1594"/>
    </row>
    <row r="665" spans="2:2" ht="12.75" customHeight="1" x14ac:dyDescent="0.2">
      <c r="B665" s="1593"/>
    </row>
    <row r="666" spans="2:2" ht="12.75" customHeight="1" x14ac:dyDescent="0.2">
      <c r="B666" s="1594"/>
    </row>
    <row r="667" spans="2:2" ht="12.75" customHeight="1" x14ac:dyDescent="0.2">
      <c r="B667" s="1594"/>
    </row>
    <row r="668" spans="2:2" ht="12.75" customHeight="1" x14ac:dyDescent="0.2">
      <c r="B668" s="1590"/>
    </row>
    <row r="669" spans="2:2" ht="6" customHeight="1" x14ac:dyDescent="0.2">
      <c r="B669" s="1243"/>
    </row>
    <row r="670" spans="2:2" ht="12.75" customHeight="1" x14ac:dyDescent="0.2">
      <c r="B670" s="1"/>
    </row>
    <row r="671" spans="2:2" ht="12.75" customHeight="1" x14ac:dyDescent="0.2">
      <c r="B671" s="1267"/>
    </row>
    <row r="672" spans="2:2" ht="12.75" customHeight="1" x14ac:dyDescent="0.2">
      <c r="B672" s="1243"/>
    </row>
    <row r="674" spans="2:6" ht="49.5" customHeight="1" x14ac:dyDescent="0.2">
      <c r="B674" s="1396"/>
      <c r="C674" s="1"/>
      <c r="D674" s="1"/>
      <c r="E674" s="1"/>
      <c r="F674" s="1"/>
    </row>
    <row r="675" spans="2:6" ht="12.75" customHeight="1" x14ac:dyDescent="0.2">
      <c r="B675" s="1243"/>
      <c r="C675" s="1"/>
      <c r="D675" s="1"/>
      <c r="E675" s="1"/>
      <c r="F675" s="1"/>
    </row>
    <row r="676" spans="2:6" ht="15" customHeight="1" x14ac:dyDescent="0.2">
      <c r="B676" s="1595"/>
      <c r="C676" s="1"/>
      <c r="D676" s="1"/>
      <c r="E676" s="1"/>
      <c r="F676" s="1"/>
    </row>
    <row r="677" spans="2:6" ht="70.5" customHeight="1" x14ac:dyDescent="0.2">
      <c r="B677" s="1589"/>
      <c r="C677" s="1"/>
      <c r="D677" s="1"/>
      <c r="E677" s="1"/>
      <c r="F677" s="1"/>
    </row>
    <row r="678" spans="2:6" ht="82.5" customHeight="1" x14ac:dyDescent="0.2">
      <c r="B678" s="1589"/>
      <c r="C678" s="1"/>
      <c r="D678" s="1"/>
      <c r="E678" s="1"/>
      <c r="F678" s="1"/>
    </row>
    <row r="679" spans="2:6" ht="12.75" customHeight="1" x14ac:dyDescent="0.2">
      <c r="B679" s="1"/>
      <c r="C679" s="1"/>
      <c r="D679" s="1"/>
      <c r="E679" s="1"/>
      <c r="F679" s="1"/>
    </row>
    <row r="680" spans="2:6" ht="12.75" customHeight="1" x14ac:dyDescent="0.2">
      <c r="B680" s="765"/>
      <c r="C680" s="1"/>
      <c r="D680" s="1"/>
      <c r="E680" s="1"/>
      <c r="F680" s="1"/>
    </row>
    <row r="681" spans="2:6" ht="12.75" customHeight="1" x14ac:dyDescent="0.2">
      <c r="B681" s="1"/>
      <c r="C681" s="1"/>
      <c r="D681" s="1"/>
      <c r="E681" s="1"/>
      <c r="F681" s="1"/>
    </row>
    <row r="682" spans="2:6" ht="12.75" customHeight="1" x14ac:dyDescent="0.2">
      <c r="B682" s="1079"/>
      <c r="C682" s="1614"/>
      <c r="D682" s="1243"/>
      <c r="E682" s="1243"/>
      <c r="F682" s="1243"/>
    </row>
    <row r="683" spans="2:6" ht="15" customHeight="1" x14ac:dyDescent="0.2">
      <c r="B683" s="606"/>
      <c r="C683" s="1614"/>
      <c r="D683" s="1243"/>
      <c r="E683" s="1614"/>
      <c r="F683" s="1243"/>
    </row>
    <row r="684" spans="2:6" ht="15" customHeight="1" x14ac:dyDescent="0.2">
      <c r="B684" s="1623"/>
      <c r="C684" s="1616"/>
      <c r="D684" s="1236"/>
      <c r="E684" s="1615"/>
      <c r="F684" s="1236"/>
    </row>
    <row r="685" spans="2:6" ht="12.75" customHeight="1" x14ac:dyDescent="0.2">
      <c r="B685" s="1236"/>
      <c r="C685" s="1616"/>
      <c r="D685" s="1236"/>
      <c r="E685" s="1236"/>
      <c r="F685" s="1236"/>
    </row>
    <row r="686" spans="2:6" ht="12.75" customHeight="1" x14ac:dyDescent="0.2">
      <c r="B686" s="1236"/>
      <c r="C686" s="1616"/>
      <c r="D686" s="1236"/>
      <c r="E686" s="1236"/>
      <c r="F686" s="1236"/>
    </row>
    <row r="687" spans="2:6" ht="12.75" customHeight="1" x14ac:dyDescent="0.2">
      <c r="B687" s="1236"/>
      <c r="C687" s="1616"/>
      <c r="D687" s="1236"/>
      <c r="E687" s="1236"/>
      <c r="F687" s="1236"/>
    </row>
    <row r="688" spans="2:6" ht="12.75" customHeight="1" x14ac:dyDescent="0.2">
      <c r="B688" s="1236"/>
      <c r="C688" s="1617"/>
      <c r="D688" s="1236"/>
      <c r="E688" s="1236"/>
      <c r="F688" s="1236"/>
    </row>
    <row r="689" spans="2:6" ht="15" customHeight="1" x14ac:dyDescent="0.2">
      <c r="B689" s="1602"/>
      <c r="C689" s="1"/>
      <c r="D689" s="1"/>
      <c r="E689" s="1"/>
      <c r="F689" s="1"/>
    </row>
    <row r="690" spans="2:6" ht="12.75" customHeight="1" x14ac:dyDescent="0.2">
      <c r="B690" s="1236"/>
      <c r="C690" s="1"/>
      <c r="D690" s="1"/>
      <c r="E690" s="1"/>
      <c r="F690" s="1"/>
    </row>
    <row r="691" spans="2:6" ht="12.75" customHeight="1" x14ac:dyDescent="0.2">
      <c r="B691" s="1"/>
      <c r="C691" s="1"/>
      <c r="D691" s="1"/>
      <c r="E691" s="1"/>
      <c r="F691" s="1"/>
    </row>
    <row r="692" spans="2:6" ht="12.75" customHeight="1" x14ac:dyDescent="0.2">
      <c r="B692" s="765"/>
      <c r="C692" s="1"/>
      <c r="D692" s="1"/>
      <c r="E692" s="1"/>
      <c r="F692" s="1"/>
    </row>
    <row r="693" spans="2:6" ht="12.75" customHeight="1" x14ac:dyDescent="0.2">
      <c r="B693" s="1"/>
      <c r="C693" s="1"/>
      <c r="D693" s="1"/>
      <c r="E693" s="1"/>
      <c r="F693" s="1"/>
    </row>
    <row r="694" spans="2:6" ht="53.25" customHeight="1" x14ac:dyDescent="0.2">
      <c r="B694" s="1"/>
      <c r="C694" s="1"/>
      <c r="D694" s="1"/>
      <c r="E694" s="1"/>
      <c r="F694" s="1"/>
    </row>
    <row r="695" spans="2:6" ht="12.75" customHeight="1" x14ac:dyDescent="0.2">
      <c r="B695" s="1"/>
      <c r="C695" s="1"/>
      <c r="D695" s="1"/>
      <c r="E695" s="1"/>
      <c r="F695" s="1"/>
    </row>
    <row r="696" spans="2:6" ht="33.75" customHeight="1" x14ac:dyDescent="0.2">
      <c r="B696" s="1"/>
      <c r="C696" s="1"/>
      <c r="D696" s="1"/>
      <c r="E696" s="1"/>
      <c r="F696" s="1"/>
    </row>
    <row r="697" spans="2:6" ht="12.75" customHeight="1" x14ac:dyDescent="0.2">
      <c r="B697" s="1"/>
      <c r="C697" s="1"/>
      <c r="D697" s="1"/>
      <c r="E697" s="1"/>
      <c r="F697" s="1"/>
    </row>
    <row r="698" spans="2:6" ht="12.75" customHeight="1" x14ac:dyDescent="0.2">
      <c r="B698" s="1"/>
      <c r="C698" s="1"/>
      <c r="D698" s="1"/>
      <c r="E698" s="1"/>
      <c r="F698" s="1"/>
    </row>
    <row r="699" spans="2:6" ht="12.75" customHeight="1" x14ac:dyDescent="0.2">
      <c r="B699" s="1"/>
      <c r="C699" s="1"/>
      <c r="D699" s="1"/>
      <c r="E699" s="1"/>
      <c r="F699" s="1"/>
    </row>
    <row r="700" spans="2:6" ht="12.75" customHeight="1" x14ac:dyDescent="0.2">
      <c r="B700" s="1"/>
      <c r="C700" s="1"/>
      <c r="D700" s="1"/>
      <c r="E700" s="1"/>
      <c r="F700" s="1"/>
    </row>
    <row r="701" spans="2:6" ht="12.75" customHeight="1" x14ac:dyDescent="0.2">
      <c r="B701" s="1"/>
      <c r="C701" s="1"/>
      <c r="D701" s="1"/>
      <c r="E701" s="1"/>
      <c r="F701" s="1"/>
    </row>
    <row r="702" spans="2:6" ht="12.75" customHeight="1" x14ac:dyDescent="0.2">
      <c r="B702" s="896"/>
      <c r="C702" s="1"/>
      <c r="D702" s="1"/>
      <c r="E702" s="1"/>
      <c r="F702" s="1"/>
    </row>
    <row r="703" spans="2:6" ht="12.75" customHeight="1" x14ac:dyDescent="0.2">
      <c r="B703" s="1"/>
      <c r="C703" s="1"/>
      <c r="D703" s="1"/>
      <c r="E703" s="1"/>
      <c r="F703" s="1"/>
    </row>
    <row r="704" spans="2:6" ht="12.75" customHeight="1" x14ac:dyDescent="0.2">
      <c r="B704" s="1603"/>
      <c r="C704" s="1603">
        <v>2024</v>
      </c>
      <c r="D704" s="1243"/>
      <c r="E704" s="1243"/>
      <c r="F704" s="1477"/>
    </row>
    <row r="705" spans="2:6" ht="12.75" customHeight="1" x14ac:dyDescent="0.2">
      <c r="B705" s="1589"/>
      <c r="C705" s="1618"/>
      <c r="D705" s="1329"/>
      <c r="E705" s="1329"/>
      <c r="F705" s="1619"/>
    </row>
    <row r="706" spans="2:6" ht="12.75" customHeight="1" x14ac:dyDescent="0.2">
      <c r="B706" s="1080"/>
      <c r="C706" s="1620">
        <v>114266.1</v>
      </c>
      <c r="D706" s="1621"/>
      <c r="E706" s="1621"/>
      <c r="F706" s="1621"/>
    </row>
    <row r="707" spans="2:6" ht="12.75" customHeight="1" x14ac:dyDescent="0.2">
      <c r="B707" s="1074"/>
      <c r="C707" s="1622">
        <v>31.2</v>
      </c>
      <c r="D707" s="1257"/>
      <c r="E707" s="1257"/>
      <c r="F707" s="1257"/>
    </row>
    <row r="708" spans="2:6" ht="12.75" customHeight="1" x14ac:dyDescent="0.2">
      <c r="B708" s="1081"/>
      <c r="C708" s="1624">
        <v>0.03</v>
      </c>
      <c r="D708" s="1257"/>
      <c r="E708" s="1257"/>
      <c r="F708" s="1257"/>
    </row>
    <row r="709" spans="2:6" ht="15" customHeight="1" x14ac:dyDescent="0.2">
      <c r="B709" s="1588"/>
      <c r="C709" s="1613"/>
      <c r="D709" s="1301"/>
      <c r="E709" s="1301"/>
      <c r="F709" s="1301"/>
    </row>
    <row r="710" spans="2:6" ht="15" customHeight="1" x14ac:dyDescent="0.2">
      <c r="B710" s="1589"/>
      <c r="C710" s="1243"/>
      <c r="D710" s="1236"/>
      <c r="E710" s="1236"/>
      <c r="F710" s="1243"/>
    </row>
    <row r="711" spans="2:6" ht="15" customHeight="1" x14ac:dyDescent="0.2">
      <c r="B711" s="1589"/>
      <c r="C711" s="1243"/>
      <c r="D711" s="1236"/>
      <c r="E711" s="1236"/>
      <c r="F711" s="1243"/>
    </row>
    <row r="712" spans="2:6" ht="15" customHeight="1" x14ac:dyDescent="0.2">
      <c r="B712" s="1589"/>
      <c r="C712" s="1243"/>
      <c r="D712" s="1236"/>
      <c r="E712" s="1236"/>
      <c r="F712" s="1243"/>
    </row>
    <row r="713" spans="2:6" ht="15" customHeight="1" x14ac:dyDescent="0.2">
      <c r="B713" s="1589"/>
      <c r="C713" s="1243"/>
      <c r="D713" s="1236"/>
      <c r="E713" s="1236"/>
      <c r="F713" s="1243"/>
    </row>
    <row r="714" spans="2:6" ht="12.75" customHeight="1" x14ac:dyDescent="0.2">
      <c r="B714" s="1589"/>
      <c r="C714" s="1343"/>
      <c r="D714" s="1343"/>
      <c r="E714" s="1343"/>
      <c r="F714" s="1343"/>
    </row>
    <row r="725" spans="2:4" ht="12.75" customHeight="1" x14ac:dyDescent="0.2">
      <c r="B725" s="1082" t="s">
        <v>81</v>
      </c>
      <c r="C725" s="1"/>
      <c r="D725" s="1"/>
    </row>
    <row r="726" spans="2:4" ht="12.75" customHeight="1" x14ac:dyDescent="0.2">
      <c r="B726" s="481">
        <v>0.47</v>
      </c>
      <c r="C726" s="1"/>
      <c r="D726" s="1"/>
    </row>
    <row r="727" spans="2:4" ht="15" customHeight="1" x14ac:dyDescent="0.2">
      <c r="B727" s="1590"/>
      <c r="C727" s="1"/>
      <c r="D727" s="1"/>
    </row>
    <row r="728" spans="2:4" ht="12.75" customHeight="1" x14ac:dyDescent="0.2">
      <c r="B728" s="1243"/>
      <c r="C728" s="1"/>
      <c r="D728" s="1"/>
    </row>
    <row r="729" spans="2:4" ht="12.75" customHeight="1" x14ac:dyDescent="0.2">
      <c r="B729" s="1243"/>
      <c r="C729" s="1"/>
      <c r="D729" s="1"/>
    </row>
    <row r="730" spans="2:4" ht="12.75" customHeight="1" x14ac:dyDescent="0.2">
      <c r="B730" s="11"/>
      <c r="C730" s="1"/>
      <c r="D730" s="1"/>
    </row>
    <row r="731" spans="2:4" ht="12.75" customHeight="1" x14ac:dyDescent="0.2">
      <c r="B731" s="1"/>
      <c r="C731" s="1"/>
      <c r="D731" s="1"/>
    </row>
    <row r="732" spans="2:4" ht="12.75" customHeight="1" x14ac:dyDescent="0.2">
      <c r="B732" s="765"/>
      <c r="C732" s="1"/>
      <c r="D732" s="1" t="s">
        <v>529</v>
      </c>
    </row>
    <row r="744" spans="4:4" ht="12.75" customHeight="1" x14ac:dyDescent="0.2">
      <c r="D744" s="1" t="s">
        <v>532</v>
      </c>
    </row>
  </sheetData>
  <mergeCells count="65">
    <mergeCell ref="C682:F682"/>
    <mergeCell ref="C683:D683"/>
    <mergeCell ref="C684:D684"/>
    <mergeCell ref="B684:B688"/>
    <mergeCell ref="C708:F708"/>
    <mergeCell ref="B689:B690"/>
    <mergeCell ref="B704:B705"/>
    <mergeCell ref="C709:F714"/>
    <mergeCell ref="E683:F683"/>
    <mergeCell ref="E684:F688"/>
    <mergeCell ref="C687:D687"/>
    <mergeCell ref="C688:D688"/>
    <mergeCell ref="C704:F705"/>
    <mergeCell ref="C706:F706"/>
    <mergeCell ref="C707:F707"/>
    <mergeCell ref="C685:D685"/>
    <mergeCell ref="C686:D686"/>
    <mergeCell ref="A1:A2"/>
    <mergeCell ref="B1:B2"/>
    <mergeCell ref="B10:B11"/>
    <mergeCell ref="B13:B20"/>
    <mergeCell ref="B44:B45"/>
    <mergeCell ref="B46:B47"/>
    <mergeCell ref="B64:B66"/>
    <mergeCell ref="B73:B75"/>
    <mergeCell ref="B100:B102"/>
    <mergeCell ref="B118:B120"/>
    <mergeCell ref="B188:B189"/>
    <mergeCell ref="B204:B206"/>
    <mergeCell ref="B208:B209"/>
    <mergeCell ref="B221:B223"/>
    <mergeCell ref="B258:B259"/>
    <mergeCell ref="B260:B261"/>
    <mergeCell ref="B263:B264"/>
    <mergeCell ref="B265:B266"/>
    <mergeCell ref="B267:B268"/>
    <mergeCell ref="B271:B273"/>
    <mergeCell ref="B289:B291"/>
    <mergeCell ref="B332:B333"/>
    <mergeCell ref="B407:B408"/>
    <mergeCell ref="B438:B439"/>
    <mergeCell ref="B497:B498"/>
    <mergeCell ref="B512:B513"/>
    <mergeCell ref="B614:B615"/>
    <mergeCell ref="B620:B622"/>
    <mergeCell ref="B627:B629"/>
    <mergeCell ref="B631:B632"/>
    <mergeCell ref="B634:B635"/>
    <mergeCell ref="B636:B638"/>
    <mergeCell ref="B639:B640"/>
    <mergeCell ref="B641:B643"/>
    <mergeCell ref="B644:B646"/>
    <mergeCell ref="B709:B714"/>
    <mergeCell ref="B727:B729"/>
    <mergeCell ref="B647:B649"/>
    <mergeCell ref="B650:B652"/>
    <mergeCell ref="B653:B655"/>
    <mergeCell ref="B656:B658"/>
    <mergeCell ref="B659:B661"/>
    <mergeCell ref="B662:B664"/>
    <mergeCell ref="B665:B667"/>
    <mergeCell ref="B668:B669"/>
    <mergeCell ref="B671:B672"/>
    <mergeCell ref="B674:B675"/>
    <mergeCell ref="B676:B678"/>
  </mergeCells>
  <pageMargins left="0.25" right="0.25" top="0.75" bottom="0.75" header="0" footer="0"/>
  <pageSetup paperSize="9" orientation="landscape"/>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748"/>
  <sheetViews>
    <sheetView workbookViewId="0"/>
  </sheetViews>
  <sheetFormatPr defaultColWidth="11.19921875" defaultRowHeight="15" customHeight="1" x14ac:dyDescent="0.2"/>
  <cols>
    <col min="1" max="2" width="7" customWidth="1"/>
    <col min="3" max="3" width="18.796875" customWidth="1"/>
    <col min="4" max="4" width="10.296875" customWidth="1"/>
    <col min="5" max="5" width="6.296875" customWidth="1"/>
    <col min="6" max="9" width="10.296875" customWidth="1"/>
    <col min="10" max="10" width="17.296875" customWidth="1"/>
    <col min="11" max="11" width="10.296875" customWidth="1"/>
    <col min="12" max="12" width="16.296875" customWidth="1"/>
    <col min="13" max="13" width="11.296875" customWidth="1"/>
    <col min="14" max="14" width="7.09765625" customWidth="1"/>
    <col min="15" max="26" width="8.8984375" customWidth="1"/>
  </cols>
  <sheetData>
    <row r="1" spans="1:16" ht="12.75" customHeight="1" x14ac:dyDescent="0.2">
      <c r="A1" s="1608" t="s">
        <v>524</v>
      </c>
      <c r="B1" s="1722" t="s">
        <v>533</v>
      </c>
      <c r="C1" s="1722" t="s">
        <v>534</v>
      </c>
      <c r="D1" s="1723" t="s">
        <v>535</v>
      </c>
      <c r="E1" s="1724" t="s">
        <v>536</v>
      </c>
      <c r="F1" s="1725" t="s">
        <v>537</v>
      </c>
      <c r="G1" s="1726" t="s">
        <v>538</v>
      </c>
      <c r="H1" s="1727" t="s">
        <v>539</v>
      </c>
      <c r="I1" s="1713" t="s">
        <v>540</v>
      </c>
      <c r="J1" s="1713" t="s">
        <v>541</v>
      </c>
      <c r="K1" s="1714" t="s">
        <v>542</v>
      </c>
      <c r="L1" s="1609" t="s">
        <v>543</v>
      </c>
      <c r="M1" s="1609" t="s">
        <v>525</v>
      </c>
      <c r="N1" s="11"/>
      <c r="O1" s="11"/>
      <c r="P1" s="11"/>
    </row>
    <row r="2" spans="1:16" ht="12.75" customHeight="1" x14ac:dyDescent="0.2">
      <c r="A2" s="1243"/>
      <c r="B2" s="1243"/>
      <c r="C2" s="1243"/>
      <c r="D2" s="1243"/>
      <c r="E2" s="1243"/>
      <c r="F2" s="1243"/>
      <c r="G2" s="1243"/>
      <c r="H2" s="1243"/>
      <c r="I2" s="1243"/>
      <c r="J2" s="1243"/>
      <c r="K2" s="1243"/>
      <c r="L2" s="1243"/>
      <c r="M2" s="1243"/>
      <c r="N2" s="11"/>
      <c r="O2" s="11"/>
      <c r="P2" s="11"/>
    </row>
    <row r="3" spans="1:16" ht="12.75" customHeight="1" x14ac:dyDescent="0.2">
      <c r="A3" s="1"/>
      <c r="B3" s="1083" t="s">
        <v>544</v>
      </c>
      <c r="C3" s="1083"/>
      <c r="D3" s="1083"/>
      <c r="E3" s="1083"/>
      <c r="F3" s="1083"/>
      <c r="G3" s="1083"/>
      <c r="H3" s="1083"/>
      <c r="I3" s="1083"/>
      <c r="J3" s="1"/>
      <c r="K3" s="1"/>
      <c r="L3" s="1"/>
      <c r="M3" s="1"/>
      <c r="N3" s="1"/>
      <c r="O3" s="1"/>
      <c r="P3" s="1"/>
    </row>
    <row r="4" spans="1:16" ht="12.75" customHeight="1" x14ac:dyDescent="0.2">
      <c r="A4" s="1"/>
      <c r="B4" s="1083"/>
      <c r="C4" s="1083"/>
      <c r="D4" s="1083"/>
      <c r="E4" s="1083"/>
      <c r="F4" s="1083"/>
      <c r="G4" s="1083"/>
      <c r="H4" s="1083"/>
      <c r="I4" s="1083"/>
      <c r="J4" s="1"/>
      <c r="K4" s="1"/>
      <c r="L4" s="1"/>
      <c r="M4" s="1"/>
      <c r="N4" s="1"/>
      <c r="O4" s="1"/>
      <c r="P4" s="1"/>
    </row>
    <row r="5" spans="1:16" ht="12.75" customHeight="1" x14ac:dyDescent="0.2">
      <c r="A5" s="8"/>
      <c r="B5" s="482" t="s">
        <v>545</v>
      </c>
      <c r="C5" s="7"/>
      <c r="D5" s="7"/>
      <c r="E5" s="7"/>
      <c r="F5" s="7"/>
      <c r="G5" s="7"/>
      <c r="H5" s="7"/>
      <c r="I5" s="7"/>
      <c r="J5" s="7"/>
      <c r="K5" s="7"/>
      <c r="L5" s="7"/>
      <c r="M5" s="7"/>
      <c r="N5" s="7"/>
      <c r="O5" s="461"/>
      <c r="P5" s="7"/>
    </row>
    <row r="6" spans="1:16" ht="12.75" customHeight="1" x14ac:dyDescent="0.2">
      <c r="A6" s="1"/>
      <c r="B6" s="1"/>
      <c r="C6" s="1"/>
      <c r="D6" s="1"/>
      <c r="E6" s="1"/>
      <c r="F6" s="1"/>
      <c r="G6" s="1"/>
      <c r="H6" s="1"/>
      <c r="I6" s="1"/>
      <c r="J6" s="1"/>
      <c r="K6" s="1"/>
      <c r="L6" s="1"/>
      <c r="M6" s="1"/>
      <c r="N6" s="1"/>
      <c r="O6" s="1"/>
      <c r="P6" s="1"/>
    </row>
    <row r="7" spans="1:16" ht="12.75" customHeight="1" x14ac:dyDescent="0.2">
      <c r="A7" s="1"/>
      <c r="B7" s="1"/>
      <c r="C7" s="1"/>
      <c r="D7" s="1"/>
      <c r="E7" s="1"/>
      <c r="F7" s="1"/>
      <c r="G7" s="1"/>
      <c r="H7" s="1"/>
      <c r="I7" s="1"/>
      <c r="J7" s="1"/>
      <c r="K7" s="1"/>
      <c r="L7" s="1"/>
      <c r="M7" s="1"/>
      <c r="N7" s="1"/>
      <c r="O7" s="1"/>
      <c r="P7" s="1"/>
    </row>
    <row r="8" spans="1:16" ht="12.75" customHeight="1" x14ac:dyDescent="0.2">
      <c r="A8" s="765"/>
      <c r="B8" s="765" t="s">
        <v>12</v>
      </c>
      <c r="C8" s="765"/>
      <c r="D8" s="765"/>
      <c r="E8" s="765"/>
      <c r="F8" s="765"/>
      <c r="G8" s="765"/>
      <c r="H8" s="765"/>
      <c r="I8" s="765"/>
      <c r="J8" s="765"/>
      <c r="K8" s="765"/>
      <c r="L8" s="765"/>
      <c r="M8" s="765"/>
      <c r="N8" s="1"/>
      <c r="O8" s="1"/>
      <c r="P8" s="1"/>
    </row>
    <row r="9" spans="1:16" ht="12.75" customHeight="1" x14ac:dyDescent="0.2">
      <c r="A9" s="765"/>
      <c r="B9" s="1084" t="s">
        <v>430</v>
      </c>
      <c r="C9" s="765"/>
      <c r="D9" s="765"/>
      <c r="E9" s="765"/>
      <c r="F9" s="765"/>
      <c r="G9" s="765"/>
      <c r="H9" s="765"/>
      <c r="I9" s="765"/>
      <c r="J9" s="765"/>
      <c r="K9" s="765"/>
      <c r="L9" s="765"/>
      <c r="M9" s="765"/>
      <c r="N9" s="1"/>
      <c r="O9" s="1"/>
      <c r="P9" s="1"/>
    </row>
    <row r="10" spans="1:16" ht="15" customHeight="1" x14ac:dyDescent="0.2">
      <c r="A10" s="765"/>
      <c r="B10" s="1267" t="s">
        <v>546</v>
      </c>
      <c r="C10" s="1243"/>
      <c r="D10" s="1243"/>
      <c r="E10" s="1243"/>
      <c r="F10" s="1243"/>
      <c r="G10" s="1243"/>
      <c r="H10" s="1243"/>
      <c r="I10" s="1243"/>
      <c r="J10" s="1243"/>
      <c r="K10" s="1243"/>
      <c r="L10" s="1243"/>
      <c r="M10" s="1243"/>
      <c r="N10" s="1"/>
      <c r="O10" s="1"/>
      <c r="P10" s="1"/>
    </row>
    <row r="11" spans="1:16" ht="15" customHeight="1" x14ac:dyDescent="0.2">
      <c r="A11" s="765"/>
      <c r="B11" s="1243"/>
      <c r="C11" s="1243"/>
      <c r="D11" s="1243"/>
      <c r="E11" s="1243"/>
      <c r="F11" s="1243"/>
      <c r="G11" s="1243"/>
      <c r="H11" s="1243"/>
      <c r="I11" s="1243"/>
      <c r="J11" s="1243"/>
      <c r="K11" s="1243"/>
      <c r="L11" s="1243"/>
      <c r="M11" s="1243"/>
      <c r="N11" s="1"/>
      <c r="O11" s="1"/>
      <c r="P11" s="1"/>
    </row>
    <row r="12" spans="1:16" ht="12.75" customHeight="1" x14ac:dyDescent="0.2">
      <c r="A12" s="1"/>
      <c r="B12" s="1"/>
      <c r="C12" s="1"/>
      <c r="D12" s="1"/>
      <c r="E12" s="1"/>
      <c r="F12" s="1"/>
      <c r="G12" s="1"/>
      <c r="H12" s="1"/>
      <c r="I12" s="1"/>
      <c r="J12" s="1"/>
      <c r="K12" s="1"/>
      <c r="L12" s="1"/>
      <c r="M12" s="1"/>
      <c r="N12" s="1"/>
      <c r="O12" s="1"/>
      <c r="P12" s="1"/>
    </row>
    <row r="13" spans="1:16" ht="15" customHeight="1" x14ac:dyDescent="0.2">
      <c r="A13" s="1"/>
      <c r="B13" s="1610" t="s">
        <v>547</v>
      </c>
      <c r="C13" s="1243"/>
      <c r="D13" s="1243"/>
      <c r="E13" s="1243"/>
      <c r="F13" s="1243"/>
      <c r="G13" s="1243"/>
      <c r="H13" s="1243"/>
      <c r="I13" s="1243"/>
      <c r="J13" s="1243"/>
      <c r="K13" s="1243"/>
      <c r="L13" s="1243"/>
      <c r="M13" s="1243"/>
      <c r="N13" s="1"/>
      <c r="O13" s="1"/>
      <c r="P13" s="1"/>
    </row>
    <row r="14" spans="1:16" ht="12.75" customHeight="1" x14ac:dyDescent="0.2">
      <c r="A14" s="1"/>
      <c r="B14" s="1243"/>
      <c r="C14" s="1236"/>
      <c r="D14" s="1236"/>
      <c r="E14" s="1236"/>
      <c r="F14" s="1236"/>
      <c r="G14" s="1236"/>
      <c r="H14" s="1236"/>
      <c r="I14" s="1236"/>
      <c r="J14" s="1236"/>
      <c r="K14" s="1236"/>
      <c r="L14" s="1236"/>
      <c r="M14" s="1243"/>
      <c r="N14" s="1"/>
      <c r="O14" s="1"/>
      <c r="P14" s="1" t="s">
        <v>526</v>
      </c>
    </row>
    <row r="15" spans="1:16" ht="12.75" customHeight="1" x14ac:dyDescent="0.2">
      <c r="A15" s="1"/>
      <c r="B15" s="1243"/>
      <c r="C15" s="1236"/>
      <c r="D15" s="1236"/>
      <c r="E15" s="1236"/>
      <c r="F15" s="1236"/>
      <c r="G15" s="1236"/>
      <c r="H15" s="1236"/>
      <c r="I15" s="1236"/>
      <c r="J15" s="1236"/>
      <c r="K15" s="1236"/>
      <c r="L15" s="1236"/>
      <c r="M15" s="1243"/>
      <c r="N15" s="1"/>
      <c r="O15" s="1"/>
      <c r="P15" s="1"/>
    </row>
    <row r="16" spans="1:16" ht="12.75" customHeight="1" x14ac:dyDescent="0.2">
      <c r="A16" s="1"/>
      <c r="B16" s="1243"/>
      <c r="C16" s="1236"/>
      <c r="D16" s="1236"/>
      <c r="E16" s="1236"/>
      <c r="F16" s="1236"/>
      <c r="G16" s="1236"/>
      <c r="H16" s="1236"/>
      <c r="I16" s="1236"/>
      <c r="J16" s="1236"/>
      <c r="K16" s="1236"/>
      <c r="L16" s="1236"/>
      <c r="M16" s="1243"/>
      <c r="N16" s="1"/>
      <c r="O16" s="1"/>
      <c r="P16" s="1"/>
    </row>
    <row r="17" spans="2:13" ht="12.75" customHeight="1" x14ac:dyDescent="0.2">
      <c r="B17" s="1243"/>
      <c r="C17" s="1236"/>
      <c r="D17" s="1236"/>
      <c r="E17" s="1236"/>
      <c r="F17" s="1236"/>
      <c r="G17" s="1236"/>
      <c r="H17" s="1236"/>
      <c r="I17" s="1236"/>
      <c r="J17" s="1236"/>
      <c r="K17" s="1236"/>
      <c r="L17" s="1236"/>
      <c r="M17" s="1243"/>
    </row>
    <row r="18" spans="2:13" ht="12.75" customHeight="1" x14ac:dyDescent="0.2">
      <c r="B18" s="1243"/>
      <c r="C18" s="1236"/>
      <c r="D18" s="1236"/>
      <c r="E18" s="1236"/>
      <c r="F18" s="1236"/>
      <c r="G18" s="1236"/>
      <c r="H18" s="1236"/>
      <c r="I18" s="1236"/>
      <c r="J18" s="1236"/>
      <c r="K18" s="1236"/>
      <c r="L18" s="1236"/>
      <c r="M18" s="1243"/>
    </row>
    <row r="19" spans="2:13" ht="12.75" customHeight="1" x14ac:dyDescent="0.2">
      <c r="B19" s="1243"/>
      <c r="C19" s="1236"/>
      <c r="D19" s="1236"/>
      <c r="E19" s="1236"/>
      <c r="F19" s="1236"/>
      <c r="G19" s="1236"/>
      <c r="H19" s="1236"/>
      <c r="I19" s="1236"/>
      <c r="J19" s="1236"/>
      <c r="K19" s="1236"/>
      <c r="L19" s="1236"/>
      <c r="M19" s="1243"/>
    </row>
    <row r="20" spans="2:13" ht="15" customHeight="1" x14ac:dyDescent="0.2">
      <c r="B20" s="1243"/>
      <c r="C20" s="1243"/>
      <c r="D20" s="1243"/>
      <c r="E20" s="1243"/>
      <c r="F20" s="1243"/>
      <c r="G20" s="1243"/>
      <c r="H20" s="1243"/>
      <c r="I20" s="1243"/>
      <c r="J20" s="1243"/>
      <c r="K20" s="1243"/>
      <c r="L20" s="1243"/>
      <c r="M20" s="1243"/>
    </row>
    <row r="21" spans="2:13" ht="12.75" customHeight="1" x14ac:dyDescent="0.2">
      <c r="B21" s="1"/>
      <c r="C21" s="1"/>
      <c r="D21" s="1"/>
      <c r="E21" s="1"/>
      <c r="F21" s="1"/>
      <c r="G21" s="1"/>
      <c r="H21" s="1"/>
      <c r="I21" s="1"/>
      <c r="J21" s="1"/>
      <c r="K21" s="1"/>
      <c r="L21" s="1"/>
      <c r="M21" s="1"/>
    </row>
    <row r="22" spans="2:13" ht="15" customHeight="1" x14ac:dyDescent="0.2">
      <c r="B22" s="1614" t="s">
        <v>548</v>
      </c>
      <c r="C22" s="1243"/>
      <c r="D22" s="1328"/>
      <c r="E22" s="1611">
        <v>2022</v>
      </c>
      <c r="F22" s="1611">
        <v>2023</v>
      </c>
      <c r="G22" s="1603">
        <v>2024</v>
      </c>
      <c r="H22" s="1"/>
      <c r="I22" s="1"/>
      <c r="J22" s="1"/>
      <c r="K22" s="1"/>
      <c r="L22" s="1"/>
      <c r="M22" s="1"/>
    </row>
    <row r="23" spans="2:13" ht="15" customHeight="1" x14ac:dyDescent="0.2">
      <c r="B23" s="1329"/>
      <c r="C23" s="1329"/>
      <c r="D23" s="1330"/>
      <c r="E23" s="1637"/>
      <c r="F23" s="1637"/>
      <c r="G23" s="1618"/>
      <c r="H23" s="1"/>
      <c r="I23" s="1"/>
      <c r="J23" s="1"/>
      <c r="K23" s="1"/>
      <c r="L23" s="1"/>
      <c r="M23" s="1"/>
    </row>
    <row r="24" spans="2:13" ht="15" customHeight="1" x14ac:dyDescent="0.2">
      <c r="B24" s="1676" t="s">
        <v>549</v>
      </c>
      <c r="C24" s="1621"/>
      <c r="D24" s="1648"/>
      <c r="E24" s="483">
        <v>1</v>
      </c>
      <c r="F24" s="484">
        <v>0</v>
      </c>
      <c r="G24" s="484">
        <v>0</v>
      </c>
      <c r="H24" s="1"/>
      <c r="I24" s="1"/>
      <c r="J24" s="1"/>
      <c r="K24" s="1"/>
      <c r="L24" s="1"/>
      <c r="M24" s="1"/>
    </row>
    <row r="25" spans="2:13" ht="15" customHeight="1" x14ac:dyDescent="0.2">
      <c r="B25" s="1465" t="s">
        <v>550</v>
      </c>
      <c r="C25" s="1301"/>
      <c r="D25" s="1640"/>
      <c r="E25" s="1721">
        <v>1384.6</v>
      </c>
      <c r="F25" s="1710">
        <v>0</v>
      </c>
      <c r="G25" s="1710">
        <v>0</v>
      </c>
      <c r="H25" s="1"/>
      <c r="I25" s="1"/>
      <c r="J25" s="1"/>
      <c r="K25" s="1"/>
      <c r="L25" s="1"/>
      <c r="M25" s="1"/>
    </row>
    <row r="26" spans="2:13" ht="15" customHeight="1" x14ac:dyDescent="0.2">
      <c r="B26" s="1269"/>
      <c r="C26" s="1269"/>
      <c r="D26" s="1647"/>
      <c r="E26" s="1601"/>
      <c r="F26" s="1697"/>
      <c r="G26" s="1697"/>
      <c r="H26" s="1"/>
      <c r="I26" s="1"/>
      <c r="J26" s="1"/>
      <c r="K26" s="1"/>
      <c r="L26" s="1"/>
      <c r="M26" s="1"/>
    </row>
    <row r="27" spans="2:13" ht="15" customHeight="1" x14ac:dyDescent="0.2">
      <c r="B27" s="1674" t="s">
        <v>18</v>
      </c>
      <c r="C27" s="1445"/>
      <c r="D27" s="1638"/>
      <c r="E27" s="485">
        <v>3</v>
      </c>
      <c r="F27" s="1085">
        <v>3</v>
      </c>
      <c r="G27" s="1085">
        <v>0</v>
      </c>
      <c r="H27" s="1"/>
      <c r="I27" s="1"/>
      <c r="J27" s="1"/>
      <c r="K27" s="1"/>
      <c r="L27" s="1"/>
      <c r="M27" s="1"/>
    </row>
    <row r="28" spans="2:13" ht="15" customHeight="1" x14ac:dyDescent="0.2">
      <c r="B28" s="1590" t="s">
        <v>551</v>
      </c>
      <c r="C28" s="1360"/>
      <c r="D28" s="1360"/>
      <c r="E28" s="1360"/>
      <c r="F28" s="1360"/>
      <c r="G28" s="1360"/>
      <c r="H28" s="1"/>
      <c r="I28" s="1"/>
      <c r="J28" s="1"/>
      <c r="K28" s="1"/>
      <c r="L28" s="1"/>
      <c r="M28" s="1"/>
    </row>
    <row r="29" spans="2:13" ht="15" customHeight="1" x14ac:dyDescent="0.2">
      <c r="B29" s="1343"/>
      <c r="C29" s="1343"/>
      <c r="D29" s="1343"/>
      <c r="E29" s="1343"/>
      <c r="F29" s="1343"/>
      <c r="G29" s="1343"/>
      <c r="H29" s="1"/>
      <c r="I29" s="1"/>
      <c r="J29" s="1"/>
      <c r="K29" s="1"/>
      <c r="L29" s="1"/>
      <c r="M29" s="1"/>
    </row>
    <row r="30" spans="2:13" ht="15" customHeight="1" x14ac:dyDescent="0.2">
      <c r="B30" s="182"/>
      <c r="C30" s="182"/>
      <c r="D30" s="182"/>
      <c r="E30" s="182"/>
      <c r="F30" s="182"/>
      <c r="G30" s="182"/>
      <c r="H30" s="182"/>
      <c r="I30" s="182"/>
      <c r="J30" s="182"/>
      <c r="K30" s="182"/>
      <c r="L30" s="182"/>
      <c r="M30" s="182"/>
    </row>
    <row r="31" spans="2:13" ht="12.75" customHeight="1" x14ac:dyDescent="0.2">
      <c r="B31" s="1"/>
      <c r="C31" s="1"/>
      <c r="D31" s="1"/>
      <c r="E31" s="1"/>
      <c r="F31" s="1"/>
      <c r="G31" s="1"/>
      <c r="H31" s="1"/>
      <c r="I31" s="1"/>
      <c r="J31" s="1"/>
      <c r="K31" s="1"/>
      <c r="L31" s="1"/>
      <c r="M31" s="1"/>
    </row>
    <row r="32" spans="2:13" ht="12.75" customHeight="1" x14ac:dyDescent="0.2">
      <c r="B32" s="765" t="s">
        <v>71</v>
      </c>
      <c r="C32" s="765"/>
      <c r="D32" s="765"/>
      <c r="E32" s="765"/>
      <c r="F32" s="765"/>
      <c r="G32" s="765"/>
      <c r="H32" s="765"/>
      <c r="I32" s="765"/>
      <c r="J32" s="765"/>
      <c r="K32" s="765"/>
      <c r="L32" s="765"/>
      <c r="M32" s="765"/>
    </row>
    <row r="34" spans="2:13" ht="15" customHeight="1" x14ac:dyDescent="0.2">
      <c r="B34" s="1711" t="s">
        <v>552</v>
      </c>
      <c r="C34" s="1243"/>
      <c r="D34" s="1243"/>
      <c r="E34" s="1243"/>
      <c r="F34" s="1243"/>
      <c r="G34" s="1243"/>
      <c r="H34" s="1243"/>
      <c r="I34" s="1243"/>
      <c r="J34" s="1243"/>
      <c r="K34" s="1243"/>
      <c r="L34" s="1243"/>
      <c r="M34" s="1243"/>
    </row>
    <row r="35" spans="2:13" ht="12.75" customHeight="1" x14ac:dyDescent="0.2">
      <c r="B35" s="1"/>
      <c r="C35" s="1"/>
      <c r="D35" s="1"/>
      <c r="E35" s="1"/>
      <c r="F35" s="1"/>
      <c r="G35" s="1"/>
      <c r="H35" s="1"/>
      <c r="I35" s="1"/>
      <c r="J35" s="1"/>
      <c r="K35" s="1"/>
      <c r="L35" s="1"/>
      <c r="M35" s="1"/>
    </row>
    <row r="36" spans="2:13" ht="12.75" customHeight="1" x14ac:dyDescent="0.2">
      <c r="B36" s="1"/>
      <c r="C36" s="1"/>
      <c r="D36" s="1"/>
      <c r="E36" s="1"/>
      <c r="F36" s="1"/>
      <c r="G36" s="1"/>
      <c r="H36" s="1"/>
      <c r="I36" s="1"/>
      <c r="J36" s="1"/>
      <c r="K36" s="1"/>
      <c r="L36" s="1"/>
      <c r="M36" s="1"/>
    </row>
    <row r="37" spans="2:13" ht="12.75" customHeight="1" x14ac:dyDescent="0.2">
      <c r="B37" s="1"/>
      <c r="C37" s="1"/>
      <c r="D37" s="1"/>
      <c r="E37" s="1"/>
      <c r="F37" s="1"/>
      <c r="G37" s="1"/>
      <c r="H37" s="1"/>
      <c r="I37" s="1"/>
      <c r="J37" s="1"/>
      <c r="K37" s="1"/>
      <c r="L37" s="1"/>
      <c r="M37" s="1"/>
    </row>
    <row r="38" spans="2:13" ht="12.75" customHeight="1" x14ac:dyDescent="0.2">
      <c r="B38" s="1"/>
      <c r="C38" s="1"/>
      <c r="D38" s="1"/>
      <c r="E38" s="1"/>
      <c r="F38" s="1"/>
      <c r="G38" s="1"/>
      <c r="H38" s="1"/>
      <c r="I38" s="1"/>
      <c r="J38" s="1"/>
      <c r="K38" s="1"/>
      <c r="L38" s="1"/>
      <c r="M38" s="1"/>
    </row>
    <row r="39" spans="2:13" ht="12.75" customHeight="1" x14ac:dyDescent="0.2">
      <c r="B39" s="482" t="s">
        <v>77</v>
      </c>
      <c r="C39" s="7"/>
      <c r="D39" s="7"/>
      <c r="E39" s="7"/>
      <c r="F39" s="7"/>
      <c r="G39" s="7"/>
      <c r="H39" s="7"/>
      <c r="I39" s="7"/>
      <c r="J39" s="7"/>
      <c r="K39" s="7"/>
      <c r="L39" s="7"/>
      <c r="M39" s="7"/>
    </row>
    <row r="40" spans="2:13" ht="12.75" customHeight="1" x14ac:dyDescent="0.2">
      <c r="B40" s="1"/>
      <c r="C40" s="1"/>
      <c r="D40" s="1"/>
      <c r="E40" s="1"/>
      <c r="F40" s="1"/>
      <c r="G40" s="1"/>
      <c r="H40" s="1"/>
      <c r="I40" s="1"/>
      <c r="J40" s="1"/>
      <c r="K40" s="1"/>
      <c r="L40" s="1"/>
      <c r="M40" s="1"/>
    </row>
    <row r="41" spans="2:13" ht="12.75" customHeight="1" x14ac:dyDescent="0.2">
      <c r="B41" s="1"/>
      <c r="C41" s="1"/>
      <c r="D41" s="1"/>
      <c r="E41" s="1"/>
      <c r="F41" s="1"/>
      <c r="G41" s="1"/>
      <c r="H41" s="1"/>
      <c r="I41" s="1"/>
      <c r="J41" s="1"/>
      <c r="K41" s="1"/>
      <c r="L41" s="1"/>
      <c r="M41" s="1"/>
    </row>
    <row r="42" spans="2:13" ht="12.75" customHeight="1" x14ac:dyDescent="0.2">
      <c r="B42" s="765" t="s">
        <v>78</v>
      </c>
      <c r="C42" s="765"/>
      <c r="D42" s="765"/>
      <c r="E42" s="765"/>
      <c r="F42" s="765"/>
      <c r="G42" s="765"/>
      <c r="H42" s="765"/>
      <c r="I42" s="765"/>
      <c r="J42" s="765"/>
      <c r="K42" s="765"/>
      <c r="L42" s="765"/>
      <c r="M42" s="765"/>
    </row>
    <row r="43" spans="2:13" ht="12.75" customHeight="1" x14ac:dyDescent="0.2">
      <c r="B43" s="1"/>
      <c r="C43" s="1"/>
      <c r="D43" s="1"/>
      <c r="E43" s="1"/>
      <c r="F43" s="1"/>
      <c r="G43" s="1"/>
      <c r="H43" s="1"/>
      <c r="I43" s="1"/>
      <c r="J43" s="1"/>
      <c r="K43" s="1"/>
      <c r="L43" s="1"/>
      <c r="M43" s="1"/>
    </row>
    <row r="44" spans="2:13" ht="15" customHeight="1" x14ac:dyDescent="0.2">
      <c r="B44" s="1614" t="s">
        <v>553</v>
      </c>
      <c r="C44" s="1243"/>
      <c r="D44" s="1328"/>
      <c r="E44" s="1603">
        <v>2022</v>
      </c>
      <c r="F44" s="1243"/>
      <c r="G44" s="1328"/>
      <c r="H44" s="1603">
        <v>2023</v>
      </c>
      <c r="I44" s="1243"/>
      <c r="J44" s="1328"/>
      <c r="K44" s="1603">
        <v>2024</v>
      </c>
      <c r="L44" s="1243"/>
      <c r="M44" s="1243"/>
    </row>
    <row r="45" spans="2:13" ht="12.75" hidden="1" customHeight="1" x14ac:dyDescent="0.2">
      <c r="B45" s="1243"/>
      <c r="C45" s="1236"/>
      <c r="D45" s="1328"/>
      <c r="E45" s="1589"/>
      <c r="F45" s="1243"/>
      <c r="G45" s="1328"/>
      <c r="H45" s="1589"/>
      <c r="I45" s="1243"/>
      <c r="J45" s="1328"/>
      <c r="K45" s="1589"/>
      <c r="L45" s="1243"/>
      <c r="M45" s="1243"/>
    </row>
    <row r="46" spans="2:13" ht="12.75" customHeight="1" x14ac:dyDescent="0.2">
      <c r="B46" s="1243"/>
      <c r="C46" s="1236"/>
      <c r="D46" s="1328"/>
      <c r="E46" s="1715" t="s">
        <v>80</v>
      </c>
      <c r="F46" s="1717" t="s">
        <v>81</v>
      </c>
      <c r="G46" s="1719" t="s">
        <v>40</v>
      </c>
      <c r="H46" s="1715" t="s">
        <v>80</v>
      </c>
      <c r="I46" s="1717" t="s">
        <v>81</v>
      </c>
      <c r="J46" s="1719" t="s">
        <v>40</v>
      </c>
      <c r="K46" s="1715" t="s">
        <v>80</v>
      </c>
      <c r="L46" s="1717" t="s">
        <v>81</v>
      </c>
      <c r="M46" s="1606" t="s">
        <v>40</v>
      </c>
    </row>
    <row r="47" spans="2:13" ht="12.75" hidden="1" customHeight="1" x14ac:dyDescent="0.2">
      <c r="B47" s="1329"/>
      <c r="C47" s="1329"/>
      <c r="D47" s="1330"/>
      <c r="E47" s="1716"/>
      <c r="F47" s="1718"/>
      <c r="G47" s="1720"/>
      <c r="H47" s="1716"/>
      <c r="I47" s="1718"/>
      <c r="J47" s="1720"/>
      <c r="K47" s="1716"/>
      <c r="L47" s="1718"/>
      <c r="M47" s="1712"/>
    </row>
    <row r="48" spans="2:13" ht="12.75" customHeight="1" x14ac:dyDescent="0.2">
      <c r="B48" s="1709" t="s">
        <v>82</v>
      </c>
      <c r="C48" s="1635"/>
      <c r="D48" s="1635"/>
      <c r="E48" s="1635"/>
      <c r="F48" s="1635"/>
      <c r="G48" s="1635"/>
      <c r="H48" s="1635"/>
      <c r="I48" s="1635"/>
      <c r="J48" s="1635"/>
      <c r="K48" s="1635"/>
      <c r="L48" s="1635"/>
      <c r="M48" s="1635"/>
    </row>
    <row r="49" spans="2:13" ht="12.75" customHeight="1" x14ac:dyDescent="0.2">
      <c r="B49" s="1668" t="s">
        <v>554</v>
      </c>
      <c r="C49" s="1669"/>
      <c r="D49" s="1670"/>
      <c r="E49" s="486">
        <v>267</v>
      </c>
      <c r="F49" s="487">
        <v>45</v>
      </c>
      <c r="G49" s="488">
        <f>SUM(E49:F49)</f>
        <v>312</v>
      </c>
      <c r="H49" s="489">
        <v>501</v>
      </c>
      <c r="I49" s="487">
        <v>70</v>
      </c>
      <c r="J49" s="462">
        <f t="shared" ref="J49:J51" si="0">SUM(H49:I49)</f>
        <v>571</v>
      </c>
      <c r="K49" s="489">
        <v>563</v>
      </c>
      <c r="L49" s="487">
        <v>102</v>
      </c>
      <c r="M49" s="462">
        <v>665</v>
      </c>
    </row>
    <row r="50" spans="2:13" ht="12.75" customHeight="1" x14ac:dyDescent="0.2">
      <c r="B50" s="1299" t="s">
        <v>555</v>
      </c>
      <c r="C50" s="1257"/>
      <c r="D50" s="1325"/>
      <c r="E50" s="490" t="s">
        <v>104</v>
      </c>
      <c r="F50" s="221" t="s">
        <v>104</v>
      </c>
      <c r="G50" s="491" t="s">
        <v>104</v>
      </c>
      <c r="H50" s="492">
        <v>50</v>
      </c>
      <c r="I50" s="89">
        <v>6</v>
      </c>
      <c r="J50" s="825">
        <f t="shared" si="0"/>
        <v>56</v>
      </c>
      <c r="K50" s="492">
        <v>65</v>
      </c>
      <c r="L50" s="89">
        <v>5</v>
      </c>
      <c r="M50" s="825">
        <v>70</v>
      </c>
    </row>
    <row r="51" spans="2:13" ht="12.75" customHeight="1" x14ac:dyDescent="0.2">
      <c r="B51" s="1299" t="s">
        <v>28</v>
      </c>
      <c r="C51" s="1257"/>
      <c r="D51" s="1325"/>
      <c r="E51" s="91">
        <v>723</v>
      </c>
      <c r="F51" s="92">
        <v>201</v>
      </c>
      <c r="G51" s="493">
        <f>SUM(E51:F51)</f>
        <v>924</v>
      </c>
      <c r="H51" s="494">
        <v>1789</v>
      </c>
      <c r="I51" s="92">
        <v>473</v>
      </c>
      <c r="J51" s="825">
        <f t="shared" si="0"/>
        <v>2262</v>
      </c>
      <c r="K51" s="494">
        <v>2196</v>
      </c>
      <c r="L51" s="92">
        <v>530</v>
      </c>
      <c r="M51" s="825">
        <v>2726</v>
      </c>
    </row>
    <row r="52" spans="2:13" ht="12.75" customHeight="1" x14ac:dyDescent="0.2">
      <c r="B52" s="1663" t="s">
        <v>40</v>
      </c>
      <c r="C52" s="1445"/>
      <c r="D52" s="1638"/>
      <c r="E52" s="495">
        <f t="shared" ref="E52:J52" si="1">SUM(E49:E51)</f>
        <v>990</v>
      </c>
      <c r="F52" s="496">
        <f t="shared" si="1"/>
        <v>246</v>
      </c>
      <c r="G52" s="497">
        <f t="shared" si="1"/>
        <v>1236</v>
      </c>
      <c r="H52" s="498">
        <f t="shared" si="1"/>
        <v>2340</v>
      </c>
      <c r="I52" s="496">
        <f t="shared" si="1"/>
        <v>549</v>
      </c>
      <c r="J52" s="463">
        <f t="shared" si="1"/>
        <v>2889</v>
      </c>
      <c r="K52" s="498">
        <v>2824</v>
      </c>
      <c r="L52" s="496">
        <v>637</v>
      </c>
      <c r="M52" s="463">
        <v>3461</v>
      </c>
    </row>
    <row r="53" spans="2:13" ht="12.75" customHeight="1" x14ac:dyDescent="0.2">
      <c r="B53" s="1699" t="s">
        <v>83</v>
      </c>
      <c r="C53" s="1646"/>
      <c r="D53" s="1646"/>
      <c r="E53" s="1646"/>
      <c r="F53" s="1646"/>
      <c r="G53" s="1646"/>
      <c r="H53" s="1646"/>
      <c r="I53" s="1646"/>
      <c r="J53" s="1646"/>
      <c r="K53" s="1646"/>
      <c r="L53" s="1646"/>
      <c r="M53" s="1646"/>
    </row>
    <row r="54" spans="2:13" ht="12.75" customHeight="1" x14ac:dyDescent="0.2">
      <c r="B54" s="1668" t="s">
        <v>554</v>
      </c>
      <c r="C54" s="1669"/>
      <c r="D54" s="1670"/>
      <c r="E54" s="489">
        <v>2</v>
      </c>
      <c r="F54" s="487">
        <v>2</v>
      </c>
      <c r="G54" s="488">
        <f>SUM(E54:F54)</f>
        <v>4</v>
      </c>
      <c r="H54" s="489">
        <v>0</v>
      </c>
      <c r="I54" s="487">
        <v>12</v>
      </c>
      <c r="J54" s="462">
        <f t="shared" ref="J54:J56" si="2">SUM(H54:I54)</f>
        <v>12</v>
      </c>
      <c r="K54" s="489">
        <v>3</v>
      </c>
      <c r="L54" s="487">
        <v>1</v>
      </c>
      <c r="M54" s="462">
        <v>4</v>
      </c>
    </row>
    <row r="55" spans="2:13" ht="12.75" customHeight="1" x14ac:dyDescent="0.2">
      <c r="B55" s="1299" t="s">
        <v>555</v>
      </c>
      <c r="C55" s="1257"/>
      <c r="D55" s="1325"/>
      <c r="E55" s="490" t="s">
        <v>104</v>
      </c>
      <c r="F55" s="221" t="s">
        <v>104</v>
      </c>
      <c r="G55" s="491" t="s">
        <v>104</v>
      </c>
      <c r="H55" s="492">
        <v>0</v>
      </c>
      <c r="I55" s="89">
        <v>0</v>
      </c>
      <c r="J55" s="825">
        <f t="shared" si="2"/>
        <v>0</v>
      </c>
      <c r="K55" s="492">
        <v>1</v>
      </c>
      <c r="L55" s="89">
        <v>0</v>
      </c>
      <c r="M55" s="825">
        <v>1</v>
      </c>
    </row>
    <row r="56" spans="2:13" ht="12.75" customHeight="1" x14ac:dyDescent="0.2">
      <c r="B56" s="1299" t="s">
        <v>28</v>
      </c>
      <c r="C56" s="1257"/>
      <c r="D56" s="1325"/>
      <c r="E56" s="494">
        <v>9</v>
      </c>
      <c r="F56" s="92">
        <v>0</v>
      </c>
      <c r="G56" s="493">
        <f>SUM(E56:F56)</f>
        <v>9</v>
      </c>
      <c r="H56" s="494">
        <v>15</v>
      </c>
      <c r="I56" s="92">
        <v>13</v>
      </c>
      <c r="J56" s="825">
        <f t="shared" si="2"/>
        <v>28</v>
      </c>
      <c r="K56" s="494">
        <v>32</v>
      </c>
      <c r="L56" s="92">
        <v>20</v>
      </c>
      <c r="M56" s="825">
        <v>52</v>
      </c>
    </row>
    <row r="57" spans="2:13" ht="12.75" customHeight="1" x14ac:dyDescent="0.2">
      <c r="B57" s="1663" t="s">
        <v>40</v>
      </c>
      <c r="C57" s="1445"/>
      <c r="D57" s="1638"/>
      <c r="E57" s="498">
        <f t="shared" ref="E57:J57" si="3">SUM(E54:E56)</f>
        <v>11</v>
      </c>
      <c r="F57" s="496">
        <f t="shared" si="3"/>
        <v>2</v>
      </c>
      <c r="G57" s="497">
        <f t="shared" si="3"/>
        <v>13</v>
      </c>
      <c r="H57" s="498">
        <f t="shared" si="3"/>
        <v>15</v>
      </c>
      <c r="I57" s="496">
        <f t="shared" si="3"/>
        <v>25</v>
      </c>
      <c r="J57" s="463">
        <f t="shared" si="3"/>
        <v>40</v>
      </c>
      <c r="K57" s="498">
        <v>36</v>
      </c>
      <c r="L57" s="496">
        <v>21</v>
      </c>
      <c r="M57" s="463">
        <v>57</v>
      </c>
    </row>
    <row r="58" spans="2:13" ht="12.75" customHeight="1" x14ac:dyDescent="0.2">
      <c r="B58" s="1699" t="s">
        <v>84</v>
      </c>
      <c r="C58" s="1646"/>
      <c r="D58" s="1646"/>
      <c r="E58" s="1646"/>
      <c r="F58" s="1646"/>
      <c r="G58" s="1646"/>
      <c r="H58" s="1646"/>
      <c r="I58" s="1646"/>
      <c r="J58" s="1646"/>
      <c r="K58" s="1646"/>
      <c r="L58" s="1646"/>
      <c r="M58" s="1646"/>
    </row>
    <row r="59" spans="2:13" ht="12.75" customHeight="1" x14ac:dyDescent="0.2">
      <c r="B59" s="1668" t="s">
        <v>554</v>
      </c>
      <c r="C59" s="1669"/>
      <c r="D59" s="1670"/>
      <c r="E59" s="489">
        <v>3</v>
      </c>
      <c r="F59" s="487">
        <v>8</v>
      </c>
      <c r="G59" s="488">
        <f>SUM(E59:F59)</f>
        <v>11</v>
      </c>
      <c r="H59" s="489">
        <v>3</v>
      </c>
      <c r="I59" s="487">
        <v>17</v>
      </c>
      <c r="J59" s="462">
        <f t="shared" ref="J59:J61" si="4">SUM(H59:I59)</f>
        <v>20</v>
      </c>
      <c r="K59" s="489">
        <v>0</v>
      </c>
      <c r="L59" s="487">
        <v>21</v>
      </c>
      <c r="M59" s="462">
        <v>21</v>
      </c>
    </row>
    <row r="60" spans="2:13" ht="12.75" customHeight="1" x14ac:dyDescent="0.2">
      <c r="B60" s="1299" t="s">
        <v>555</v>
      </c>
      <c r="C60" s="1257"/>
      <c r="D60" s="1325"/>
      <c r="E60" s="490" t="s">
        <v>104</v>
      </c>
      <c r="F60" s="221" t="s">
        <v>104</v>
      </c>
      <c r="G60" s="491" t="s">
        <v>104</v>
      </c>
      <c r="H60" s="492">
        <v>1</v>
      </c>
      <c r="I60" s="89">
        <v>0</v>
      </c>
      <c r="J60" s="825">
        <f t="shared" si="4"/>
        <v>1</v>
      </c>
      <c r="K60" s="492">
        <v>0</v>
      </c>
      <c r="L60" s="89">
        <v>1</v>
      </c>
      <c r="M60" s="825">
        <v>1</v>
      </c>
    </row>
    <row r="61" spans="2:13" ht="12.75" customHeight="1" x14ac:dyDescent="0.2">
      <c r="B61" s="1299" t="s">
        <v>28</v>
      </c>
      <c r="C61" s="1257"/>
      <c r="D61" s="1325"/>
      <c r="E61" s="494">
        <v>13</v>
      </c>
      <c r="F61" s="92">
        <v>18</v>
      </c>
      <c r="G61" s="493">
        <f>SUM(E61:F61)</f>
        <v>31</v>
      </c>
      <c r="H61" s="494">
        <v>13</v>
      </c>
      <c r="I61" s="92">
        <v>26</v>
      </c>
      <c r="J61" s="825">
        <f t="shared" si="4"/>
        <v>39</v>
      </c>
      <c r="K61" s="494">
        <v>10</v>
      </c>
      <c r="L61" s="92">
        <v>85</v>
      </c>
      <c r="M61" s="825">
        <v>95</v>
      </c>
    </row>
    <row r="62" spans="2:13" ht="12.75" customHeight="1" x14ac:dyDescent="0.2">
      <c r="B62" s="1300" t="s">
        <v>40</v>
      </c>
      <c r="C62" s="1301"/>
      <c r="D62" s="1640"/>
      <c r="E62" s="499">
        <f t="shared" ref="E62:J62" si="5">SUM(E59:E61)</f>
        <v>16</v>
      </c>
      <c r="F62" s="98">
        <f t="shared" si="5"/>
        <v>26</v>
      </c>
      <c r="G62" s="500">
        <f t="shared" si="5"/>
        <v>42</v>
      </c>
      <c r="H62" s="499">
        <f t="shared" si="5"/>
        <v>17</v>
      </c>
      <c r="I62" s="98">
        <f t="shared" si="5"/>
        <v>43</v>
      </c>
      <c r="J62" s="827">
        <f t="shared" si="5"/>
        <v>60</v>
      </c>
      <c r="K62" s="498">
        <v>10</v>
      </c>
      <c r="L62" s="496">
        <v>107</v>
      </c>
      <c r="M62" s="463">
        <v>117</v>
      </c>
    </row>
    <row r="63" spans="2:13" ht="12.75" customHeight="1" x14ac:dyDescent="0.2">
      <c r="B63" s="1444" t="s">
        <v>556</v>
      </c>
      <c r="C63" s="1445"/>
      <c r="D63" s="1638"/>
      <c r="E63" s="1086">
        <f t="shared" ref="E63:J63" si="6">E52+E57+E62</f>
        <v>1017</v>
      </c>
      <c r="F63" s="1087">
        <f t="shared" si="6"/>
        <v>274</v>
      </c>
      <c r="G63" s="1088">
        <f t="shared" si="6"/>
        <v>1291</v>
      </c>
      <c r="H63" s="1086">
        <f t="shared" si="6"/>
        <v>2372</v>
      </c>
      <c r="I63" s="1087">
        <f t="shared" si="6"/>
        <v>617</v>
      </c>
      <c r="J63" s="1059">
        <f t="shared" si="6"/>
        <v>2989</v>
      </c>
      <c r="K63" s="1086">
        <v>2870</v>
      </c>
      <c r="L63" s="1087">
        <v>765</v>
      </c>
      <c r="M63" s="1059">
        <v>3635</v>
      </c>
    </row>
    <row r="64" spans="2:13" ht="15" customHeight="1" x14ac:dyDescent="0.2">
      <c r="B64" s="1590" t="s">
        <v>557</v>
      </c>
      <c r="C64" s="1360"/>
      <c r="D64" s="1360"/>
      <c r="E64" s="1360"/>
      <c r="F64" s="1360"/>
      <c r="G64" s="1360"/>
      <c r="H64" s="1360"/>
      <c r="I64" s="1360"/>
      <c r="J64" s="1360"/>
      <c r="K64" s="1360"/>
      <c r="L64" s="1360"/>
      <c r="M64" s="1360"/>
    </row>
    <row r="65" spans="2:13" ht="12.75" customHeight="1" x14ac:dyDescent="0.2">
      <c r="B65" s="1243"/>
      <c r="C65" s="1236"/>
      <c r="D65" s="1236"/>
      <c r="E65" s="1236"/>
      <c r="F65" s="1236"/>
      <c r="G65" s="1236"/>
      <c r="H65" s="1236"/>
      <c r="I65" s="1236"/>
      <c r="J65" s="1236"/>
      <c r="K65" s="1236"/>
      <c r="L65" s="1236"/>
      <c r="M65" s="1243"/>
    </row>
    <row r="66" spans="2:13" ht="12.75" customHeight="1" x14ac:dyDescent="0.2">
      <c r="B66" s="1343"/>
      <c r="C66" s="1343"/>
      <c r="D66" s="1343"/>
      <c r="E66" s="1343"/>
      <c r="F66" s="1343"/>
      <c r="G66" s="1343"/>
      <c r="H66" s="1343"/>
      <c r="I66" s="1343"/>
      <c r="J66" s="1343"/>
      <c r="K66" s="1343"/>
      <c r="L66" s="1343"/>
      <c r="M66" s="1343"/>
    </row>
    <row r="67" spans="2:13" ht="12.75" customHeight="1" x14ac:dyDescent="0.2">
      <c r="B67" s="1"/>
      <c r="C67" s="1"/>
      <c r="D67" s="1"/>
      <c r="E67" s="1"/>
      <c r="F67" s="1"/>
      <c r="G67" s="1"/>
      <c r="H67" s="1"/>
      <c r="I67" s="1"/>
      <c r="J67" s="1"/>
      <c r="K67" s="1"/>
      <c r="L67" s="1"/>
      <c r="M67" s="1"/>
    </row>
    <row r="68" spans="2:13" ht="12.75" customHeight="1" x14ac:dyDescent="0.2">
      <c r="B68" s="1" t="s">
        <v>558</v>
      </c>
      <c r="C68" s="1"/>
      <c r="D68" s="1"/>
      <c r="E68" s="1"/>
      <c r="F68" s="1"/>
      <c r="G68" s="1"/>
      <c r="H68" s="1"/>
      <c r="I68" s="1"/>
      <c r="J68" s="1"/>
      <c r="K68" s="1"/>
      <c r="L68" s="1"/>
      <c r="M68" s="1"/>
    </row>
    <row r="69" spans="2:13" ht="12.75" customHeight="1" x14ac:dyDescent="0.2">
      <c r="B69" s="1"/>
      <c r="C69" s="1"/>
      <c r="D69" s="1"/>
      <c r="E69" s="1"/>
      <c r="F69" s="1"/>
      <c r="G69" s="1"/>
      <c r="H69" s="1"/>
      <c r="I69" s="1"/>
      <c r="J69" s="1"/>
      <c r="K69" s="1"/>
      <c r="L69" s="1"/>
      <c r="M69" s="1"/>
    </row>
    <row r="70" spans="2:13" ht="12.75" customHeight="1" x14ac:dyDescent="0.2">
      <c r="B70" s="1"/>
      <c r="C70" s="1"/>
      <c r="D70" s="1"/>
      <c r="E70" s="1"/>
      <c r="F70" s="1"/>
      <c r="G70" s="1"/>
      <c r="H70" s="1"/>
      <c r="I70" s="1"/>
      <c r="J70" s="1"/>
      <c r="K70" s="1"/>
      <c r="L70" s="1"/>
      <c r="M70" s="1"/>
    </row>
    <row r="71" spans="2:13" ht="12.75" customHeight="1" x14ac:dyDescent="0.2">
      <c r="B71" s="765" t="s">
        <v>87</v>
      </c>
      <c r="C71" s="765"/>
      <c r="D71" s="765"/>
      <c r="E71" s="765"/>
      <c r="F71" s="765"/>
      <c r="G71" s="765"/>
      <c r="H71" s="765"/>
      <c r="I71" s="765"/>
      <c r="J71" s="765"/>
      <c r="K71" s="765"/>
      <c r="L71" s="765"/>
      <c r="M71" s="765"/>
    </row>
    <row r="72" spans="2:13" ht="12.75" customHeight="1" x14ac:dyDescent="0.2">
      <c r="B72" s="1"/>
      <c r="C72" s="1"/>
      <c r="D72" s="1"/>
      <c r="E72" s="1"/>
      <c r="F72" s="1"/>
      <c r="G72" s="1"/>
      <c r="H72" s="1"/>
      <c r="I72" s="1"/>
      <c r="J72" s="1"/>
      <c r="K72" s="1"/>
      <c r="L72" s="1"/>
      <c r="M72" s="1"/>
    </row>
    <row r="73" spans="2:13" ht="15" customHeight="1" x14ac:dyDescent="0.2">
      <c r="B73" s="1487" t="s">
        <v>559</v>
      </c>
      <c r="C73" s="1236"/>
      <c r="D73" s="1236"/>
      <c r="E73" s="1236"/>
      <c r="F73" s="1236"/>
      <c r="G73" s="1236"/>
      <c r="H73" s="1236"/>
      <c r="I73" s="1236"/>
      <c r="J73" s="1236"/>
      <c r="K73" s="1236"/>
      <c r="L73" s="1236"/>
      <c r="M73" s="1236"/>
    </row>
    <row r="74" spans="2:13" ht="15" customHeight="1" x14ac:dyDescent="0.2">
      <c r="B74" s="1236"/>
      <c r="C74" s="1236"/>
      <c r="D74" s="1236"/>
      <c r="E74" s="1236"/>
      <c r="F74" s="1236"/>
      <c r="G74" s="1236"/>
      <c r="H74" s="1236"/>
      <c r="I74" s="1236"/>
      <c r="J74" s="1236"/>
      <c r="K74" s="1236"/>
      <c r="L74" s="1236"/>
      <c r="M74" s="1236"/>
    </row>
    <row r="75" spans="2:13" ht="15" customHeight="1" x14ac:dyDescent="0.2">
      <c r="B75" s="1236"/>
      <c r="C75" s="1236"/>
      <c r="D75" s="1236"/>
      <c r="E75" s="1236"/>
      <c r="F75" s="1236"/>
      <c r="G75" s="1236"/>
      <c r="H75" s="1236"/>
      <c r="I75" s="1236"/>
      <c r="J75" s="1236"/>
      <c r="K75" s="1236"/>
      <c r="L75" s="1236"/>
      <c r="M75" s="1236"/>
    </row>
    <row r="76" spans="2:13" ht="15" customHeight="1" x14ac:dyDescent="0.2">
      <c r="B76" s="85"/>
      <c r="C76" s="85"/>
      <c r="D76" s="85"/>
      <c r="E76" s="85"/>
      <c r="F76" s="85"/>
      <c r="G76" s="85"/>
      <c r="H76" s="85"/>
      <c r="I76" s="85"/>
      <c r="J76" s="85"/>
      <c r="K76" s="85"/>
      <c r="L76" s="85"/>
      <c r="M76" s="85"/>
    </row>
    <row r="77" spans="2:13" ht="12.75" customHeight="1" x14ac:dyDescent="0.2">
      <c r="B77" s="11"/>
      <c r="C77" s="11"/>
      <c r="D77" s="11"/>
      <c r="E77" s="11"/>
      <c r="F77" s="11"/>
      <c r="G77" s="11"/>
      <c r="H77" s="11"/>
      <c r="I77" s="11"/>
      <c r="J77" s="11"/>
      <c r="K77" s="11"/>
      <c r="L77" s="11"/>
      <c r="M77" s="11"/>
    </row>
    <row r="78" spans="2:13" ht="15" customHeight="1" x14ac:dyDescent="0.2">
      <c r="B78" s="1693" t="s">
        <v>560</v>
      </c>
      <c r="C78" s="1329"/>
      <c r="D78" s="1330"/>
      <c r="E78" s="501">
        <v>2022</v>
      </c>
      <c r="F78" s="501">
        <v>2023</v>
      </c>
      <c r="G78" s="1072">
        <v>2024</v>
      </c>
      <c r="H78" s="11"/>
      <c r="I78" s="11"/>
      <c r="J78" s="11"/>
      <c r="K78" s="11"/>
      <c r="L78" s="11"/>
      <c r="M78" s="11"/>
    </row>
    <row r="79" spans="2:13" ht="12.75" customHeight="1" x14ac:dyDescent="0.2">
      <c r="B79" s="1634" t="s">
        <v>561</v>
      </c>
      <c r="C79" s="1635"/>
      <c r="D79" s="1636"/>
      <c r="E79" s="502">
        <v>650</v>
      </c>
      <c r="F79" s="502">
        <v>3004</v>
      </c>
      <c r="G79" s="503">
        <v>3790</v>
      </c>
      <c r="H79" s="11"/>
      <c r="I79" s="11"/>
      <c r="J79" s="11"/>
      <c r="K79" s="11"/>
      <c r="L79" s="11"/>
      <c r="M79" s="11"/>
    </row>
    <row r="80" spans="2:13" ht="12.75" customHeight="1" x14ac:dyDescent="0.2">
      <c r="B80" s="1590" t="s">
        <v>562</v>
      </c>
      <c r="C80" s="1360"/>
      <c r="D80" s="1360"/>
      <c r="E80" s="1360"/>
      <c r="F80" s="1360"/>
      <c r="G80" s="1360"/>
      <c r="H80" s="11"/>
      <c r="I80" s="11"/>
      <c r="J80" s="11"/>
      <c r="K80" s="11"/>
      <c r="L80" s="11"/>
      <c r="M80" s="11"/>
    </row>
    <row r="81" spans="2:13" ht="12.75" customHeight="1" x14ac:dyDescent="0.2">
      <c r="B81" s="1343"/>
      <c r="C81" s="1343"/>
      <c r="D81" s="1343"/>
      <c r="E81" s="1343"/>
      <c r="F81" s="1343"/>
      <c r="G81" s="1343"/>
      <c r="H81" s="11"/>
      <c r="I81" s="11"/>
      <c r="J81" s="11"/>
      <c r="K81" s="11"/>
      <c r="L81" s="11"/>
      <c r="M81" s="11"/>
    </row>
    <row r="82" spans="2:13" ht="12.75" customHeight="1" x14ac:dyDescent="0.2">
      <c r="B82" s="1"/>
      <c r="C82" s="1"/>
      <c r="D82" s="1"/>
      <c r="E82" s="1"/>
      <c r="F82" s="1"/>
      <c r="G82" s="1"/>
      <c r="H82" s="1"/>
      <c r="I82" s="1"/>
      <c r="J82" s="1"/>
      <c r="K82" s="1"/>
      <c r="L82" s="1"/>
      <c r="M82" s="1"/>
    </row>
    <row r="83" spans="2:13" ht="12.75" customHeight="1" x14ac:dyDescent="0.2">
      <c r="B83" s="1"/>
      <c r="C83" s="1"/>
      <c r="D83" s="1"/>
      <c r="E83" s="1"/>
      <c r="F83" s="1"/>
      <c r="G83" s="1"/>
      <c r="H83" s="1"/>
      <c r="I83" s="1"/>
      <c r="J83" s="1"/>
      <c r="K83" s="1"/>
      <c r="L83" s="1"/>
      <c r="M83" s="1"/>
    </row>
    <row r="84" spans="2:13" ht="12.75" customHeight="1" x14ac:dyDescent="0.2">
      <c r="B84" s="765" t="s">
        <v>95</v>
      </c>
      <c r="C84" s="765"/>
      <c r="D84" s="765"/>
      <c r="E84" s="765"/>
      <c r="F84" s="765"/>
      <c r="G84" s="765"/>
      <c r="H84" s="765"/>
      <c r="I84" s="765"/>
      <c r="J84" s="765"/>
      <c r="K84" s="765"/>
      <c r="L84" s="765"/>
      <c r="M84" s="765"/>
    </row>
    <row r="85" spans="2:13" ht="12.75" customHeight="1" x14ac:dyDescent="0.2">
      <c r="B85" s="1"/>
      <c r="C85" s="1"/>
      <c r="D85" s="1"/>
      <c r="E85" s="1"/>
      <c r="F85" s="1"/>
      <c r="G85" s="1"/>
      <c r="H85" s="1"/>
      <c r="I85" s="1"/>
      <c r="J85" s="1"/>
      <c r="K85" s="1"/>
      <c r="L85" s="1"/>
      <c r="M85" s="1"/>
    </row>
    <row r="86" spans="2:13" ht="15" customHeight="1" x14ac:dyDescent="0.2">
      <c r="B86" s="1614" t="s">
        <v>563</v>
      </c>
      <c r="C86" s="1243"/>
      <c r="D86" s="1243"/>
      <c r="E86" s="1243"/>
      <c r="F86" s="1243"/>
      <c r="G86" s="1328"/>
      <c r="H86" s="1603">
        <v>2021</v>
      </c>
      <c r="I86" s="1328"/>
      <c r="J86" s="1603" t="s">
        <v>564</v>
      </c>
      <c r="K86" s="1328"/>
      <c r="L86" s="1603">
        <v>2024</v>
      </c>
      <c r="M86" s="1243"/>
    </row>
    <row r="87" spans="2:13" ht="12.75" customHeight="1" x14ac:dyDescent="0.2">
      <c r="B87" s="1329"/>
      <c r="C87" s="1329"/>
      <c r="D87" s="1329"/>
      <c r="E87" s="1329"/>
      <c r="F87" s="1329"/>
      <c r="G87" s="1330"/>
      <c r="H87" s="504" t="s">
        <v>97</v>
      </c>
      <c r="I87" s="505" t="s">
        <v>98</v>
      </c>
      <c r="J87" s="504" t="s">
        <v>97</v>
      </c>
      <c r="K87" s="505" t="s">
        <v>98</v>
      </c>
      <c r="L87" s="504" t="s">
        <v>97</v>
      </c>
      <c r="M87" s="1060" t="s">
        <v>98</v>
      </c>
    </row>
    <row r="88" spans="2:13" ht="12.75" customHeight="1" x14ac:dyDescent="0.2">
      <c r="B88" s="1709" t="s">
        <v>99</v>
      </c>
      <c r="C88" s="1635"/>
      <c r="D88" s="1635"/>
      <c r="E88" s="1635"/>
      <c r="F88" s="1635"/>
      <c r="G88" s="1635"/>
      <c r="H88" s="1635"/>
      <c r="I88" s="1635"/>
      <c r="J88" s="1635"/>
      <c r="K88" s="1635"/>
      <c r="L88" s="1635"/>
      <c r="M88" s="1635"/>
    </row>
    <row r="89" spans="2:13" ht="12.75" customHeight="1" x14ac:dyDescent="0.2">
      <c r="B89" s="1668" t="s">
        <v>80</v>
      </c>
      <c r="C89" s="1669"/>
      <c r="D89" s="1669"/>
      <c r="E89" s="1669"/>
      <c r="F89" s="1669"/>
      <c r="G89" s="1670"/>
      <c r="H89" s="489">
        <v>107</v>
      </c>
      <c r="I89" s="506">
        <v>874</v>
      </c>
      <c r="J89" s="486">
        <v>160</v>
      </c>
      <c r="K89" s="506">
        <v>157</v>
      </c>
      <c r="L89" s="489">
        <v>833</v>
      </c>
      <c r="M89" s="465">
        <v>367</v>
      </c>
    </row>
    <row r="90" spans="2:13" ht="12.75" customHeight="1" x14ac:dyDescent="0.2">
      <c r="B90" s="1674" t="s">
        <v>81</v>
      </c>
      <c r="C90" s="1445"/>
      <c r="D90" s="1445"/>
      <c r="E90" s="1445"/>
      <c r="F90" s="1445"/>
      <c r="G90" s="1638"/>
      <c r="H90" s="507">
        <v>39</v>
      </c>
      <c r="I90" s="508">
        <v>326</v>
      </c>
      <c r="J90" s="509">
        <v>98</v>
      </c>
      <c r="K90" s="508">
        <v>58</v>
      </c>
      <c r="L90" s="507">
        <v>320</v>
      </c>
      <c r="M90" s="466">
        <v>167</v>
      </c>
    </row>
    <row r="91" spans="2:13" ht="12.75" customHeight="1" x14ac:dyDescent="0.2">
      <c r="B91" s="1699" t="s">
        <v>100</v>
      </c>
      <c r="C91" s="1646"/>
      <c r="D91" s="1646"/>
      <c r="E91" s="1646"/>
      <c r="F91" s="1646"/>
      <c r="G91" s="1646"/>
      <c r="H91" s="1646"/>
      <c r="I91" s="1646"/>
      <c r="J91" s="1646"/>
      <c r="K91" s="1646"/>
      <c r="L91" s="1646"/>
      <c r="M91" s="1646"/>
    </row>
    <row r="92" spans="2:13" ht="12.75" customHeight="1" x14ac:dyDescent="0.2">
      <c r="B92" s="1668" t="s">
        <v>101</v>
      </c>
      <c r="C92" s="1669"/>
      <c r="D92" s="1669"/>
      <c r="E92" s="1669"/>
      <c r="F92" s="1669"/>
      <c r="G92" s="1670"/>
      <c r="H92" s="489">
        <v>72</v>
      </c>
      <c r="I92" s="506">
        <v>561</v>
      </c>
      <c r="J92" s="486">
        <v>131</v>
      </c>
      <c r="K92" s="506">
        <v>79</v>
      </c>
      <c r="L92" s="489">
        <v>425</v>
      </c>
      <c r="M92" s="465">
        <v>181</v>
      </c>
    </row>
    <row r="93" spans="2:13" ht="12.75" customHeight="1" x14ac:dyDescent="0.2">
      <c r="B93" s="1299" t="s">
        <v>102</v>
      </c>
      <c r="C93" s="1257"/>
      <c r="D93" s="1257"/>
      <c r="E93" s="1257"/>
      <c r="F93" s="1257"/>
      <c r="G93" s="1325"/>
      <c r="H93" s="494">
        <v>65</v>
      </c>
      <c r="I93" s="510">
        <v>576</v>
      </c>
      <c r="J93" s="91">
        <v>112</v>
      </c>
      <c r="K93" s="510">
        <v>123</v>
      </c>
      <c r="L93" s="494">
        <v>622</v>
      </c>
      <c r="M93" s="837">
        <v>287</v>
      </c>
    </row>
    <row r="94" spans="2:13" ht="12.75" customHeight="1" x14ac:dyDescent="0.2">
      <c r="B94" s="1674" t="s">
        <v>103</v>
      </c>
      <c r="C94" s="1445"/>
      <c r="D94" s="1445"/>
      <c r="E94" s="1445"/>
      <c r="F94" s="1445"/>
      <c r="G94" s="1638"/>
      <c r="H94" s="507">
        <v>9</v>
      </c>
      <c r="I94" s="508">
        <v>63</v>
      </c>
      <c r="J94" s="509">
        <v>15</v>
      </c>
      <c r="K94" s="508">
        <v>13</v>
      </c>
      <c r="L94" s="507">
        <v>106</v>
      </c>
      <c r="M94" s="466">
        <v>66</v>
      </c>
    </row>
    <row r="95" spans="2:13" ht="12.75" customHeight="1" x14ac:dyDescent="0.2">
      <c r="B95" s="1699" t="s">
        <v>27</v>
      </c>
      <c r="C95" s="1646"/>
      <c r="D95" s="1646"/>
      <c r="E95" s="1646"/>
      <c r="F95" s="1646"/>
      <c r="G95" s="1646"/>
      <c r="H95" s="1646"/>
      <c r="I95" s="1646"/>
      <c r="J95" s="1646"/>
      <c r="K95" s="1646"/>
      <c r="L95" s="1646"/>
      <c r="M95" s="1646"/>
    </row>
    <row r="96" spans="2:13" ht="12.75" customHeight="1" x14ac:dyDescent="0.2">
      <c r="B96" s="1668" t="s">
        <v>554</v>
      </c>
      <c r="C96" s="1669"/>
      <c r="D96" s="1669"/>
      <c r="E96" s="1669"/>
      <c r="F96" s="1669"/>
      <c r="G96" s="1670"/>
      <c r="H96" s="511" t="s">
        <v>104</v>
      </c>
      <c r="I96" s="512" t="s">
        <v>104</v>
      </c>
      <c r="J96" s="486">
        <v>35</v>
      </c>
      <c r="K96" s="506">
        <v>29</v>
      </c>
      <c r="L96" s="489">
        <v>157</v>
      </c>
      <c r="M96" s="465">
        <v>79</v>
      </c>
    </row>
    <row r="97" spans="2:13" ht="12.75" customHeight="1" x14ac:dyDescent="0.2">
      <c r="B97" s="1299" t="s">
        <v>555</v>
      </c>
      <c r="C97" s="1257"/>
      <c r="D97" s="1257"/>
      <c r="E97" s="1257"/>
      <c r="F97" s="1257"/>
      <c r="G97" s="1325"/>
      <c r="H97" s="513" t="s">
        <v>104</v>
      </c>
      <c r="I97" s="514" t="s">
        <v>104</v>
      </c>
      <c r="J97" s="513" t="s">
        <v>104</v>
      </c>
      <c r="K97" s="514" t="s">
        <v>104</v>
      </c>
      <c r="L97" s="494">
        <v>22</v>
      </c>
      <c r="M97" s="837">
        <v>5</v>
      </c>
    </row>
    <row r="98" spans="2:13" ht="12.75" customHeight="1" x14ac:dyDescent="0.2">
      <c r="B98" s="1299" t="s">
        <v>28</v>
      </c>
      <c r="C98" s="1257"/>
      <c r="D98" s="1257"/>
      <c r="E98" s="1257"/>
      <c r="F98" s="1257"/>
      <c r="G98" s="1325"/>
      <c r="H98" s="494">
        <v>146</v>
      </c>
      <c r="I98" s="510">
        <v>131</v>
      </c>
      <c r="J98" s="91">
        <v>223</v>
      </c>
      <c r="K98" s="510">
        <v>186</v>
      </c>
      <c r="L98" s="494">
        <v>974</v>
      </c>
      <c r="M98" s="837">
        <v>450</v>
      </c>
    </row>
    <row r="99" spans="2:13" ht="12.75" customHeight="1" x14ac:dyDescent="0.2">
      <c r="B99" s="1663" t="s">
        <v>40</v>
      </c>
      <c r="C99" s="1445"/>
      <c r="D99" s="1445"/>
      <c r="E99" s="1445"/>
      <c r="F99" s="1445"/>
      <c r="G99" s="1638"/>
      <c r="H99" s="1089">
        <v>146</v>
      </c>
      <c r="I99" s="1090">
        <v>131</v>
      </c>
      <c r="J99" s="515">
        <v>258</v>
      </c>
      <c r="K99" s="1090">
        <v>215</v>
      </c>
      <c r="L99" s="1089">
        <v>1153</v>
      </c>
      <c r="M99" s="1061">
        <v>534</v>
      </c>
    </row>
    <row r="100" spans="2:13" ht="15" customHeight="1" x14ac:dyDescent="0.2">
      <c r="B100" s="1590" t="s">
        <v>565</v>
      </c>
      <c r="C100" s="1360"/>
      <c r="D100" s="1360"/>
      <c r="E100" s="1360"/>
      <c r="F100" s="1360"/>
      <c r="G100" s="1360"/>
      <c r="H100" s="1360"/>
      <c r="I100" s="1360"/>
      <c r="J100" s="1360"/>
      <c r="K100" s="1360"/>
      <c r="L100" s="1360"/>
      <c r="M100" s="1360"/>
    </row>
    <row r="101" spans="2:13" ht="15" customHeight="1" x14ac:dyDescent="0.2">
      <c r="B101" s="1243"/>
      <c r="C101" s="1236"/>
      <c r="D101" s="1236"/>
      <c r="E101" s="1236"/>
      <c r="F101" s="1236"/>
      <c r="G101" s="1236"/>
      <c r="H101" s="1236"/>
      <c r="I101" s="1236"/>
      <c r="J101" s="1236"/>
      <c r="K101" s="1236"/>
      <c r="L101" s="1236"/>
      <c r="M101" s="1243"/>
    </row>
    <row r="102" spans="2:13" ht="15" customHeight="1" x14ac:dyDescent="0.2">
      <c r="B102" s="1343"/>
      <c r="C102" s="1343"/>
      <c r="D102" s="1343"/>
      <c r="E102" s="1343"/>
      <c r="F102" s="1343"/>
      <c r="G102" s="1343"/>
      <c r="H102" s="1343"/>
      <c r="I102" s="1343"/>
      <c r="J102" s="1343"/>
      <c r="K102" s="1343"/>
      <c r="L102" s="1343"/>
      <c r="M102" s="1343"/>
    </row>
    <row r="103" spans="2:13" ht="12.75" customHeight="1" x14ac:dyDescent="0.2">
      <c r="B103" s="11"/>
      <c r="C103" s="11"/>
      <c r="D103" s="11"/>
      <c r="E103" s="11"/>
      <c r="F103" s="11"/>
      <c r="G103" s="11"/>
      <c r="H103" s="11"/>
      <c r="I103" s="11"/>
      <c r="J103" s="11"/>
      <c r="K103" s="11"/>
      <c r="L103" s="11"/>
      <c r="M103" s="11"/>
    </row>
    <row r="104" spans="2:13" ht="12.75" customHeight="1" x14ac:dyDescent="0.2">
      <c r="B104" s="1614" t="s">
        <v>566</v>
      </c>
      <c r="C104" s="1243"/>
      <c r="D104" s="1243"/>
      <c r="E104" s="1243"/>
      <c r="F104" s="1243"/>
      <c r="G104" s="1328"/>
      <c r="H104" s="1603" t="s">
        <v>564</v>
      </c>
      <c r="I104" s="1328"/>
      <c r="J104" s="1603" t="s">
        <v>564</v>
      </c>
      <c r="K104" s="1328"/>
      <c r="L104" s="1603">
        <v>2023</v>
      </c>
      <c r="M104" s="1243"/>
    </row>
    <row r="105" spans="2:13" ht="12.75" customHeight="1" x14ac:dyDescent="0.2">
      <c r="B105" s="1329"/>
      <c r="C105" s="1329"/>
      <c r="D105" s="1329"/>
      <c r="E105" s="1329"/>
      <c r="F105" s="1329"/>
      <c r="G105" s="1330"/>
      <c r="H105" s="516" t="s">
        <v>567</v>
      </c>
      <c r="I105" s="517" t="s">
        <v>528</v>
      </c>
      <c r="J105" s="516" t="s">
        <v>567</v>
      </c>
      <c r="K105" s="517" t="s">
        <v>528</v>
      </c>
      <c r="L105" s="516" t="s">
        <v>567</v>
      </c>
      <c r="M105" s="1063" t="s">
        <v>528</v>
      </c>
    </row>
    <row r="106" spans="2:13" ht="15" customHeight="1" x14ac:dyDescent="0.2">
      <c r="B106" s="1709" t="s">
        <v>99</v>
      </c>
      <c r="C106" s="1635"/>
      <c r="D106" s="1635"/>
      <c r="E106" s="1635"/>
      <c r="F106" s="1635"/>
      <c r="G106" s="1635"/>
      <c r="H106" s="1635"/>
      <c r="I106" s="1635"/>
      <c r="J106" s="1635"/>
      <c r="K106" s="1635"/>
      <c r="L106" s="1635"/>
      <c r="M106" s="1635"/>
    </row>
    <row r="107" spans="2:13" ht="15" customHeight="1" x14ac:dyDescent="0.2">
      <c r="B107" s="1299" t="s">
        <v>80</v>
      </c>
      <c r="C107" s="1257"/>
      <c r="D107" s="1257"/>
      <c r="E107" s="1257"/>
      <c r="F107" s="1257"/>
      <c r="G107" s="1325"/>
      <c r="H107" s="518">
        <v>0.187</v>
      </c>
      <c r="I107" s="519">
        <v>0.188</v>
      </c>
      <c r="J107" s="520">
        <v>0.14836498312344695</v>
      </c>
      <c r="K107" s="467">
        <v>0.1179944197895967</v>
      </c>
      <c r="L107" s="520">
        <v>0.316</v>
      </c>
      <c r="M107" s="467">
        <v>0.14099999999999999</v>
      </c>
    </row>
    <row r="108" spans="2:13" ht="15" customHeight="1" x14ac:dyDescent="0.2">
      <c r="B108" s="1299" t="s">
        <v>81</v>
      </c>
      <c r="C108" s="1257"/>
      <c r="D108" s="1257"/>
      <c r="E108" s="1257"/>
      <c r="F108" s="1257"/>
      <c r="G108" s="1325"/>
      <c r="H108" s="126">
        <v>0.42199999999999999</v>
      </c>
      <c r="I108" s="521">
        <v>0.247</v>
      </c>
      <c r="J108" s="522">
        <v>0.37123537319089794</v>
      </c>
      <c r="K108" s="841">
        <v>0.22255092103547022</v>
      </c>
      <c r="L108" s="522">
        <v>0.47099999999999997</v>
      </c>
      <c r="M108" s="841">
        <v>0.252</v>
      </c>
    </row>
    <row r="109" spans="2:13" ht="15" customHeight="1" x14ac:dyDescent="0.2">
      <c r="B109" s="1699" t="s">
        <v>100</v>
      </c>
      <c r="C109" s="1646"/>
      <c r="D109" s="1646"/>
      <c r="E109" s="1646"/>
      <c r="F109" s="1646"/>
      <c r="G109" s="1646"/>
      <c r="H109" s="1646"/>
      <c r="I109" s="1646"/>
      <c r="J109" s="1646"/>
      <c r="K109" s="1646"/>
      <c r="L109" s="1646"/>
      <c r="M109" s="1646"/>
    </row>
    <row r="110" spans="2:13" ht="15" customHeight="1" x14ac:dyDescent="0.2">
      <c r="B110" s="1299" t="s">
        <v>101</v>
      </c>
      <c r="C110" s="1257"/>
      <c r="D110" s="1257"/>
      <c r="E110" s="1257"/>
      <c r="F110" s="1257"/>
      <c r="G110" s="1325"/>
      <c r="H110" s="518">
        <v>0.46200000000000002</v>
      </c>
      <c r="I110" s="519">
        <v>0.27100000000000002</v>
      </c>
      <c r="J110" s="520">
        <v>0.39398267567242712</v>
      </c>
      <c r="K110" s="467">
        <v>0.24318632774041396</v>
      </c>
      <c r="L110" s="520">
        <v>0.64200000000000002</v>
      </c>
      <c r="M110" s="467">
        <v>0.27800000000000002</v>
      </c>
    </row>
    <row r="111" spans="2:13" ht="15" customHeight="1" x14ac:dyDescent="0.2">
      <c r="B111" s="1299" t="s">
        <v>102</v>
      </c>
      <c r="C111" s="1257"/>
      <c r="D111" s="1257"/>
      <c r="E111" s="1257"/>
      <c r="F111" s="1257"/>
      <c r="G111" s="1325"/>
      <c r="H111" s="124">
        <v>0.161</v>
      </c>
      <c r="I111" s="523">
        <v>0.19</v>
      </c>
      <c r="J111" s="524">
        <v>0.15694777931374901</v>
      </c>
      <c r="K111" s="840">
        <v>0.12279118077481257</v>
      </c>
      <c r="L111" s="524">
        <v>0.29499999999999998</v>
      </c>
      <c r="M111" s="840">
        <v>0.13900000000000001</v>
      </c>
    </row>
    <row r="112" spans="2:13" ht="12.75" customHeight="1" x14ac:dyDescent="0.2">
      <c r="B112" s="1299" t="s">
        <v>103</v>
      </c>
      <c r="C112" s="1257"/>
      <c r="D112" s="1257"/>
      <c r="E112" s="1257"/>
      <c r="F112" s="1257"/>
      <c r="G112" s="1325"/>
      <c r="H112" s="126">
        <v>0.10299999999999999</v>
      </c>
      <c r="I112" s="521">
        <v>9.4E-2</v>
      </c>
      <c r="J112" s="522">
        <v>4.9647055388313169E-2</v>
      </c>
      <c r="K112" s="841">
        <v>4.5270263016728783E-2</v>
      </c>
      <c r="L112" s="522">
        <v>0.19500000000000001</v>
      </c>
      <c r="M112" s="841">
        <v>0.123</v>
      </c>
    </row>
    <row r="113" spans="2:13" ht="12.75" customHeight="1" x14ac:dyDescent="0.2">
      <c r="B113" s="1699" t="s">
        <v>27</v>
      </c>
      <c r="C113" s="1646"/>
      <c r="D113" s="1646"/>
      <c r="E113" s="1646"/>
      <c r="F113" s="1646"/>
      <c r="G113" s="1646"/>
      <c r="H113" s="1646"/>
      <c r="I113" s="1646"/>
      <c r="J113" s="1646"/>
      <c r="K113" s="1646"/>
      <c r="L113" s="1646"/>
      <c r="M113" s="1646"/>
    </row>
    <row r="114" spans="2:13" ht="12.75" customHeight="1" x14ac:dyDescent="0.2">
      <c r="B114" s="1299" t="s">
        <v>554</v>
      </c>
      <c r="C114" s="1257"/>
      <c r="D114" s="1257"/>
      <c r="E114" s="1257"/>
      <c r="F114" s="1257"/>
      <c r="G114" s="1325"/>
      <c r="H114" s="520">
        <v>0.153</v>
      </c>
      <c r="I114" s="519">
        <v>9.0999999999999998E-2</v>
      </c>
      <c r="J114" s="520">
        <v>0.14399762376510919</v>
      </c>
      <c r="K114" s="467">
        <v>9.6345292016151135E-2</v>
      </c>
      <c r="L114" s="520">
        <v>0.24299999999999999</v>
      </c>
      <c r="M114" s="467">
        <v>0.125</v>
      </c>
    </row>
    <row r="115" spans="2:13" ht="12.75" customHeight="1" x14ac:dyDescent="0.2">
      <c r="B115" s="1299" t="s">
        <v>555</v>
      </c>
      <c r="C115" s="1257"/>
      <c r="D115" s="1257"/>
      <c r="E115" s="1257"/>
      <c r="F115" s="1257"/>
      <c r="G115" s="1325"/>
      <c r="H115" s="513" t="s">
        <v>104</v>
      </c>
      <c r="I115" s="514" t="s">
        <v>104</v>
      </c>
      <c r="J115" s="525">
        <v>3.5087719298245612E-2</v>
      </c>
      <c r="K115" s="923">
        <v>1.7543859649122806E-2</v>
      </c>
      <c r="L115" s="525">
        <v>0.33400000000000002</v>
      </c>
      <c r="M115" s="923">
        <v>7.9000000000000001E-2</v>
      </c>
    </row>
    <row r="116" spans="2:13" ht="12.75" customHeight="1" x14ac:dyDescent="0.2">
      <c r="B116" s="1299" t="s">
        <v>28</v>
      </c>
      <c r="C116" s="1257"/>
      <c r="D116" s="1257"/>
      <c r="E116" s="1257"/>
      <c r="F116" s="1257"/>
      <c r="G116" s="1325"/>
      <c r="H116" s="524">
        <v>0.24</v>
      </c>
      <c r="I116" s="523">
        <v>0.20100000000000001</v>
      </c>
      <c r="J116" s="524">
        <v>0.21255929174726154</v>
      </c>
      <c r="K116" s="840">
        <v>0.15387040401139659</v>
      </c>
      <c r="L116" s="524">
        <v>0.375</v>
      </c>
      <c r="M116" s="840">
        <v>0.17599999999999999</v>
      </c>
    </row>
    <row r="117" spans="2:13" ht="12.75" customHeight="1" x14ac:dyDescent="0.2">
      <c r="B117" s="1311" t="s">
        <v>40</v>
      </c>
      <c r="C117" s="1257"/>
      <c r="D117" s="1257"/>
      <c r="E117" s="1257"/>
      <c r="F117" s="1257"/>
      <c r="G117" s="1325"/>
      <c r="H117" s="1091">
        <v>0.23599999999999999</v>
      </c>
      <c r="I117" s="526">
        <v>0.2</v>
      </c>
      <c r="J117" s="1091">
        <v>0.19590357224355026</v>
      </c>
      <c r="K117" s="1092">
        <v>0.14012154137713179</v>
      </c>
      <c r="L117" s="527"/>
      <c r="M117" s="468"/>
    </row>
    <row r="118" spans="2:13" ht="15" customHeight="1" x14ac:dyDescent="0.2">
      <c r="B118" s="1590" t="s">
        <v>568</v>
      </c>
      <c r="C118" s="1360"/>
      <c r="D118" s="1360"/>
      <c r="E118" s="1360"/>
      <c r="F118" s="1360"/>
      <c r="G118" s="1360"/>
      <c r="H118" s="1360"/>
      <c r="I118" s="1360"/>
      <c r="J118" s="1360"/>
      <c r="K118" s="1360"/>
      <c r="L118" s="1360"/>
      <c r="M118" s="1360"/>
    </row>
    <row r="119" spans="2:13" ht="12.75" customHeight="1" x14ac:dyDescent="0.2">
      <c r="B119" s="1243"/>
      <c r="C119" s="1236"/>
      <c r="D119" s="1236"/>
      <c r="E119" s="1236"/>
      <c r="F119" s="1236"/>
      <c r="G119" s="1236"/>
      <c r="H119" s="1236"/>
      <c r="I119" s="1236"/>
      <c r="J119" s="1236"/>
      <c r="K119" s="1236"/>
      <c r="L119" s="1236"/>
      <c r="M119" s="1243"/>
    </row>
    <row r="120" spans="2:13" ht="12.75" customHeight="1" x14ac:dyDescent="0.2">
      <c r="B120" s="1343"/>
      <c r="C120" s="1343"/>
      <c r="D120" s="1343"/>
      <c r="E120" s="1343"/>
      <c r="F120" s="1343"/>
      <c r="G120" s="1343"/>
      <c r="H120" s="1343"/>
      <c r="I120" s="1343"/>
      <c r="J120" s="1343"/>
      <c r="K120" s="1343"/>
      <c r="L120" s="1343"/>
      <c r="M120" s="1343"/>
    </row>
    <row r="121" spans="2:13" ht="12.75" customHeight="1" x14ac:dyDescent="0.2">
      <c r="B121" s="1"/>
      <c r="C121" s="1"/>
      <c r="D121" s="1"/>
      <c r="E121" s="1"/>
      <c r="F121" s="1"/>
      <c r="G121" s="1"/>
      <c r="H121" s="1"/>
      <c r="I121" s="1"/>
      <c r="J121" s="1"/>
      <c r="K121" s="1"/>
      <c r="L121" s="1"/>
      <c r="M121" s="1"/>
    </row>
    <row r="122" spans="2:13" ht="15" customHeight="1" x14ac:dyDescent="0.2">
      <c r="B122" s="1"/>
      <c r="C122" s="1"/>
      <c r="D122" s="1"/>
      <c r="E122" s="1"/>
      <c r="F122" s="1"/>
      <c r="G122" s="1"/>
      <c r="H122" s="1"/>
      <c r="I122" s="1"/>
      <c r="J122" s="1"/>
      <c r="K122" s="1"/>
      <c r="L122" s="1"/>
      <c r="M122" s="1"/>
    </row>
    <row r="123" spans="2:13" ht="12.75" customHeight="1" x14ac:dyDescent="0.2">
      <c r="B123" s="765" t="s">
        <v>119</v>
      </c>
      <c r="C123" s="765"/>
      <c r="D123" s="765"/>
      <c r="E123" s="765"/>
      <c r="F123" s="765"/>
      <c r="G123" s="765"/>
      <c r="H123" s="765"/>
      <c r="I123" s="765"/>
      <c r="J123" s="765"/>
      <c r="K123" s="765"/>
      <c r="L123" s="765"/>
      <c r="M123" s="765"/>
    </row>
    <row r="124" spans="2:13" ht="12.75" customHeight="1" x14ac:dyDescent="0.2">
      <c r="B124" s="1"/>
      <c r="C124" s="1"/>
      <c r="D124" s="1"/>
      <c r="E124" s="1"/>
      <c r="F124" s="1"/>
      <c r="G124" s="1"/>
      <c r="H124" s="1"/>
      <c r="I124" s="1"/>
      <c r="J124" s="1"/>
      <c r="K124" s="1"/>
      <c r="L124" s="1"/>
      <c r="M124" s="1"/>
    </row>
    <row r="125" spans="2:13" ht="12.75" customHeight="1" x14ac:dyDescent="0.2">
      <c r="B125" s="1614" t="s">
        <v>569</v>
      </c>
      <c r="C125" s="1243"/>
      <c r="D125" s="1328"/>
      <c r="E125" s="1611">
        <v>2022</v>
      </c>
      <c r="F125" s="1611">
        <v>2023</v>
      </c>
      <c r="G125" s="1603">
        <v>2024</v>
      </c>
      <c r="H125" s="1"/>
      <c r="I125" s="1"/>
      <c r="J125" s="1"/>
      <c r="K125" s="1"/>
      <c r="L125" s="1"/>
      <c r="M125" s="1"/>
    </row>
    <row r="126" spans="2:13" ht="15" customHeight="1" x14ac:dyDescent="0.2">
      <c r="B126" s="1329"/>
      <c r="C126" s="1329"/>
      <c r="D126" s="1330"/>
      <c r="E126" s="1637"/>
      <c r="F126" s="1637"/>
      <c r="G126" s="1618"/>
      <c r="H126" s="1"/>
      <c r="I126" s="1"/>
      <c r="J126" s="1"/>
      <c r="K126" s="1"/>
      <c r="L126" s="1"/>
      <c r="M126" s="1"/>
    </row>
    <row r="127" spans="2:13" ht="12.75" customHeight="1" x14ac:dyDescent="0.2">
      <c r="B127" s="1709" t="s">
        <v>99</v>
      </c>
      <c r="C127" s="1635"/>
      <c r="D127" s="1635"/>
      <c r="E127" s="1635"/>
      <c r="F127" s="1635"/>
      <c r="G127" s="1635"/>
      <c r="H127" s="1"/>
      <c r="I127" s="1"/>
      <c r="J127" s="1"/>
      <c r="K127" s="1"/>
      <c r="L127" s="1"/>
      <c r="M127" s="1"/>
    </row>
    <row r="128" spans="2:13" ht="12.75" customHeight="1" x14ac:dyDescent="0.2">
      <c r="B128" s="1668" t="s">
        <v>80</v>
      </c>
      <c r="C128" s="1669"/>
      <c r="D128" s="1670"/>
      <c r="E128" s="528">
        <v>11.4</v>
      </c>
      <c r="F128" s="529">
        <v>8.2038649544324755</v>
      </c>
      <c r="G128" s="529">
        <v>18.3</v>
      </c>
      <c r="H128" s="1"/>
      <c r="I128" s="530"/>
      <c r="J128" s="1"/>
      <c r="K128" s="1"/>
      <c r="L128" s="1"/>
      <c r="M128" s="1"/>
    </row>
    <row r="129" spans="2:9" ht="12.75" customHeight="1" x14ac:dyDescent="0.2">
      <c r="B129" s="1674" t="s">
        <v>81</v>
      </c>
      <c r="C129" s="1445"/>
      <c r="D129" s="1638"/>
      <c r="E129" s="531">
        <v>10.8</v>
      </c>
      <c r="F129" s="1093">
        <v>10.107373219373219</v>
      </c>
      <c r="G129" s="1093">
        <v>20.13</v>
      </c>
      <c r="H129" s="1"/>
      <c r="I129" s="530"/>
    </row>
    <row r="130" spans="2:9" ht="12.75" customHeight="1" x14ac:dyDescent="0.2">
      <c r="B130" s="1699" t="s">
        <v>29</v>
      </c>
      <c r="C130" s="1646"/>
      <c r="D130" s="1646"/>
      <c r="E130" s="1646"/>
      <c r="F130" s="1646"/>
      <c r="G130" s="1646"/>
      <c r="H130" s="1"/>
      <c r="I130" s="1"/>
    </row>
    <row r="131" spans="2:9" ht="12.75" customHeight="1" x14ac:dyDescent="0.2">
      <c r="B131" s="1668" t="s">
        <v>30</v>
      </c>
      <c r="C131" s="1669"/>
      <c r="D131" s="1670"/>
      <c r="E131" s="528">
        <v>0.5</v>
      </c>
      <c r="F131" s="529">
        <v>1.0471428571428572</v>
      </c>
      <c r="G131" s="1076">
        <v>15.31</v>
      </c>
      <c r="H131" s="1"/>
      <c r="I131" s="530"/>
    </row>
    <row r="132" spans="2:9" ht="12.75" customHeight="1" x14ac:dyDescent="0.2">
      <c r="B132" s="1299" t="s">
        <v>31</v>
      </c>
      <c r="C132" s="1257"/>
      <c r="D132" s="1325"/>
      <c r="E132" s="532">
        <v>6.9</v>
      </c>
      <c r="F132" s="1076">
        <v>10.581766467065869</v>
      </c>
      <c r="G132" s="1076">
        <v>36.6</v>
      </c>
      <c r="H132" s="1"/>
      <c r="I132" s="1094" t="s">
        <v>570</v>
      </c>
    </row>
    <row r="133" spans="2:9" ht="12.75" customHeight="1" x14ac:dyDescent="0.2">
      <c r="B133" s="1299" t="s">
        <v>32</v>
      </c>
      <c r="C133" s="1257"/>
      <c r="D133" s="1325"/>
      <c r="E133" s="532">
        <v>5.9</v>
      </c>
      <c r="F133" s="1076">
        <v>16.150468749999998</v>
      </c>
      <c r="G133" s="1076">
        <v>31.53</v>
      </c>
      <c r="H133" s="1"/>
      <c r="I133" s="530"/>
    </row>
    <row r="134" spans="2:9" ht="12.75" customHeight="1" x14ac:dyDescent="0.2">
      <c r="B134" s="1299" t="s">
        <v>33</v>
      </c>
      <c r="C134" s="1257"/>
      <c r="D134" s="1325"/>
      <c r="E134" s="532">
        <v>5.2</v>
      </c>
      <c r="F134" s="1076">
        <v>12.497999999999999</v>
      </c>
      <c r="G134" s="1076">
        <v>52.35</v>
      </c>
      <c r="H134" s="1"/>
      <c r="I134" s="530"/>
    </row>
    <row r="135" spans="2:9" ht="12.75" customHeight="1" x14ac:dyDescent="0.2">
      <c r="B135" s="1299" t="s">
        <v>34</v>
      </c>
      <c r="C135" s="1257"/>
      <c r="D135" s="1325"/>
      <c r="E135" s="532">
        <v>3.5</v>
      </c>
      <c r="F135" s="1076">
        <v>5.9728267477203651</v>
      </c>
      <c r="G135" s="1076">
        <v>19.510000000000002</v>
      </c>
      <c r="H135" s="1"/>
      <c r="I135" s="530"/>
    </row>
    <row r="136" spans="2:9" ht="12.75" customHeight="1" x14ac:dyDescent="0.2">
      <c r="B136" s="1299" t="s">
        <v>35</v>
      </c>
      <c r="C136" s="1257"/>
      <c r="D136" s="1325"/>
      <c r="E136" s="532">
        <v>11.4</v>
      </c>
      <c r="F136" s="1076">
        <v>9.9889555125725344</v>
      </c>
      <c r="G136" s="1076">
        <v>22.6</v>
      </c>
      <c r="H136" s="1"/>
      <c r="I136" s="530"/>
    </row>
    <row r="137" spans="2:9" ht="12.75" customHeight="1" x14ac:dyDescent="0.2">
      <c r="B137" s="1299" t="s">
        <v>36</v>
      </c>
      <c r="C137" s="1257"/>
      <c r="D137" s="1325"/>
      <c r="E137" s="532">
        <v>6.4</v>
      </c>
      <c r="F137" s="1076">
        <v>8.725741463414634</v>
      </c>
      <c r="G137" s="1076">
        <v>12.17</v>
      </c>
      <c r="H137" s="1"/>
      <c r="I137" s="1"/>
    </row>
    <row r="138" spans="2:9" ht="12.75" customHeight="1" x14ac:dyDescent="0.2">
      <c r="B138" s="1299" t="s">
        <v>37</v>
      </c>
      <c r="C138" s="1257"/>
      <c r="D138" s="1325"/>
      <c r="E138" s="532">
        <v>13.8</v>
      </c>
      <c r="F138" s="1076">
        <v>7.0888488700564967</v>
      </c>
      <c r="G138" s="1076">
        <v>12.17</v>
      </c>
      <c r="H138" s="1"/>
      <c r="I138" s="530"/>
    </row>
    <row r="139" spans="2:9" ht="12.75" customHeight="1" x14ac:dyDescent="0.2">
      <c r="B139" s="1299" t="s">
        <v>121</v>
      </c>
      <c r="C139" s="1257"/>
      <c r="D139" s="1325"/>
      <c r="E139" s="533">
        <v>31</v>
      </c>
      <c r="F139" s="1074">
        <v>12.904516129032256</v>
      </c>
      <c r="G139" s="1074">
        <v>40.58</v>
      </c>
      <c r="H139" s="1"/>
      <c r="I139" s="530"/>
    </row>
    <row r="140" spans="2:9" ht="12.75" customHeight="1" x14ac:dyDescent="0.2">
      <c r="B140" s="1299" t="s">
        <v>38</v>
      </c>
      <c r="C140" s="1257"/>
      <c r="D140" s="1325"/>
      <c r="E140" s="533" t="s">
        <v>126</v>
      </c>
      <c r="F140" s="1074">
        <v>34.065999999999995</v>
      </c>
      <c r="G140" s="1074">
        <v>11.05</v>
      </c>
      <c r="H140" s="1"/>
      <c r="I140" s="530"/>
    </row>
    <row r="141" spans="2:9" ht="12.75" customHeight="1" x14ac:dyDescent="0.2">
      <c r="B141" s="1299" t="s">
        <v>39</v>
      </c>
      <c r="C141" s="1257"/>
      <c r="D141" s="1325"/>
      <c r="E141" s="533">
        <v>4.5</v>
      </c>
      <c r="F141" s="1074">
        <v>13.375433333333335</v>
      </c>
      <c r="G141" s="1074">
        <v>9.49</v>
      </c>
      <c r="H141" s="1"/>
      <c r="I141" s="530"/>
    </row>
    <row r="142" spans="2:9" ht="12.75" customHeight="1" x14ac:dyDescent="0.2">
      <c r="B142" s="1663" t="s">
        <v>40</v>
      </c>
      <c r="C142" s="1445"/>
      <c r="D142" s="1638"/>
      <c r="E142" s="534">
        <v>11.3</v>
      </c>
      <c r="F142" s="1095">
        <v>8.632704107830552</v>
      </c>
      <c r="G142" s="1095">
        <v>18.72</v>
      </c>
      <c r="H142" s="1"/>
      <c r="I142" s="530"/>
    </row>
    <row r="143" spans="2:9" ht="15" customHeight="1" x14ac:dyDescent="0.2">
      <c r="B143" s="1590" t="s">
        <v>571</v>
      </c>
      <c r="C143" s="1360"/>
      <c r="D143" s="1360"/>
      <c r="E143" s="1360"/>
      <c r="F143" s="1360"/>
      <c r="G143" s="1360"/>
      <c r="H143" s="1"/>
      <c r="I143" s="1"/>
    </row>
    <row r="144" spans="2:9" ht="15" customHeight="1" x14ac:dyDescent="0.2">
      <c r="B144" s="1243"/>
      <c r="C144" s="1236"/>
      <c r="D144" s="1236"/>
      <c r="E144" s="1236"/>
      <c r="F144" s="1236"/>
      <c r="G144" s="1243"/>
      <c r="H144" s="1"/>
      <c r="I144" s="1"/>
    </row>
    <row r="145" spans="2:7" ht="15" customHeight="1" x14ac:dyDescent="0.2">
      <c r="B145" s="1243"/>
      <c r="C145" s="1236"/>
      <c r="D145" s="1236"/>
      <c r="E145" s="1236"/>
      <c r="F145" s="1236"/>
      <c r="G145" s="1243"/>
    </row>
    <row r="146" spans="2:7" ht="12.75" customHeight="1" x14ac:dyDescent="0.2">
      <c r="B146" s="1343"/>
      <c r="C146" s="1343"/>
      <c r="D146" s="1343"/>
      <c r="E146" s="1343"/>
      <c r="F146" s="1343"/>
      <c r="G146" s="1343"/>
    </row>
    <row r="147" spans="2:7" ht="12.75" customHeight="1" x14ac:dyDescent="0.2">
      <c r="B147" s="1"/>
      <c r="C147" s="1"/>
      <c r="D147" s="1"/>
      <c r="E147" s="1"/>
      <c r="F147" s="1"/>
      <c r="G147" s="1"/>
    </row>
    <row r="148" spans="2:7" ht="12.75" customHeight="1" x14ac:dyDescent="0.2">
      <c r="B148" s="1"/>
      <c r="C148" s="1"/>
      <c r="D148" s="1"/>
      <c r="E148" s="1"/>
      <c r="F148" s="1"/>
      <c r="G148" s="1"/>
    </row>
    <row r="149" spans="2:7" ht="12.75" customHeight="1" x14ac:dyDescent="0.2">
      <c r="B149" s="765" t="s">
        <v>123</v>
      </c>
      <c r="C149" s="765"/>
      <c r="D149" s="765"/>
      <c r="E149" s="765"/>
      <c r="F149" s="765"/>
      <c r="G149" s="765"/>
    </row>
    <row r="150" spans="2:7" ht="12.75" customHeight="1" x14ac:dyDescent="0.2">
      <c r="B150" s="1"/>
      <c r="C150" s="1"/>
      <c r="D150" s="1"/>
      <c r="E150" s="1"/>
      <c r="F150" s="1"/>
      <c r="G150" s="1"/>
    </row>
    <row r="151" spans="2:7" ht="15" customHeight="1" x14ac:dyDescent="0.2">
      <c r="B151" s="1614" t="s">
        <v>572</v>
      </c>
      <c r="C151" s="1243"/>
      <c r="D151" s="1328"/>
      <c r="E151" s="1611">
        <v>2022</v>
      </c>
      <c r="F151" s="1611">
        <v>2023</v>
      </c>
      <c r="G151" s="1603">
        <v>2024</v>
      </c>
    </row>
    <row r="152" spans="2:7" ht="15" customHeight="1" x14ac:dyDescent="0.2">
      <c r="B152" s="1243"/>
      <c r="C152" s="1236"/>
      <c r="D152" s="1328"/>
      <c r="E152" s="1600"/>
      <c r="F152" s="1600"/>
      <c r="G152" s="1589"/>
    </row>
    <row r="153" spans="2:7" ht="15" customHeight="1" x14ac:dyDescent="0.2">
      <c r="B153" s="1329"/>
      <c r="C153" s="1329"/>
      <c r="D153" s="1330"/>
      <c r="E153" s="1637"/>
      <c r="F153" s="1637"/>
      <c r="G153" s="1618"/>
    </row>
    <row r="154" spans="2:7" ht="12.75" customHeight="1" x14ac:dyDescent="0.2">
      <c r="B154" s="1709" t="s">
        <v>99</v>
      </c>
      <c r="C154" s="1635"/>
      <c r="D154" s="1635"/>
      <c r="E154" s="1635"/>
      <c r="F154" s="1635"/>
      <c r="G154" s="1635"/>
    </row>
    <row r="155" spans="2:7" ht="12.75" customHeight="1" x14ac:dyDescent="0.2">
      <c r="B155" s="1299" t="s">
        <v>80</v>
      </c>
      <c r="C155" s="1257"/>
      <c r="D155" s="1325"/>
      <c r="E155" s="535">
        <v>0.90424242424242429</v>
      </c>
      <c r="F155" s="536">
        <v>0.99210526315789471</v>
      </c>
      <c r="G155" s="537" t="s">
        <v>126</v>
      </c>
    </row>
    <row r="156" spans="2:7" ht="12.75" customHeight="1" x14ac:dyDescent="0.2">
      <c r="B156" s="1299" t="s">
        <v>81</v>
      </c>
      <c r="C156" s="1257"/>
      <c r="D156" s="1325"/>
      <c r="E156" s="538">
        <v>0.930379746835443</v>
      </c>
      <c r="F156" s="1078">
        <v>0.96848137535816614</v>
      </c>
      <c r="G156" s="1096" t="s">
        <v>126</v>
      </c>
    </row>
    <row r="157" spans="2:7" ht="12.75" customHeight="1" x14ac:dyDescent="0.2">
      <c r="B157" s="1699" t="s">
        <v>29</v>
      </c>
      <c r="C157" s="1646"/>
      <c r="D157" s="1646"/>
      <c r="E157" s="1646"/>
      <c r="F157" s="1646"/>
      <c r="G157" s="1646"/>
    </row>
    <row r="158" spans="2:7" ht="12.75" customHeight="1" x14ac:dyDescent="0.2">
      <c r="B158" s="1299" t="s">
        <v>30</v>
      </c>
      <c r="C158" s="1257"/>
      <c r="D158" s="1325"/>
      <c r="E158" s="539" t="s">
        <v>104</v>
      </c>
      <c r="F158" s="537">
        <v>1</v>
      </c>
      <c r="G158" s="537" t="s">
        <v>126</v>
      </c>
    </row>
    <row r="159" spans="2:7" ht="12.75" customHeight="1" x14ac:dyDescent="0.2">
      <c r="B159" s="1299" t="s">
        <v>31</v>
      </c>
      <c r="C159" s="1257"/>
      <c r="D159" s="1325"/>
      <c r="E159" s="540">
        <v>1</v>
      </c>
      <c r="F159" s="1066">
        <v>0.98045602605863191</v>
      </c>
      <c r="G159" s="537" t="s">
        <v>126</v>
      </c>
    </row>
    <row r="160" spans="2:7" ht="12.75" customHeight="1" x14ac:dyDescent="0.2">
      <c r="B160" s="1299" t="s">
        <v>32</v>
      </c>
      <c r="C160" s="1257"/>
      <c r="D160" s="1325"/>
      <c r="E160" s="540">
        <v>1</v>
      </c>
      <c r="F160" s="1066">
        <v>0.98181818181818181</v>
      </c>
      <c r="G160" s="537" t="s">
        <v>126</v>
      </c>
    </row>
    <row r="161" spans="2:13" ht="12.75" customHeight="1" x14ac:dyDescent="0.2">
      <c r="B161" s="1299" t="s">
        <v>33</v>
      </c>
      <c r="C161" s="1257"/>
      <c r="D161" s="1325"/>
      <c r="E161" s="540">
        <v>0.95238095238095233</v>
      </c>
      <c r="F161" s="1066">
        <v>0.97727272727272729</v>
      </c>
      <c r="G161" s="537" t="s">
        <v>126</v>
      </c>
      <c r="H161" s="1"/>
      <c r="I161" s="1"/>
      <c r="J161" s="1"/>
      <c r="K161" s="1"/>
      <c r="L161" s="1"/>
      <c r="M161" s="1"/>
    </row>
    <row r="162" spans="2:13" ht="12.75" customHeight="1" x14ac:dyDescent="0.2">
      <c r="B162" s="1299" t="s">
        <v>34</v>
      </c>
      <c r="C162" s="1257"/>
      <c r="D162" s="1325"/>
      <c r="E162" s="540">
        <v>0.9662921348314607</v>
      </c>
      <c r="F162" s="1066">
        <v>0.98360655737704916</v>
      </c>
      <c r="G162" s="537" t="s">
        <v>126</v>
      </c>
      <c r="H162" s="1"/>
      <c r="I162" s="1"/>
      <c r="J162" s="1"/>
      <c r="K162" s="1"/>
      <c r="L162" s="1"/>
      <c r="M162" s="1"/>
    </row>
    <row r="163" spans="2:13" ht="12.75" customHeight="1" x14ac:dyDescent="0.2">
      <c r="B163" s="1299" t="s">
        <v>35</v>
      </c>
      <c r="C163" s="1257"/>
      <c r="D163" s="1325"/>
      <c r="E163" s="540">
        <v>0.95209580838323349</v>
      </c>
      <c r="F163" s="1066">
        <v>0.99761336515513122</v>
      </c>
      <c r="G163" s="537" t="s">
        <v>126</v>
      </c>
      <c r="H163" s="1"/>
      <c r="I163" s="1"/>
      <c r="J163" s="1"/>
      <c r="K163" s="1"/>
      <c r="L163" s="1"/>
      <c r="M163" s="1"/>
    </row>
    <row r="164" spans="2:13" ht="12.75" customHeight="1" x14ac:dyDescent="0.2">
      <c r="B164" s="1299" t="s">
        <v>36</v>
      </c>
      <c r="C164" s="1257"/>
      <c r="D164" s="1325"/>
      <c r="E164" s="540">
        <v>0.95348837209302328</v>
      </c>
      <c r="F164" s="1066">
        <v>0.98181818181818181</v>
      </c>
      <c r="G164" s="537" t="s">
        <v>126</v>
      </c>
      <c r="H164" s="1"/>
      <c r="I164" s="1"/>
      <c r="J164" s="1"/>
      <c r="K164" s="1"/>
      <c r="L164" s="1"/>
      <c r="M164" s="1"/>
    </row>
    <row r="165" spans="2:13" ht="12.75" customHeight="1" x14ac:dyDescent="0.2">
      <c r="B165" s="1299" t="s">
        <v>37</v>
      </c>
      <c r="C165" s="1257"/>
      <c r="D165" s="1325"/>
      <c r="E165" s="540">
        <v>0.85603112840466922</v>
      </c>
      <c r="F165" s="1066">
        <v>0.98966165413533835</v>
      </c>
      <c r="G165" s="537" t="s">
        <v>126</v>
      </c>
      <c r="H165" s="1"/>
      <c r="I165" s="1"/>
      <c r="J165" s="1"/>
      <c r="K165" s="1"/>
      <c r="L165" s="1"/>
      <c r="M165" s="1"/>
    </row>
    <row r="166" spans="2:13" ht="12.75" customHeight="1" x14ac:dyDescent="0.2">
      <c r="B166" s="1311" t="s">
        <v>40</v>
      </c>
      <c r="C166" s="1257"/>
      <c r="D166" s="1325"/>
      <c r="E166" s="541">
        <v>0.90844354018311291</v>
      </c>
      <c r="F166" s="1067">
        <v>0.98843930635838151</v>
      </c>
      <c r="G166" s="537" t="s">
        <v>126</v>
      </c>
      <c r="H166" s="1"/>
      <c r="I166" s="1"/>
      <c r="J166" s="1"/>
      <c r="K166" s="1"/>
      <c r="L166" s="1"/>
      <c r="M166" s="1"/>
    </row>
    <row r="167" spans="2:13" ht="15" customHeight="1" x14ac:dyDescent="0.2">
      <c r="B167" s="1590" t="s">
        <v>573</v>
      </c>
      <c r="C167" s="1360"/>
      <c r="D167" s="1360"/>
      <c r="E167" s="1360"/>
      <c r="F167" s="1360"/>
      <c r="G167" s="1360"/>
      <c r="H167" s="1"/>
      <c r="I167" s="1"/>
      <c r="J167" s="1"/>
      <c r="K167" s="1"/>
      <c r="L167" s="1"/>
      <c r="M167" s="1"/>
    </row>
    <row r="168" spans="2:13" ht="15" customHeight="1" x14ac:dyDescent="0.2">
      <c r="B168" s="1243"/>
      <c r="C168" s="1236"/>
      <c r="D168" s="1236"/>
      <c r="E168" s="1236"/>
      <c r="F168" s="1236"/>
      <c r="G168" s="1243"/>
      <c r="H168" s="1"/>
      <c r="I168" s="1"/>
      <c r="J168" s="1"/>
      <c r="K168" s="1"/>
      <c r="L168" s="1"/>
      <c r="M168" s="1"/>
    </row>
    <row r="169" spans="2:13" ht="15" customHeight="1" x14ac:dyDescent="0.2">
      <c r="B169" s="1243"/>
      <c r="C169" s="1236"/>
      <c r="D169" s="1236"/>
      <c r="E169" s="1236"/>
      <c r="F169" s="1236"/>
      <c r="G169" s="1243"/>
      <c r="H169" s="1"/>
      <c r="I169" s="1"/>
      <c r="J169" s="1"/>
      <c r="K169" s="1"/>
      <c r="L169" s="1"/>
      <c r="M169" s="1"/>
    </row>
    <row r="170" spans="2:13" ht="15" customHeight="1" x14ac:dyDescent="0.2">
      <c r="B170" s="1343"/>
      <c r="C170" s="1343"/>
      <c r="D170" s="1343"/>
      <c r="E170" s="1343"/>
      <c r="F170" s="1343"/>
      <c r="G170" s="1343"/>
      <c r="H170" s="1"/>
      <c r="I170" s="1"/>
      <c r="J170" s="1"/>
      <c r="K170" s="1"/>
      <c r="L170" s="1"/>
      <c r="M170" s="1"/>
    </row>
    <row r="171" spans="2:13" ht="12.75" customHeight="1" x14ac:dyDescent="0.2">
      <c r="B171" s="182"/>
      <c r="C171" s="182"/>
      <c r="D171" s="182"/>
      <c r="E171" s="182"/>
      <c r="F171" s="182"/>
      <c r="G171" s="182"/>
      <c r="H171" s="1"/>
      <c r="I171" s="1"/>
      <c r="J171" s="1"/>
      <c r="K171" s="1"/>
      <c r="L171" s="1"/>
      <c r="M171" s="1"/>
    </row>
    <row r="172" spans="2:13" ht="12.75" customHeight="1" x14ac:dyDescent="0.2">
      <c r="B172" s="182"/>
      <c r="C172" s="182"/>
      <c r="D172" s="182"/>
      <c r="E172" s="182"/>
      <c r="F172" s="182"/>
      <c r="G172" s="182"/>
      <c r="H172" s="182"/>
      <c r="I172" s="1"/>
      <c r="J172" s="1"/>
      <c r="K172" s="1"/>
      <c r="L172" s="1"/>
      <c r="M172" s="1"/>
    </row>
    <row r="173" spans="2:13" ht="12.75" customHeight="1" x14ac:dyDescent="0.2">
      <c r="B173" s="765" t="s">
        <v>128</v>
      </c>
      <c r="C173" s="765"/>
      <c r="D173" s="765"/>
      <c r="E173" s="765"/>
      <c r="F173" s="765"/>
      <c r="G173" s="765"/>
      <c r="H173" s="765"/>
      <c r="I173" s="765"/>
      <c r="J173" s="765"/>
      <c r="K173" s="765"/>
      <c r="L173" s="765"/>
      <c r="M173" s="765"/>
    </row>
    <row r="174" spans="2:13" ht="12.75" customHeight="1" x14ac:dyDescent="0.2">
      <c r="B174" s="1"/>
      <c r="C174" s="1"/>
      <c r="D174" s="1"/>
      <c r="E174" s="1"/>
      <c r="F174" s="1"/>
      <c r="G174" s="1"/>
      <c r="H174" s="1"/>
      <c r="I174" s="1"/>
      <c r="J174" s="1"/>
      <c r="K174" s="1"/>
      <c r="L174" s="1"/>
      <c r="M174" s="1"/>
    </row>
    <row r="175" spans="2:13" ht="15" customHeight="1" x14ac:dyDescent="0.2">
      <c r="B175" s="1614" t="s">
        <v>574</v>
      </c>
      <c r="C175" s="1243"/>
      <c r="D175" s="1243"/>
      <c r="E175" s="1243"/>
      <c r="F175" s="1243"/>
      <c r="G175" s="1328"/>
      <c r="H175" s="1603">
        <v>2022</v>
      </c>
      <c r="I175" s="1328"/>
      <c r="J175" s="1603">
        <v>2023</v>
      </c>
      <c r="K175" s="1328"/>
      <c r="L175" s="1603">
        <v>2024</v>
      </c>
      <c r="M175" s="1243"/>
    </row>
    <row r="176" spans="2:13" ht="12.75" customHeight="1" x14ac:dyDescent="0.2">
      <c r="B176" s="1329"/>
      <c r="C176" s="1329"/>
      <c r="D176" s="1329"/>
      <c r="E176" s="1329"/>
      <c r="F176" s="1329"/>
      <c r="G176" s="1330"/>
      <c r="H176" s="542" t="s">
        <v>80</v>
      </c>
      <c r="I176" s="543" t="s">
        <v>81</v>
      </c>
      <c r="J176" s="542" t="s">
        <v>80</v>
      </c>
      <c r="K176" s="543" t="s">
        <v>81</v>
      </c>
      <c r="L176" s="542" t="s">
        <v>80</v>
      </c>
      <c r="M176" s="1064" t="s">
        <v>81</v>
      </c>
    </row>
    <row r="177" spans="2:13" ht="12.75" customHeight="1" x14ac:dyDescent="0.2">
      <c r="B177" s="1676" t="s">
        <v>30</v>
      </c>
      <c r="C177" s="1621"/>
      <c r="D177" s="1621"/>
      <c r="E177" s="1621"/>
      <c r="F177" s="1621"/>
      <c r="G177" s="1648"/>
      <c r="H177" s="544" t="s">
        <v>104</v>
      </c>
      <c r="I177" s="545" t="s">
        <v>104</v>
      </c>
      <c r="J177" s="520">
        <v>0.83333333333333337</v>
      </c>
      <c r="K177" s="467">
        <v>0.16666666666666666</v>
      </c>
      <c r="L177" s="520">
        <v>0.75</v>
      </c>
      <c r="M177" s="467">
        <v>0.25</v>
      </c>
    </row>
    <row r="178" spans="2:13" ht="12.75" customHeight="1" x14ac:dyDescent="0.2">
      <c r="B178" s="1299" t="s">
        <v>31</v>
      </c>
      <c r="C178" s="1257"/>
      <c r="D178" s="1257"/>
      <c r="E178" s="1257"/>
      <c r="F178" s="1257"/>
      <c r="G178" s="1325"/>
      <c r="H178" s="524">
        <v>0.83699999999999997</v>
      </c>
      <c r="I178" s="523">
        <v>0.16300000000000001</v>
      </c>
      <c r="J178" s="524">
        <v>0.79640718562874246</v>
      </c>
      <c r="K178" s="840">
        <v>0.20359281437125748</v>
      </c>
      <c r="L178" s="524">
        <v>0.79800000000000004</v>
      </c>
      <c r="M178" s="840">
        <v>0.20200000000000001</v>
      </c>
    </row>
    <row r="179" spans="2:13" ht="12.75" customHeight="1" x14ac:dyDescent="0.2">
      <c r="B179" s="1299" t="s">
        <v>32</v>
      </c>
      <c r="C179" s="1257"/>
      <c r="D179" s="1257"/>
      <c r="E179" s="1257"/>
      <c r="F179" s="1257"/>
      <c r="G179" s="1325"/>
      <c r="H179" s="524">
        <v>1</v>
      </c>
      <c r="I179" s="523">
        <v>0</v>
      </c>
      <c r="J179" s="524">
        <v>0.640625</v>
      </c>
      <c r="K179" s="840">
        <v>0.359375</v>
      </c>
      <c r="L179" s="524">
        <v>0.69099999999999995</v>
      </c>
      <c r="M179" s="840">
        <v>0.309</v>
      </c>
    </row>
    <row r="180" spans="2:13" ht="12.75" customHeight="1" x14ac:dyDescent="0.2">
      <c r="B180" s="1299" t="s">
        <v>33</v>
      </c>
      <c r="C180" s="1257"/>
      <c r="D180" s="1257"/>
      <c r="E180" s="1257"/>
      <c r="F180" s="1257"/>
      <c r="G180" s="1325"/>
      <c r="H180" s="524">
        <v>0.87</v>
      </c>
      <c r="I180" s="523">
        <v>0.13</v>
      </c>
      <c r="J180" s="524">
        <v>0.7</v>
      </c>
      <c r="K180" s="840">
        <v>0.3</v>
      </c>
      <c r="L180" s="524">
        <v>0.67400000000000004</v>
      </c>
      <c r="M180" s="840">
        <v>0.32600000000000001</v>
      </c>
    </row>
    <row r="181" spans="2:13" ht="12.75" customHeight="1" x14ac:dyDescent="0.2">
      <c r="B181" s="1299" t="s">
        <v>34</v>
      </c>
      <c r="C181" s="1257"/>
      <c r="D181" s="1257"/>
      <c r="E181" s="1257"/>
      <c r="F181" s="1257"/>
      <c r="G181" s="1325"/>
      <c r="H181" s="524">
        <v>0.52800000000000002</v>
      </c>
      <c r="I181" s="523">
        <v>0.47199999999999998</v>
      </c>
      <c r="J181" s="524">
        <v>0.50914634146341464</v>
      </c>
      <c r="K181" s="840">
        <v>0.49085365853658536</v>
      </c>
      <c r="L181" s="524">
        <v>0.51700000000000002</v>
      </c>
      <c r="M181" s="840">
        <v>0.48299999999999998</v>
      </c>
    </row>
    <row r="182" spans="2:13" ht="12.75" customHeight="1" x14ac:dyDescent="0.2">
      <c r="B182" s="1299" t="s">
        <v>35</v>
      </c>
      <c r="C182" s="1257"/>
      <c r="D182" s="1257"/>
      <c r="E182" s="1257"/>
      <c r="F182" s="1257"/>
      <c r="G182" s="1325"/>
      <c r="H182" s="524">
        <v>0.93799999999999994</v>
      </c>
      <c r="I182" s="523">
        <v>6.2E-2</v>
      </c>
      <c r="J182" s="524">
        <v>0.93230174081237915</v>
      </c>
      <c r="K182" s="840">
        <v>6.7698259187620888E-2</v>
      </c>
      <c r="L182" s="524">
        <v>0.91100000000000003</v>
      </c>
      <c r="M182" s="840">
        <v>8.8999999999999996E-2</v>
      </c>
    </row>
    <row r="183" spans="2:13" ht="12.75" customHeight="1" x14ac:dyDescent="0.2">
      <c r="B183" s="1299" t="s">
        <v>36</v>
      </c>
      <c r="C183" s="1257"/>
      <c r="D183" s="1257"/>
      <c r="E183" s="1257"/>
      <c r="F183" s="1257"/>
      <c r="G183" s="1325"/>
      <c r="H183" s="524">
        <v>0.34799999999999998</v>
      </c>
      <c r="I183" s="523">
        <v>0.65200000000000002</v>
      </c>
      <c r="J183" s="524">
        <v>0.34146341463414637</v>
      </c>
      <c r="K183" s="840">
        <v>0.65853658536585369</v>
      </c>
      <c r="L183" s="524">
        <v>0.47899999999999998</v>
      </c>
      <c r="M183" s="840">
        <v>0.52100000000000002</v>
      </c>
    </row>
    <row r="184" spans="2:13" ht="12.75" customHeight="1" x14ac:dyDescent="0.2">
      <c r="B184" s="1299" t="s">
        <v>37</v>
      </c>
      <c r="C184" s="1257"/>
      <c r="D184" s="1257"/>
      <c r="E184" s="1257"/>
      <c r="F184" s="1257"/>
      <c r="G184" s="1325"/>
      <c r="H184" s="524">
        <v>0.878</v>
      </c>
      <c r="I184" s="523">
        <v>0.122</v>
      </c>
      <c r="J184" s="524">
        <v>0.91095406360424025</v>
      </c>
      <c r="K184" s="840">
        <v>8.9045936395759723E-2</v>
      </c>
      <c r="L184" s="524">
        <v>0.92400000000000004</v>
      </c>
      <c r="M184" s="840">
        <v>7.5999999999999998E-2</v>
      </c>
    </row>
    <row r="185" spans="2:13" ht="12.75" customHeight="1" x14ac:dyDescent="0.2">
      <c r="B185" s="1299" t="s">
        <v>38</v>
      </c>
      <c r="C185" s="1257"/>
      <c r="D185" s="1257"/>
      <c r="E185" s="1257"/>
      <c r="F185" s="1257"/>
      <c r="G185" s="1325"/>
      <c r="H185" s="546" t="s">
        <v>104</v>
      </c>
      <c r="I185" s="547" t="s">
        <v>104</v>
      </c>
      <c r="J185" s="524">
        <v>0</v>
      </c>
      <c r="K185" s="840">
        <v>1</v>
      </c>
      <c r="L185" s="524">
        <v>0</v>
      </c>
      <c r="M185" s="840">
        <v>1</v>
      </c>
    </row>
    <row r="186" spans="2:13" ht="12.75" customHeight="1" x14ac:dyDescent="0.2">
      <c r="B186" s="1299" t="s">
        <v>39</v>
      </c>
      <c r="C186" s="1257"/>
      <c r="D186" s="1257"/>
      <c r="E186" s="1257"/>
      <c r="F186" s="1257"/>
      <c r="G186" s="1325"/>
      <c r="H186" s="524">
        <v>0.38100000000000001</v>
      </c>
      <c r="I186" s="523">
        <v>0.61899999999999999</v>
      </c>
      <c r="J186" s="524">
        <v>0.28333333333333333</v>
      </c>
      <c r="K186" s="840">
        <v>0.71666666666666667</v>
      </c>
      <c r="L186" s="524">
        <v>0.13</v>
      </c>
      <c r="M186" s="840">
        <v>0.87</v>
      </c>
    </row>
    <row r="187" spans="2:13" ht="12.75" customHeight="1" x14ac:dyDescent="0.2">
      <c r="B187" s="1663" t="s">
        <v>40</v>
      </c>
      <c r="C187" s="1445"/>
      <c r="D187" s="1445"/>
      <c r="E187" s="1445"/>
      <c r="F187" s="1445"/>
      <c r="G187" s="1638"/>
      <c r="H187" s="548">
        <v>0.78800000000000003</v>
      </c>
      <c r="I187" s="549">
        <v>0.21199999999999999</v>
      </c>
      <c r="J187" s="548">
        <v>0.79357644697223151</v>
      </c>
      <c r="K187" s="469">
        <v>0.20642355302776849</v>
      </c>
      <c r="L187" s="548">
        <v>0.79</v>
      </c>
      <c r="M187" s="469">
        <v>0.21</v>
      </c>
    </row>
    <row r="188" spans="2:13" ht="15" customHeight="1" x14ac:dyDescent="0.2">
      <c r="B188" s="1590" t="s">
        <v>575</v>
      </c>
      <c r="C188" s="1360"/>
      <c r="D188" s="1360"/>
      <c r="E188" s="1360"/>
      <c r="F188" s="1360"/>
      <c r="G188" s="1360"/>
      <c r="H188" s="1360"/>
      <c r="I188" s="1360"/>
      <c r="J188" s="1360"/>
      <c r="K188" s="1360"/>
      <c r="L188" s="1360"/>
      <c r="M188" s="1360"/>
    </row>
    <row r="189" spans="2:13" ht="15" customHeight="1" x14ac:dyDescent="0.2">
      <c r="B189" s="1343"/>
      <c r="C189" s="1343"/>
      <c r="D189" s="1343"/>
      <c r="E189" s="1343"/>
      <c r="F189" s="1343"/>
      <c r="G189" s="1343"/>
      <c r="H189" s="1343"/>
      <c r="I189" s="1343"/>
      <c r="J189" s="1343"/>
      <c r="K189" s="1343"/>
      <c r="L189" s="1343"/>
      <c r="M189" s="1343"/>
    </row>
    <row r="190" spans="2:13" ht="12.75" customHeight="1" x14ac:dyDescent="0.2">
      <c r="B190" s="1"/>
      <c r="C190" s="1"/>
      <c r="D190" s="1"/>
      <c r="E190" s="1"/>
      <c r="F190" s="1"/>
      <c r="G190" s="1"/>
      <c r="H190" s="1"/>
      <c r="I190" s="1"/>
      <c r="J190" s="1"/>
      <c r="K190" s="1"/>
      <c r="L190" s="1"/>
      <c r="M190" s="1"/>
    </row>
    <row r="191" spans="2:13" ht="15" customHeight="1" x14ac:dyDescent="0.2">
      <c r="B191" s="1614" t="s">
        <v>576</v>
      </c>
      <c r="C191" s="1243"/>
      <c r="D191" s="1328"/>
      <c r="E191" s="1603">
        <v>2022</v>
      </c>
      <c r="F191" s="1243"/>
      <c r="G191" s="1328"/>
      <c r="H191" s="1603">
        <v>2023</v>
      </c>
      <c r="I191" s="1243"/>
      <c r="J191" s="1328"/>
      <c r="K191" s="1603">
        <v>2024</v>
      </c>
      <c r="L191" s="1243"/>
      <c r="M191" s="1243"/>
    </row>
    <row r="192" spans="2:13" ht="12.75" customHeight="1" x14ac:dyDescent="0.2">
      <c r="B192" s="1243"/>
      <c r="C192" s="1243"/>
      <c r="D192" s="1328"/>
      <c r="E192" s="550" t="s">
        <v>101</v>
      </c>
      <c r="F192" s="551" t="s">
        <v>102</v>
      </c>
      <c r="G192" s="552" t="s">
        <v>103</v>
      </c>
      <c r="H192" s="550" t="s">
        <v>101</v>
      </c>
      <c r="I192" s="551" t="s">
        <v>102</v>
      </c>
      <c r="J192" s="552" t="s">
        <v>103</v>
      </c>
      <c r="K192" s="550" t="s">
        <v>101</v>
      </c>
      <c r="L192" s="551" t="s">
        <v>102</v>
      </c>
      <c r="M192" s="470" t="s">
        <v>103</v>
      </c>
    </row>
    <row r="193" spans="2:13" ht="12.75" customHeight="1" x14ac:dyDescent="0.2">
      <c r="B193" s="1676" t="s">
        <v>30</v>
      </c>
      <c r="C193" s="1621"/>
      <c r="D193" s="1648"/>
      <c r="E193" s="553" t="s">
        <v>104</v>
      </c>
      <c r="F193" s="554" t="s">
        <v>104</v>
      </c>
      <c r="G193" s="555" t="s">
        <v>104</v>
      </c>
      <c r="H193" s="556">
        <v>0</v>
      </c>
      <c r="I193" s="557">
        <v>1</v>
      </c>
      <c r="J193" s="471">
        <v>0</v>
      </c>
      <c r="K193" s="556">
        <v>0</v>
      </c>
      <c r="L193" s="557">
        <v>1</v>
      </c>
      <c r="M193" s="471">
        <v>0</v>
      </c>
    </row>
    <row r="194" spans="2:13" ht="12.75" customHeight="1" x14ac:dyDescent="0.2">
      <c r="B194" s="1299" t="s">
        <v>31</v>
      </c>
      <c r="C194" s="1257"/>
      <c r="D194" s="1325"/>
      <c r="E194" s="524">
        <v>5.0999999999999997E-2</v>
      </c>
      <c r="F194" s="197">
        <v>0.70399999999999996</v>
      </c>
      <c r="G194" s="523">
        <v>0.245</v>
      </c>
      <c r="H194" s="524">
        <v>2.9940119760479042E-2</v>
      </c>
      <c r="I194" s="197">
        <v>0.71856287425149701</v>
      </c>
      <c r="J194" s="840">
        <v>0.25149700598802394</v>
      </c>
      <c r="K194" s="524">
        <v>2.4E-2</v>
      </c>
      <c r="L194" s="197">
        <v>0.72399999999999998</v>
      </c>
      <c r="M194" s="840">
        <v>0.252</v>
      </c>
    </row>
    <row r="195" spans="2:13" ht="12.75" customHeight="1" x14ac:dyDescent="0.2">
      <c r="B195" s="1299" t="s">
        <v>32</v>
      </c>
      <c r="C195" s="1257"/>
      <c r="D195" s="1325"/>
      <c r="E195" s="524">
        <v>0</v>
      </c>
      <c r="F195" s="197">
        <v>0.73299999999999998</v>
      </c>
      <c r="G195" s="523">
        <v>0.26700000000000002</v>
      </c>
      <c r="H195" s="524">
        <v>1.5625E-2</v>
      </c>
      <c r="I195" s="197">
        <v>0.796875</v>
      </c>
      <c r="J195" s="840">
        <v>0.1875</v>
      </c>
      <c r="K195" s="524">
        <v>8.5999999999999993E-2</v>
      </c>
      <c r="L195" s="197">
        <v>0.72799999999999998</v>
      </c>
      <c r="M195" s="840">
        <v>0.185</v>
      </c>
    </row>
    <row r="196" spans="2:13" ht="12.75" customHeight="1" x14ac:dyDescent="0.2">
      <c r="B196" s="1299" t="s">
        <v>33</v>
      </c>
      <c r="C196" s="1257"/>
      <c r="D196" s="1325"/>
      <c r="E196" s="524">
        <v>0.13</v>
      </c>
      <c r="F196" s="197">
        <v>0.73899999999999999</v>
      </c>
      <c r="G196" s="523">
        <v>0.13</v>
      </c>
      <c r="H196" s="524">
        <v>0.34</v>
      </c>
      <c r="I196" s="197">
        <v>0.57999999999999996</v>
      </c>
      <c r="J196" s="840">
        <v>0.08</v>
      </c>
      <c r="K196" s="524">
        <v>0.23300000000000001</v>
      </c>
      <c r="L196" s="197">
        <v>0.67400000000000004</v>
      </c>
      <c r="M196" s="840">
        <v>9.2999999999999999E-2</v>
      </c>
    </row>
    <row r="197" spans="2:13" ht="12.75" customHeight="1" x14ac:dyDescent="0.2">
      <c r="B197" s="1299" t="s">
        <v>34</v>
      </c>
      <c r="C197" s="1257"/>
      <c r="D197" s="1325"/>
      <c r="E197" s="524">
        <v>0.16500000000000001</v>
      </c>
      <c r="F197" s="197">
        <v>0.70099999999999996</v>
      </c>
      <c r="G197" s="523">
        <v>0.13400000000000001</v>
      </c>
      <c r="H197" s="524">
        <v>0.25609756097560976</v>
      </c>
      <c r="I197" s="197">
        <v>0.625</v>
      </c>
      <c r="J197" s="840">
        <v>0.11890243902439024</v>
      </c>
      <c r="K197" s="524">
        <v>0.23699999999999999</v>
      </c>
      <c r="L197" s="197">
        <v>0.65100000000000002</v>
      </c>
      <c r="M197" s="840">
        <v>0.111</v>
      </c>
    </row>
    <row r="198" spans="2:13" ht="12.75" customHeight="1" x14ac:dyDescent="0.2">
      <c r="B198" s="1299" t="s">
        <v>35</v>
      </c>
      <c r="C198" s="1257"/>
      <c r="D198" s="1325"/>
      <c r="E198" s="524">
        <v>0.13500000000000001</v>
      </c>
      <c r="F198" s="197">
        <v>0.74199999999999999</v>
      </c>
      <c r="G198" s="523">
        <v>0.124</v>
      </c>
      <c r="H198" s="524">
        <v>0.12379110251450677</v>
      </c>
      <c r="I198" s="197">
        <v>0.70599613152804641</v>
      </c>
      <c r="J198" s="840">
        <v>0.1702127659574468</v>
      </c>
      <c r="K198" s="524">
        <v>0.16200000000000001</v>
      </c>
      <c r="L198" s="197">
        <v>0.66400000000000003</v>
      </c>
      <c r="M198" s="840">
        <v>0.17399999999999999</v>
      </c>
    </row>
    <row r="199" spans="2:13" ht="12.75" customHeight="1" x14ac:dyDescent="0.2">
      <c r="B199" s="1299" t="s">
        <v>36</v>
      </c>
      <c r="C199" s="1257"/>
      <c r="D199" s="1325"/>
      <c r="E199" s="524">
        <v>0.33900000000000002</v>
      </c>
      <c r="F199" s="197">
        <v>0.63400000000000001</v>
      </c>
      <c r="G199" s="523">
        <v>2.7E-2</v>
      </c>
      <c r="H199" s="524">
        <v>0.37560975609756098</v>
      </c>
      <c r="I199" s="197">
        <v>0.57073170731707312</v>
      </c>
      <c r="J199" s="840">
        <v>5.3658536585365853E-2</v>
      </c>
      <c r="K199" s="524">
        <v>0.34</v>
      </c>
      <c r="L199" s="197">
        <v>0.61099999999999999</v>
      </c>
      <c r="M199" s="840">
        <v>4.9000000000000002E-2</v>
      </c>
    </row>
    <row r="200" spans="2:13" ht="12.75" customHeight="1" x14ac:dyDescent="0.2">
      <c r="B200" s="1299" t="s">
        <v>37</v>
      </c>
      <c r="C200" s="1257"/>
      <c r="D200" s="1325"/>
      <c r="E200" s="524">
        <v>0.28000000000000003</v>
      </c>
      <c r="F200" s="197">
        <v>0.59099999999999997</v>
      </c>
      <c r="G200" s="523">
        <v>0.129</v>
      </c>
      <c r="H200" s="524">
        <v>0.19222614840989399</v>
      </c>
      <c r="I200" s="197">
        <v>0.63180212014134274</v>
      </c>
      <c r="J200" s="840">
        <v>0.17597173144876324</v>
      </c>
      <c r="K200" s="524">
        <v>0.186</v>
      </c>
      <c r="L200" s="197">
        <v>0.629</v>
      </c>
      <c r="M200" s="840">
        <v>0.185</v>
      </c>
    </row>
    <row r="201" spans="2:13" ht="12.75" customHeight="1" x14ac:dyDescent="0.2">
      <c r="B201" s="1299" t="s">
        <v>38</v>
      </c>
      <c r="C201" s="1257"/>
      <c r="D201" s="1325"/>
      <c r="E201" s="546" t="s">
        <v>104</v>
      </c>
      <c r="F201" s="558" t="s">
        <v>104</v>
      </c>
      <c r="G201" s="547" t="s">
        <v>104</v>
      </c>
      <c r="H201" s="524">
        <v>0.4</v>
      </c>
      <c r="I201" s="197">
        <v>0.6</v>
      </c>
      <c r="J201" s="840">
        <v>0</v>
      </c>
      <c r="K201" s="524">
        <v>0.378</v>
      </c>
      <c r="L201" s="197">
        <v>0.6</v>
      </c>
      <c r="M201" s="840">
        <v>2.1999999999999999E-2</v>
      </c>
    </row>
    <row r="202" spans="2:13" ht="12.75" customHeight="1" x14ac:dyDescent="0.2">
      <c r="B202" s="1299" t="s">
        <v>39</v>
      </c>
      <c r="C202" s="1257"/>
      <c r="D202" s="1325"/>
      <c r="E202" s="524">
        <v>1</v>
      </c>
      <c r="F202" s="197">
        <v>0</v>
      </c>
      <c r="G202" s="523">
        <v>0</v>
      </c>
      <c r="H202" s="524">
        <v>1</v>
      </c>
      <c r="I202" s="197">
        <v>0</v>
      </c>
      <c r="J202" s="840">
        <v>0</v>
      </c>
      <c r="K202" s="524">
        <v>1</v>
      </c>
      <c r="L202" s="197">
        <v>0</v>
      </c>
      <c r="M202" s="840">
        <v>0</v>
      </c>
    </row>
    <row r="203" spans="2:13" ht="12.75" customHeight="1" x14ac:dyDescent="0.2">
      <c r="B203" s="1663" t="s">
        <v>40</v>
      </c>
      <c r="C203" s="1445"/>
      <c r="D203" s="1638"/>
      <c r="E203" s="548">
        <v>0.254</v>
      </c>
      <c r="F203" s="559">
        <v>0.62</v>
      </c>
      <c r="G203" s="549">
        <v>0.126</v>
      </c>
      <c r="H203" s="548">
        <v>0.19705587152893944</v>
      </c>
      <c r="I203" s="559">
        <v>0.64001338240214123</v>
      </c>
      <c r="J203" s="469">
        <v>0.16293074606891936</v>
      </c>
      <c r="K203" s="548">
        <v>0.20399999999999999</v>
      </c>
      <c r="L203" s="559">
        <v>0.63400000000000001</v>
      </c>
      <c r="M203" s="469">
        <v>0.161</v>
      </c>
    </row>
    <row r="204" spans="2:13" ht="12.75" customHeight="1" x14ac:dyDescent="0.2">
      <c r="B204" s="1590" t="s">
        <v>577</v>
      </c>
      <c r="C204" s="1360"/>
      <c r="D204" s="1360"/>
      <c r="E204" s="1360"/>
      <c r="F204" s="1360"/>
      <c r="G204" s="1360"/>
      <c r="H204" s="1360"/>
      <c r="I204" s="1360"/>
      <c r="J204" s="1360"/>
      <c r="K204" s="1360"/>
      <c r="L204" s="1360"/>
      <c r="M204" s="1360"/>
    </row>
    <row r="205" spans="2:13" ht="12.75" customHeight="1" x14ac:dyDescent="0.2">
      <c r="B205" s="1243"/>
      <c r="C205" s="1236"/>
      <c r="D205" s="1236"/>
      <c r="E205" s="1236"/>
      <c r="F205" s="1236"/>
      <c r="G205" s="1236"/>
      <c r="H205" s="1236"/>
      <c r="I205" s="1236"/>
      <c r="J205" s="1236"/>
      <c r="K205" s="1236"/>
      <c r="L205" s="1236"/>
      <c r="M205" s="1243"/>
    </row>
    <row r="206" spans="2:13" ht="12.75" customHeight="1" x14ac:dyDescent="0.2">
      <c r="B206" s="1343"/>
      <c r="C206" s="1343"/>
      <c r="D206" s="1343"/>
      <c r="E206" s="1343"/>
      <c r="F206" s="1343"/>
      <c r="G206" s="1343"/>
      <c r="H206" s="1343"/>
      <c r="I206" s="1343"/>
      <c r="J206" s="1343"/>
      <c r="K206" s="1343"/>
      <c r="L206" s="1343"/>
      <c r="M206" s="1343"/>
    </row>
    <row r="207" spans="2:13" ht="12.75" customHeight="1" x14ac:dyDescent="0.2">
      <c r="B207" s="1"/>
      <c r="C207" s="1"/>
      <c r="D207" s="1"/>
      <c r="E207" s="1"/>
      <c r="F207" s="1"/>
      <c r="G207" s="1"/>
      <c r="H207" s="1"/>
      <c r="I207" s="1"/>
      <c r="J207" s="1"/>
      <c r="K207" s="1"/>
      <c r="L207" s="1"/>
      <c r="M207" s="1"/>
    </row>
    <row r="208" spans="2:13" ht="12.75" customHeight="1" x14ac:dyDescent="0.2">
      <c r="B208" s="1708" t="s">
        <v>578</v>
      </c>
      <c r="C208" s="1243"/>
      <c r="D208" s="1243"/>
      <c r="E208" s="1243"/>
      <c r="F208" s="1243"/>
      <c r="G208" s="1328"/>
      <c r="H208" s="1707" t="s">
        <v>133</v>
      </c>
      <c r="I208" s="1707" t="s">
        <v>134</v>
      </c>
      <c r="J208" s="1707" t="s">
        <v>135</v>
      </c>
      <c r="K208" s="1707" t="s">
        <v>136</v>
      </c>
      <c r="L208" s="1707" t="s">
        <v>137</v>
      </c>
      <c r="M208" s="1604" t="s">
        <v>138</v>
      </c>
    </row>
    <row r="209" spans="2:13" ht="12.75" customHeight="1" x14ac:dyDescent="0.2">
      <c r="B209" s="1329"/>
      <c r="C209" s="1329"/>
      <c r="D209" s="1329"/>
      <c r="E209" s="1329"/>
      <c r="F209" s="1329"/>
      <c r="G209" s="1330"/>
      <c r="H209" s="1637"/>
      <c r="I209" s="1637"/>
      <c r="J209" s="1637"/>
      <c r="K209" s="1637"/>
      <c r="L209" s="1637"/>
      <c r="M209" s="1618"/>
    </row>
    <row r="210" spans="2:13" ht="12.75" customHeight="1" x14ac:dyDescent="0.2">
      <c r="B210" s="1676" t="s">
        <v>30</v>
      </c>
      <c r="C210" s="1621"/>
      <c r="D210" s="1621"/>
      <c r="E210" s="1621"/>
      <c r="F210" s="1621"/>
      <c r="G210" s="1648"/>
      <c r="H210" s="560">
        <v>0</v>
      </c>
      <c r="I210" s="560">
        <v>1</v>
      </c>
      <c r="J210" s="560">
        <v>0</v>
      </c>
      <c r="K210" s="560">
        <v>0</v>
      </c>
      <c r="L210" s="560">
        <v>0</v>
      </c>
      <c r="M210" s="1065">
        <v>0</v>
      </c>
    </row>
    <row r="211" spans="2:13" ht="12.75" customHeight="1" x14ac:dyDescent="0.2">
      <c r="B211" s="1299" t="s">
        <v>31</v>
      </c>
      <c r="C211" s="1257"/>
      <c r="D211" s="1257"/>
      <c r="E211" s="1257"/>
      <c r="F211" s="1257"/>
      <c r="G211" s="1325"/>
      <c r="H211" s="540">
        <v>8.9999999999999993E-3</v>
      </c>
      <c r="I211" s="540">
        <v>0.58499999999999996</v>
      </c>
      <c r="J211" s="540">
        <v>0</v>
      </c>
      <c r="K211" s="540">
        <v>6.2E-2</v>
      </c>
      <c r="L211" s="540">
        <v>0.32900000000000001</v>
      </c>
      <c r="M211" s="1066">
        <v>1.4999999999999999E-2</v>
      </c>
    </row>
    <row r="212" spans="2:13" ht="12.75" customHeight="1" x14ac:dyDescent="0.2">
      <c r="B212" s="1299" t="s">
        <v>32</v>
      </c>
      <c r="C212" s="1257"/>
      <c r="D212" s="1257"/>
      <c r="E212" s="1257"/>
      <c r="F212" s="1257"/>
      <c r="G212" s="1325"/>
      <c r="H212" s="540">
        <v>0</v>
      </c>
      <c r="I212" s="540">
        <v>0.67900000000000005</v>
      </c>
      <c r="J212" s="540">
        <v>0</v>
      </c>
      <c r="K212" s="540">
        <v>3.6999999999999998E-2</v>
      </c>
      <c r="L212" s="540">
        <v>0.23499999999999999</v>
      </c>
      <c r="M212" s="1066">
        <v>4.9000000000000002E-2</v>
      </c>
    </row>
    <row r="213" spans="2:13" ht="12.75" customHeight="1" x14ac:dyDescent="0.2">
      <c r="B213" s="1299" t="s">
        <v>33</v>
      </c>
      <c r="C213" s="1257"/>
      <c r="D213" s="1257"/>
      <c r="E213" s="1257"/>
      <c r="F213" s="1257"/>
      <c r="G213" s="1325"/>
      <c r="H213" s="540">
        <v>2.3E-2</v>
      </c>
      <c r="I213" s="540">
        <v>0.60499999999999998</v>
      </c>
      <c r="J213" s="540">
        <v>0</v>
      </c>
      <c r="K213" s="540">
        <v>2.3E-2</v>
      </c>
      <c r="L213" s="540">
        <v>0.34899999999999998</v>
      </c>
      <c r="M213" s="1066">
        <v>0</v>
      </c>
    </row>
    <row r="214" spans="2:13" ht="12.75" customHeight="1" x14ac:dyDescent="0.2">
      <c r="B214" s="1299" t="s">
        <v>34</v>
      </c>
      <c r="C214" s="1257"/>
      <c r="D214" s="1257"/>
      <c r="E214" s="1257"/>
      <c r="F214" s="1257"/>
      <c r="G214" s="1325"/>
      <c r="H214" s="540">
        <v>1.0999999999999999E-2</v>
      </c>
      <c r="I214" s="540">
        <v>0.56299999999999994</v>
      </c>
      <c r="J214" s="540">
        <v>0</v>
      </c>
      <c r="K214" s="540">
        <v>7.0999999999999994E-2</v>
      </c>
      <c r="L214" s="540">
        <v>0.33400000000000002</v>
      </c>
      <c r="M214" s="1066">
        <v>0.02</v>
      </c>
    </row>
    <row r="215" spans="2:13" ht="12.75" customHeight="1" x14ac:dyDescent="0.2">
      <c r="B215" s="1299" t="s">
        <v>35</v>
      </c>
      <c r="C215" s="1257"/>
      <c r="D215" s="1257"/>
      <c r="E215" s="1257"/>
      <c r="F215" s="1257"/>
      <c r="G215" s="1325"/>
      <c r="H215" s="540">
        <v>1.5306122448979591E-2</v>
      </c>
      <c r="I215" s="540">
        <v>0.40899999999999997</v>
      </c>
      <c r="J215" s="540">
        <v>1E-3</v>
      </c>
      <c r="K215" s="540">
        <v>0.11700000000000001</v>
      </c>
      <c r="L215" s="540">
        <v>0.44</v>
      </c>
      <c r="M215" s="1066">
        <v>1.7999999999999999E-2</v>
      </c>
    </row>
    <row r="216" spans="2:13" ht="12.75" customHeight="1" x14ac:dyDescent="0.2">
      <c r="B216" s="1299" t="s">
        <v>36</v>
      </c>
      <c r="C216" s="1257"/>
      <c r="D216" s="1257"/>
      <c r="E216" s="1257"/>
      <c r="F216" s="1257"/>
      <c r="G216" s="1325"/>
      <c r="H216" s="540">
        <v>1.0999999999999999E-2</v>
      </c>
      <c r="I216" s="540">
        <v>0.41399999999999998</v>
      </c>
      <c r="J216" s="540">
        <v>0</v>
      </c>
      <c r="K216" s="540">
        <v>0.112</v>
      </c>
      <c r="L216" s="540">
        <v>0.42699999999999999</v>
      </c>
      <c r="M216" s="1066">
        <v>3.5999999999999997E-2</v>
      </c>
    </row>
    <row r="217" spans="2:13" ht="12.75" customHeight="1" x14ac:dyDescent="0.2">
      <c r="B217" s="1299" t="s">
        <v>37</v>
      </c>
      <c r="C217" s="1257"/>
      <c r="D217" s="1257"/>
      <c r="E217" s="1257"/>
      <c r="F217" s="1257"/>
      <c r="G217" s="1325"/>
      <c r="H217" s="540">
        <v>8.0000000000000002E-3</v>
      </c>
      <c r="I217" s="540">
        <v>0.29799999999999999</v>
      </c>
      <c r="J217" s="540">
        <v>2E-3</v>
      </c>
      <c r="K217" s="540">
        <v>0.14699999999999999</v>
      </c>
      <c r="L217" s="540">
        <v>0.49099999999999999</v>
      </c>
      <c r="M217" s="1066">
        <v>5.3999999999999999E-2</v>
      </c>
    </row>
    <row r="218" spans="2:13" ht="12.75" customHeight="1" x14ac:dyDescent="0.2">
      <c r="B218" s="1299" t="s">
        <v>38</v>
      </c>
      <c r="C218" s="1257"/>
      <c r="D218" s="1257"/>
      <c r="E218" s="1257"/>
      <c r="F218" s="1257"/>
      <c r="G218" s="1325"/>
      <c r="H218" s="540">
        <v>0</v>
      </c>
      <c r="I218" s="540">
        <v>0.378</v>
      </c>
      <c r="J218" s="540">
        <v>2.1999999999999999E-2</v>
      </c>
      <c r="K218" s="540">
        <v>0.156</v>
      </c>
      <c r="L218" s="540">
        <v>0.44400000000000001</v>
      </c>
      <c r="M218" s="1066">
        <v>0</v>
      </c>
    </row>
    <row r="219" spans="2:13" ht="12.75" customHeight="1" x14ac:dyDescent="0.2">
      <c r="B219" s="1299" t="s">
        <v>39</v>
      </c>
      <c r="C219" s="1257"/>
      <c r="D219" s="1257"/>
      <c r="E219" s="1257"/>
      <c r="F219" s="1257"/>
      <c r="G219" s="1325"/>
      <c r="H219" s="540">
        <v>1.2925969447708578E-2</v>
      </c>
      <c r="I219" s="540">
        <v>0.41599999999999998</v>
      </c>
      <c r="J219" s="540">
        <v>1.2999999999999999E-2</v>
      </c>
      <c r="K219" s="540">
        <v>0.156</v>
      </c>
      <c r="L219" s="540">
        <v>0.40300000000000002</v>
      </c>
      <c r="M219" s="1066">
        <v>0</v>
      </c>
    </row>
    <row r="220" spans="2:13" ht="12.75" customHeight="1" x14ac:dyDescent="0.2">
      <c r="B220" s="1663" t="s">
        <v>40</v>
      </c>
      <c r="C220" s="1445"/>
      <c r="D220" s="1445"/>
      <c r="E220" s="1445"/>
      <c r="F220" s="1445"/>
      <c r="G220" s="1638"/>
      <c r="H220" s="541">
        <v>0.01</v>
      </c>
      <c r="I220" s="541">
        <v>0.39900000000000002</v>
      </c>
      <c r="J220" s="541">
        <v>2E-3</v>
      </c>
      <c r="K220" s="541">
        <v>0.11899999999999999</v>
      </c>
      <c r="L220" s="541">
        <v>0.434</v>
      </c>
      <c r="M220" s="1067">
        <v>3.5999999999999997E-2</v>
      </c>
    </row>
    <row r="221" spans="2:13" ht="12.75" customHeight="1" x14ac:dyDescent="0.2">
      <c r="B221" s="1590" t="s">
        <v>579</v>
      </c>
      <c r="C221" s="1360"/>
      <c r="D221" s="1360"/>
      <c r="E221" s="1360"/>
      <c r="F221" s="1360"/>
      <c r="G221" s="1360"/>
      <c r="H221" s="1360"/>
      <c r="I221" s="1360"/>
      <c r="J221" s="1360"/>
      <c r="K221" s="1360"/>
      <c r="L221" s="1360"/>
      <c r="M221" s="1360"/>
    </row>
    <row r="222" spans="2:13" ht="12.75" customHeight="1" x14ac:dyDescent="0.2">
      <c r="B222" s="1243"/>
      <c r="C222" s="1236"/>
      <c r="D222" s="1236"/>
      <c r="E222" s="1236"/>
      <c r="F222" s="1236"/>
      <c r="G222" s="1236"/>
      <c r="H222" s="1236"/>
      <c r="I222" s="1236"/>
      <c r="J222" s="1236"/>
      <c r="K222" s="1236"/>
      <c r="L222" s="1236"/>
      <c r="M222" s="1243"/>
    </row>
    <row r="223" spans="2:13" ht="12.75" customHeight="1" x14ac:dyDescent="0.2">
      <c r="B223" s="1343"/>
      <c r="C223" s="1343"/>
      <c r="D223" s="1343"/>
      <c r="E223" s="1343"/>
      <c r="F223" s="1343"/>
      <c r="G223" s="1343"/>
      <c r="H223" s="1343"/>
      <c r="I223" s="1343"/>
      <c r="J223" s="1343"/>
      <c r="K223" s="1343"/>
      <c r="L223" s="1343"/>
      <c r="M223" s="1343"/>
    </row>
    <row r="225" spans="2:7" ht="12.75" customHeight="1" x14ac:dyDescent="0.2">
      <c r="B225" s="765" t="s">
        <v>142</v>
      </c>
      <c r="C225" s="765"/>
      <c r="D225" s="765"/>
      <c r="E225" s="765"/>
      <c r="F225" s="765"/>
      <c r="G225" s="765"/>
    </row>
    <row r="226" spans="2:7" ht="12.75" customHeight="1" x14ac:dyDescent="0.2">
      <c r="B226" s="1"/>
      <c r="C226" s="1"/>
      <c r="D226" s="1"/>
      <c r="E226" s="1"/>
      <c r="F226" s="1"/>
      <c r="G226" s="1"/>
    </row>
    <row r="227" spans="2:7" ht="15" customHeight="1" x14ac:dyDescent="0.2">
      <c r="B227" s="1614" t="s">
        <v>580</v>
      </c>
      <c r="C227" s="1243"/>
      <c r="D227" s="1328"/>
      <c r="E227" s="1611">
        <v>2022</v>
      </c>
      <c r="F227" s="1611">
        <v>2023</v>
      </c>
      <c r="G227" s="1603">
        <v>2024</v>
      </c>
    </row>
    <row r="228" spans="2:7" ht="15" customHeight="1" x14ac:dyDescent="0.2">
      <c r="B228" s="1243"/>
      <c r="C228" s="1236"/>
      <c r="D228" s="1328"/>
      <c r="E228" s="1600"/>
      <c r="F228" s="1600"/>
      <c r="G228" s="1589"/>
    </row>
    <row r="229" spans="2:7" ht="15" customHeight="1" x14ac:dyDescent="0.2">
      <c r="B229" s="1243"/>
      <c r="C229" s="1236"/>
      <c r="D229" s="1328"/>
      <c r="E229" s="1600"/>
      <c r="F229" s="1600"/>
      <c r="G229" s="1589"/>
    </row>
    <row r="230" spans="2:7" ht="12.75" customHeight="1" x14ac:dyDescent="0.2">
      <c r="B230" s="1329"/>
      <c r="C230" s="1329"/>
      <c r="D230" s="1330"/>
      <c r="E230" s="1637"/>
      <c r="F230" s="1637"/>
      <c r="G230" s="1618"/>
    </row>
    <row r="231" spans="2:7" ht="12.75" customHeight="1" x14ac:dyDescent="0.2">
      <c r="B231" s="1299" t="s">
        <v>30</v>
      </c>
      <c r="C231" s="1257"/>
      <c r="D231" s="1325"/>
      <c r="E231" s="560" t="s">
        <v>104</v>
      </c>
      <c r="F231" s="1065">
        <v>1.0639025447333696</v>
      </c>
      <c r="G231" s="1065">
        <v>1.2405999999999999</v>
      </c>
    </row>
    <row r="232" spans="2:7" ht="12.75" customHeight="1" x14ac:dyDescent="0.2">
      <c r="B232" s="1299" t="s">
        <v>31</v>
      </c>
      <c r="C232" s="1257"/>
      <c r="D232" s="1325"/>
      <c r="E232" s="540">
        <v>0.69</v>
      </c>
      <c r="F232" s="1066">
        <v>0.82951640140428407</v>
      </c>
      <c r="G232" s="1066">
        <v>0.83</v>
      </c>
    </row>
    <row r="233" spans="2:7" ht="12.75" customHeight="1" x14ac:dyDescent="0.2">
      <c r="B233" s="1299" t="s">
        <v>32</v>
      </c>
      <c r="C233" s="1257"/>
      <c r="D233" s="1325"/>
      <c r="E233" s="540" t="s">
        <v>104</v>
      </c>
      <c r="F233" s="1066">
        <v>0.9690328036861523</v>
      </c>
      <c r="G233" s="1066">
        <v>0.98199999999999998</v>
      </c>
    </row>
    <row r="234" spans="2:7" ht="12.75" customHeight="1" x14ac:dyDescent="0.2">
      <c r="B234" s="1299" t="s">
        <v>33</v>
      </c>
      <c r="C234" s="1257"/>
      <c r="D234" s="1325"/>
      <c r="E234" s="540">
        <v>0.99299999999999999</v>
      </c>
      <c r="F234" s="1066">
        <v>0.77088069287383898</v>
      </c>
      <c r="G234" s="1066">
        <v>0.97</v>
      </c>
    </row>
    <row r="235" spans="2:7" ht="12.75" customHeight="1" x14ac:dyDescent="0.2">
      <c r="B235" s="1299" t="s">
        <v>34</v>
      </c>
      <c r="C235" s="1257"/>
      <c r="D235" s="1325"/>
      <c r="E235" s="540">
        <v>0.94599999999999995</v>
      </c>
      <c r="F235" s="1066">
        <v>0.88621686840447689</v>
      </c>
      <c r="G235" s="1066">
        <v>0.90200000000000002</v>
      </c>
    </row>
    <row r="236" spans="2:7" ht="12.75" customHeight="1" x14ac:dyDescent="0.2">
      <c r="B236" s="1299" t="s">
        <v>35</v>
      </c>
      <c r="C236" s="1257"/>
      <c r="D236" s="1325"/>
      <c r="E236" s="540">
        <v>0.68300000000000005</v>
      </c>
      <c r="F236" s="1066">
        <v>0.74273082201956775</v>
      </c>
      <c r="G236" s="1066">
        <v>0.80400000000000005</v>
      </c>
    </row>
    <row r="237" spans="2:7" ht="12.75" customHeight="1" x14ac:dyDescent="0.2">
      <c r="B237" s="1299" t="s">
        <v>36</v>
      </c>
      <c r="C237" s="1257"/>
      <c r="D237" s="1325"/>
      <c r="E237" s="540">
        <v>1.042</v>
      </c>
      <c r="F237" s="1066">
        <v>1.0638168984042526</v>
      </c>
      <c r="G237" s="1066">
        <v>0.94</v>
      </c>
    </row>
    <row r="238" spans="2:7" ht="12.75" customHeight="1" x14ac:dyDescent="0.2">
      <c r="B238" s="1299" t="s">
        <v>37</v>
      </c>
      <c r="C238" s="1257"/>
      <c r="D238" s="1325"/>
      <c r="E238" s="540">
        <v>0.84199999999999997</v>
      </c>
      <c r="F238" s="1066">
        <v>0.71614135497900056</v>
      </c>
      <c r="G238" s="1066">
        <v>0.70799999999999996</v>
      </c>
    </row>
    <row r="239" spans="2:7" ht="12.75" customHeight="1" x14ac:dyDescent="0.2">
      <c r="B239" s="1299" t="s">
        <v>39</v>
      </c>
      <c r="C239" s="1257"/>
      <c r="D239" s="1325"/>
      <c r="E239" s="540">
        <v>0.73199999999999998</v>
      </c>
      <c r="F239" s="1066">
        <v>0.88165857084619947</v>
      </c>
      <c r="G239" s="1066">
        <v>1</v>
      </c>
    </row>
    <row r="240" spans="2:7" ht="12.75" customHeight="1" x14ac:dyDescent="0.2">
      <c r="B240" s="1311" t="s">
        <v>144</v>
      </c>
      <c r="C240" s="1257"/>
      <c r="D240" s="1325"/>
      <c r="E240" s="541">
        <v>0.84199999999999997</v>
      </c>
      <c r="F240" s="1067">
        <v>0.94206590936323376</v>
      </c>
      <c r="G240" s="1067">
        <v>0.94</v>
      </c>
    </row>
    <row r="241" spans="2:15" ht="15" customHeight="1" x14ac:dyDescent="0.2">
      <c r="B241" s="1590" t="s">
        <v>581</v>
      </c>
      <c r="C241" s="1360"/>
      <c r="D241" s="1360"/>
      <c r="E241" s="1360"/>
      <c r="F241" s="1360"/>
      <c r="G241" s="1360"/>
      <c r="H241" s="1"/>
      <c r="I241" s="1"/>
      <c r="J241" s="1"/>
      <c r="K241" s="1"/>
      <c r="L241" s="1"/>
      <c r="M241" s="1"/>
      <c r="N241" s="1"/>
      <c r="O241" s="1"/>
    </row>
    <row r="242" spans="2:15" ht="15" customHeight="1" x14ac:dyDescent="0.2">
      <c r="B242" s="1243"/>
      <c r="C242" s="1236"/>
      <c r="D242" s="1236"/>
      <c r="E242" s="1236"/>
      <c r="F242" s="1236"/>
      <c r="G242" s="1243"/>
      <c r="H242" s="1"/>
      <c r="I242" s="1"/>
      <c r="J242" s="1"/>
      <c r="K242" s="1"/>
      <c r="L242" s="1"/>
      <c r="M242" s="1"/>
      <c r="N242" s="1"/>
      <c r="O242" s="1"/>
    </row>
    <row r="243" spans="2:15" ht="15" customHeight="1" x14ac:dyDescent="0.2">
      <c r="B243" s="1243"/>
      <c r="C243" s="1236"/>
      <c r="D243" s="1236"/>
      <c r="E243" s="1236"/>
      <c r="F243" s="1236"/>
      <c r="G243" s="1243"/>
      <c r="H243" s="1"/>
      <c r="I243" s="1"/>
      <c r="J243" s="1"/>
      <c r="K243" s="1"/>
      <c r="L243" s="1"/>
      <c r="M243" s="1"/>
      <c r="N243" s="1"/>
      <c r="O243" s="1"/>
    </row>
    <row r="244" spans="2:15" ht="12.75" customHeight="1" x14ac:dyDescent="0.2">
      <c r="B244" s="1243"/>
      <c r="C244" s="1236"/>
      <c r="D244" s="1236"/>
      <c r="E244" s="1236"/>
      <c r="F244" s="1236"/>
      <c r="G244" s="1243"/>
      <c r="H244" s="1"/>
      <c r="I244" s="1"/>
      <c r="J244" s="1"/>
      <c r="K244" s="1"/>
      <c r="L244" s="1"/>
      <c r="M244" s="1"/>
      <c r="N244" s="1"/>
      <c r="O244" s="1"/>
    </row>
    <row r="245" spans="2:15" ht="12.75" customHeight="1" x14ac:dyDescent="0.2">
      <c r="B245" s="1343"/>
      <c r="C245" s="1343"/>
      <c r="D245" s="1343"/>
      <c r="E245" s="1343"/>
      <c r="F245" s="1343"/>
      <c r="G245" s="1343"/>
      <c r="H245" s="1"/>
      <c r="I245" s="1"/>
      <c r="J245" s="1"/>
      <c r="K245" s="1"/>
      <c r="L245" s="1"/>
      <c r="M245" s="1"/>
      <c r="N245" s="1"/>
      <c r="O245" s="1"/>
    </row>
    <row r="246" spans="2:15" ht="12.75" customHeight="1" x14ac:dyDescent="0.2">
      <c r="B246" s="1"/>
      <c r="C246" s="1"/>
      <c r="D246" s="1"/>
      <c r="E246" s="1"/>
      <c r="F246" s="1"/>
      <c r="G246" s="1"/>
      <c r="H246" s="1"/>
      <c r="I246" s="1"/>
      <c r="J246" s="1"/>
      <c r="K246" s="1"/>
      <c r="L246" s="1"/>
      <c r="M246" s="1"/>
      <c r="N246" s="1"/>
      <c r="O246" s="1"/>
    </row>
    <row r="247" spans="2:15" ht="12.75" customHeight="1" x14ac:dyDescent="0.2">
      <c r="B247" s="1"/>
      <c r="C247" s="1"/>
      <c r="D247" s="1"/>
      <c r="E247" s="1"/>
      <c r="F247" s="1"/>
      <c r="G247" s="1"/>
      <c r="H247" s="1"/>
      <c r="I247" s="1"/>
      <c r="J247" s="1"/>
      <c r="K247" s="1"/>
      <c r="L247" s="1"/>
      <c r="M247" s="1"/>
      <c r="N247" s="1"/>
      <c r="O247" s="1"/>
    </row>
    <row r="248" spans="2:15" ht="12.75" customHeight="1" x14ac:dyDescent="0.2">
      <c r="B248" s="1"/>
      <c r="C248" s="1"/>
      <c r="D248" s="1"/>
      <c r="E248" s="1"/>
      <c r="F248" s="1"/>
      <c r="G248" s="1"/>
      <c r="H248" s="1"/>
      <c r="I248" s="1"/>
      <c r="J248" s="1"/>
      <c r="K248" s="1"/>
      <c r="L248" s="1"/>
      <c r="M248" s="1"/>
      <c r="N248" s="1"/>
      <c r="O248" s="1"/>
    </row>
    <row r="249" spans="2:15" ht="12.75" customHeight="1" x14ac:dyDescent="0.2">
      <c r="B249" s="1"/>
      <c r="C249" s="1"/>
      <c r="D249" s="1"/>
      <c r="E249" s="1"/>
      <c r="F249" s="1"/>
      <c r="G249" s="1"/>
      <c r="H249" s="1"/>
      <c r="I249" s="1"/>
      <c r="J249" s="1"/>
      <c r="K249" s="1"/>
      <c r="L249" s="1"/>
      <c r="M249" s="1"/>
      <c r="N249" s="1"/>
      <c r="O249" s="1"/>
    </row>
    <row r="250" spans="2:15" ht="12.75" customHeight="1" x14ac:dyDescent="0.2">
      <c r="B250" s="482" t="s">
        <v>167</v>
      </c>
      <c r="C250" s="7"/>
      <c r="D250" s="7"/>
      <c r="E250" s="7"/>
      <c r="F250" s="7"/>
      <c r="G250" s="7"/>
      <c r="H250" s="7"/>
      <c r="I250" s="7"/>
      <c r="J250" s="7"/>
      <c r="K250" s="7"/>
      <c r="L250" s="7"/>
      <c r="M250" s="7"/>
      <c r="N250" s="7"/>
      <c r="O250" s="7"/>
    </row>
    <row r="251" spans="2:15" ht="12.75" customHeight="1" x14ac:dyDescent="0.2">
      <c r="B251" s="1"/>
      <c r="C251" s="1"/>
      <c r="D251" s="1"/>
      <c r="E251" s="1"/>
      <c r="F251" s="1"/>
      <c r="G251" s="1"/>
      <c r="H251" s="1"/>
      <c r="I251" s="1"/>
      <c r="J251" s="1"/>
      <c r="K251" s="1"/>
      <c r="L251" s="1"/>
      <c r="M251" s="1"/>
      <c r="N251" s="1"/>
      <c r="O251" s="1"/>
    </row>
    <row r="252" spans="2:15" ht="12.75" customHeight="1" x14ac:dyDescent="0.2">
      <c r="B252" s="1"/>
      <c r="C252" s="1"/>
      <c r="D252" s="1"/>
      <c r="E252" s="1"/>
      <c r="F252" s="1"/>
      <c r="G252" s="1"/>
      <c r="H252" s="1"/>
      <c r="I252" s="1"/>
      <c r="J252" s="1"/>
      <c r="K252" s="1"/>
      <c r="L252" s="1"/>
      <c r="M252" s="1"/>
      <c r="N252" s="1"/>
      <c r="O252" s="1"/>
    </row>
    <row r="253" spans="2:15" ht="12.75" customHeight="1" x14ac:dyDescent="0.2">
      <c r="B253" s="765" t="s">
        <v>168</v>
      </c>
      <c r="C253" s="765"/>
      <c r="D253" s="765"/>
      <c r="E253" s="765"/>
      <c r="F253" s="765"/>
      <c r="G253" s="765"/>
      <c r="H253" s="765"/>
      <c r="I253" s="765"/>
      <c r="J253" s="765"/>
      <c r="K253" s="765"/>
      <c r="L253" s="765"/>
      <c r="M253" s="765"/>
      <c r="N253" s="1"/>
      <c r="O253" s="1"/>
    </row>
    <row r="254" spans="2:15" ht="12.75" customHeight="1" x14ac:dyDescent="0.2">
      <c r="B254" s="1"/>
      <c r="C254" s="1"/>
      <c r="D254" s="1"/>
      <c r="E254" s="1"/>
      <c r="F254" s="1"/>
      <c r="G254" s="1"/>
      <c r="H254" s="1"/>
      <c r="I254" s="1"/>
      <c r="J254" s="1"/>
      <c r="K254" s="1"/>
      <c r="L254" s="1"/>
      <c r="M254" s="1"/>
      <c r="N254" s="1"/>
      <c r="O254" s="1"/>
    </row>
    <row r="255" spans="2:15" ht="15" customHeight="1" x14ac:dyDescent="0.2">
      <c r="B255" s="1614" t="s">
        <v>582</v>
      </c>
      <c r="C255" s="1243"/>
      <c r="D255" s="1328"/>
      <c r="E255" s="1603">
        <v>2022</v>
      </c>
      <c r="F255" s="1243"/>
      <c r="G255" s="1328"/>
      <c r="H255" s="1603">
        <v>2023</v>
      </c>
      <c r="I255" s="1243"/>
      <c r="J255" s="1328"/>
      <c r="K255" s="1603">
        <v>2024</v>
      </c>
      <c r="L255" s="1243"/>
      <c r="M255" s="1243"/>
      <c r="N255" s="1"/>
      <c r="O255" s="1" t="s">
        <v>471</v>
      </c>
    </row>
    <row r="256" spans="2:15" ht="12.75" customHeight="1" x14ac:dyDescent="0.2">
      <c r="B256" s="1329"/>
      <c r="C256" s="1329"/>
      <c r="D256" s="1330"/>
      <c r="E256" s="504" t="s">
        <v>170</v>
      </c>
      <c r="F256" s="1097" t="s">
        <v>149</v>
      </c>
      <c r="G256" s="505" t="s">
        <v>144</v>
      </c>
      <c r="H256" s="504" t="s">
        <v>170</v>
      </c>
      <c r="I256" s="1097" t="s">
        <v>149</v>
      </c>
      <c r="J256" s="505" t="s">
        <v>144</v>
      </c>
      <c r="K256" s="504" t="s">
        <v>170</v>
      </c>
      <c r="L256" s="1097" t="s">
        <v>149</v>
      </c>
      <c r="M256" s="1060" t="s">
        <v>144</v>
      </c>
      <c r="N256" s="1"/>
      <c r="O256" s="1"/>
    </row>
    <row r="257" spans="2:13" ht="15" customHeight="1" x14ac:dyDescent="0.2">
      <c r="B257" s="1676" t="s">
        <v>171</v>
      </c>
      <c r="C257" s="1621"/>
      <c r="D257" s="1648"/>
      <c r="E257" s="490">
        <v>3244222</v>
      </c>
      <c r="F257" s="221">
        <v>1770995</v>
      </c>
      <c r="G257" s="491">
        <v>5015216</v>
      </c>
      <c r="H257" s="490">
        <v>5775718.4000000004</v>
      </c>
      <c r="I257" s="221">
        <v>7270805</v>
      </c>
      <c r="J257" s="902">
        <v>13046523</v>
      </c>
      <c r="K257" s="490"/>
      <c r="L257" s="221"/>
      <c r="M257" s="902"/>
    </row>
    <row r="258" spans="2:13" ht="15" customHeight="1" x14ac:dyDescent="0.2">
      <c r="B258" s="1465" t="s">
        <v>172</v>
      </c>
      <c r="C258" s="1301"/>
      <c r="D258" s="1640"/>
      <c r="E258" s="1705">
        <v>3</v>
      </c>
      <c r="F258" s="1463">
        <v>3</v>
      </c>
      <c r="G258" s="1706">
        <v>6</v>
      </c>
      <c r="H258" s="1705">
        <v>8</v>
      </c>
      <c r="I258" s="1463">
        <v>10</v>
      </c>
      <c r="J258" s="1485">
        <v>18</v>
      </c>
      <c r="K258" s="1705"/>
      <c r="L258" s="1463"/>
      <c r="M258" s="1485"/>
    </row>
    <row r="259" spans="2:13" ht="12.75" customHeight="1" x14ac:dyDescent="0.2">
      <c r="B259" s="1269"/>
      <c r="C259" s="1269"/>
      <c r="D259" s="1647"/>
      <c r="E259" s="1702"/>
      <c r="F259" s="1464"/>
      <c r="G259" s="1704"/>
      <c r="H259" s="1702"/>
      <c r="I259" s="1464"/>
      <c r="J259" s="1469"/>
      <c r="K259" s="1702"/>
      <c r="L259" s="1464"/>
      <c r="M259" s="1469"/>
    </row>
    <row r="260" spans="2:13" ht="15" customHeight="1" x14ac:dyDescent="0.2">
      <c r="B260" s="1465" t="s">
        <v>173</v>
      </c>
      <c r="C260" s="1301"/>
      <c r="D260" s="1640"/>
      <c r="E260" s="1705">
        <v>0</v>
      </c>
      <c r="F260" s="1463">
        <v>0</v>
      </c>
      <c r="G260" s="1706">
        <v>0</v>
      </c>
      <c r="H260" s="1705">
        <v>0</v>
      </c>
      <c r="I260" s="1463">
        <v>1</v>
      </c>
      <c r="J260" s="1485">
        <v>1</v>
      </c>
      <c r="K260" s="1705"/>
      <c r="L260" s="1463"/>
      <c r="M260" s="1485"/>
    </row>
    <row r="261" spans="2:13" ht="12.75" customHeight="1" x14ac:dyDescent="0.2">
      <c r="B261" s="1269"/>
      <c r="C261" s="1269"/>
      <c r="D261" s="1647"/>
      <c r="E261" s="1702"/>
      <c r="F261" s="1464"/>
      <c r="G261" s="1704"/>
      <c r="H261" s="1702"/>
      <c r="I261" s="1464"/>
      <c r="J261" s="1469"/>
      <c r="K261" s="1702"/>
      <c r="L261" s="1464"/>
      <c r="M261" s="1469"/>
    </row>
    <row r="262" spans="2:13" ht="15" customHeight="1" x14ac:dyDescent="0.2">
      <c r="B262" s="1299" t="s">
        <v>174</v>
      </c>
      <c r="C262" s="1257"/>
      <c r="D262" s="1325"/>
      <c r="E262" s="561">
        <v>0</v>
      </c>
      <c r="F262" s="236">
        <v>0</v>
      </c>
      <c r="G262" s="562">
        <v>0</v>
      </c>
      <c r="H262" s="561">
        <v>0</v>
      </c>
      <c r="I262" s="236">
        <v>1</v>
      </c>
      <c r="J262" s="903">
        <v>1</v>
      </c>
      <c r="K262" s="561"/>
      <c r="L262" s="236"/>
      <c r="M262" s="903"/>
    </row>
    <row r="263" spans="2:13" ht="15" customHeight="1" x14ac:dyDescent="0.2">
      <c r="B263" s="1465" t="s">
        <v>175</v>
      </c>
      <c r="C263" s="1301"/>
      <c r="D263" s="1640"/>
      <c r="E263" s="1705">
        <v>72</v>
      </c>
      <c r="F263" s="1463">
        <v>236</v>
      </c>
      <c r="G263" s="1706">
        <v>308</v>
      </c>
      <c r="H263" s="1705">
        <v>0</v>
      </c>
      <c r="I263" s="1463">
        <v>6570</v>
      </c>
      <c r="J263" s="1485">
        <v>6570</v>
      </c>
      <c r="K263" s="1705"/>
      <c r="L263" s="1463"/>
      <c r="M263" s="1485"/>
    </row>
    <row r="264" spans="2:13" ht="12.75" customHeight="1" x14ac:dyDescent="0.2">
      <c r="B264" s="1269"/>
      <c r="C264" s="1269"/>
      <c r="D264" s="1647"/>
      <c r="E264" s="1702"/>
      <c r="F264" s="1464"/>
      <c r="G264" s="1704"/>
      <c r="H264" s="1702"/>
      <c r="I264" s="1464"/>
      <c r="J264" s="1469"/>
      <c r="K264" s="1702"/>
      <c r="L264" s="1464"/>
      <c r="M264" s="1469"/>
    </row>
    <row r="265" spans="2:13" ht="15" customHeight="1" x14ac:dyDescent="0.2">
      <c r="B265" s="1465" t="s">
        <v>583</v>
      </c>
      <c r="C265" s="1301"/>
      <c r="D265" s="1640"/>
      <c r="E265" s="1701">
        <v>0.18</v>
      </c>
      <c r="F265" s="1467">
        <v>0.34</v>
      </c>
      <c r="G265" s="1703">
        <v>0.24</v>
      </c>
      <c r="H265" s="1701">
        <v>0.28000000000000003</v>
      </c>
      <c r="I265" s="1467">
        <v>0.28000000000000003</v>
      </c>
      <c r="J265" s="1468">
        <v>0.28000000000000003</v>
      </c>
      <c r="K265" s="1701"/>
      <c r="L265" s="1467"/>
      <c r="M265" s="1468"/>
    </row>
    <row r="266" spans="2:13" ht="12.75" customHeight="1" x14ac:dyDescent="0.2">
      <c r="B266" s="1269"/>
      <c r="C266" s="1269"/>
      <c r="D266" s="1647"/>
      <c r="E266" s="1702"/>
      <c r="F266" s="1464"/>
      <c r="G266" s="1704"/>
      <c r="H266" s="1702"/>
      <c r="I266" s="1464"/>
      <c r="J266" s="1469"/>
      <c r="K266" s="1702"/>
      <c r="L266" s="1464"/>
      <c r="M266" s="1469"/>
    </row>
    <row r="267" spans="2:13" ht="15" customHeight="1" x14ac:dyDescent="0.2">
      <c r="B267" s="1465" t="s">
        <v>584</v>
      </c>
      <c r="C267" s="1301"/>
      <c r="D267" s="1640"/>
      <c r="E267" s="1701">
        <v>0</v>
      </c>
      <c r="F267" s="1467">
        <v>0</v>
      </c>
      <c r="G267" s="1703">
        <v>0</v>
      </c>
      <c r="H267" s="1701">
        <v>0</v>
      </c>
      <c r="I267" s="1467">
        <v>0.03</v>
      </c>
      <c r="J267" s="1468">
        <v>0.02</v>
      </c>
      <c r="K267" s="1701"/>
      <c r="L267" s="1467"/>
      <c r="M267" s="1468"/>
    </row>
    <row r="268" spans="2:13" ht="12.75" customHeight="1" x14ac:dyDescent="0.2">
      <c r="B268" s="1269"/>
      <c r="C268" s="1269"/>
      <c r="D268" s="1647"/>
      <c r="E268" s="1702"/>
      <c r="F268" s="1464"/>
      <c r="G268" s="1704"/>
      <c r="H268" s="1702"/>
      <c r="I268" s="1464"/>
      <c r="J268" s="1469"/>
      <c r="K268" s="1702"/>
      <c r="L268" s="1464"/>
      <c r="M268" s="1469"/>
    </row>
    <row r="269" spans="2:13" ht="15" customHeight="1" x14ac:dyDescent="0.2">
      <c r="B269" s="1299" t="s">
        <v>585</v>
      </c>
      <c r="C269" s="1257"/>
      <c r="D269" s="1325"/>
      <c r="E269" s="564">
        <v>0</v>
      </c>
      <c r="F269" s="565">
        <v>0</v>
      </c>
      <c r="G269" s="566">
        <v>0</v>
      </c>
      <c r="H269" s="564">
        <v>0</v>
      </c>
      <c r="I269" s="565">
        <v>0.03</v>
      </c>
      <c r="J269" s="1068">
        <v>0.02</v>
      </c>
      <c r="K269" s="564"/>
      <c r="L269" s="565"/>
      <c r="M269" s="1068"/>
    </row>
    <row r="270" spans="2:13" ht="15" customHeight="1" x14ac:dyDescent="0.2">
      <c r="B270" s="1674" t="s">
        <v>586</v>
      </c>
      <c r="C270" s="1445"/>
      <c r="D270" s="1638"/>
      <c r="E270" s="567">
        <v>4</v>
      </c>
      <c r="F270" s="568">
        <v>27</v>
      </c>
      <c r="G270" s="569">
        <v>12</v>
      </c>
      <c r="H270" s="567">
        <v>0</v>
      </c>
      <c r="I270" s="568">
        <v>181</v>
      </c>
      <c r="J270" s="472">
        <v>101</v>
      </c>
      <c r="K270" s="567"/>
      <c r="L270" s="568"/>
      <c r="M270" s="472"/>
    </row>
    <row r="271" spans="2:13" ht="15" customHeight="1" x14ac:dyDescent="0.2">
      <c r="B271" s="1602" t="s">
        <v>587</v>
      </c>
      <c r="C271" s="1360"/>
      <c r="D271" s="1360"/>
      <c r="E271" s="1360"/>
      <c r="F271" s="1360"/>
      <c r="G271" s="1360"/>
      <c r="H271" s="1360"/>
      <c r="I271" s="1360"/>
      <c r="J271" s="1360"/>
      <c r="K271" s="1360"/>
      <c r="L271" s="1360"/>
      <c r="M271" s="1360"/>
    </row>
    <row r="272" spans="2:13" ht="15" customHeight="1" x14ac:dyDescent="0.2">
      <c r="B272" s="1236"/>
      <c r="C272" s="1236"/>
      <c r="D272" s="1236"/>
      <c r="E272" s="1236"/>
      <c r="F272" s="1236"/>
      <c r="G272" s="1236"/>
      <c r="H272" s="1236"/>
      <c r="I272" s="1236"/>
      <c r="J272" s="1236"/>
      <c r="K272" s="1236"/>
      <c r="L272" s="1236"/>
      <c r="M272" s="1236"/>
    </row>
    <row r="273" spans="2:15" ht="12.75" customHeight="1" x14ac:dyDescent="0.2">
      <c r="B273" s="1343"/>
      <c r="C273" s="1343"/>
      <c r="D273" s="1343"/>
      <c r="E273" s="1343"/>
      <c r="F273" s="1343"/>
      <c r="G273" s="1343"/>
      <c r="H273" s="1343"/>
      <c r="I273" s="1343"/>
      <c r="J273" s="1343"/>
      <c r="K273" s="1343"/>
      <c r="L273" s="1343"/>
      <c r="M273" s="1343"/>
      <c r="N273" s="1"/>
      <c r="O273" s="1"/>
    </row>
    <row r="274" spans="2:15" ht="12.75" customHeight="1" x14ac:dyDescent="0.2">
      <c r="B274" s="11"/>
      <c r="C274" s="11"/>
      <c r="D274" s="11"/>
      <c r="E274" s="11"/>
      <c r="F274" s="11"/>
      <c r="G274" s="11"/>
      <c r="H274" s="11"/>
      <c r="I274" s="11"/>
      <c r="J274" s="11"/>
      <c r="K274" s="11"/>
      <c r="L274" s="11"/>
      <c r="M274" s="11"/>
      <c r="N274" s="1"/>
      <c r="O274" s="1"/>
    </row>
    <row r="275" spans="2:15" ht="12.75" customHeight="1" x14ac:dyDescent="0.2">
      <c r="B275" s="1"/>
      <c r="C275" s="1"/>
      <c r="D275" s="1"/>
      <c r="E275" s="1"/>
      <c r="F275" s="1"/>
      <c r="G275" s="1"/>
      <c r="H275" s="1"/>
      <c r="I275" s="1"/>
      <c r="J275" s="1"/>
      <c r="K275" s="1"/>
      <c r="L275" s="1"/>
      <c r="M275" s="1"/>
      <c r="N275" s="1"/>
      <c r="O275" s="1"/>
    </row>
    <row r="276" spans="2:15" ht="12.75" customHeight="1" x14ac:dyDescent="0.2">
      <c r="B276" s="1267" t="s">
        <v>588</v>
      </c>
      <c r="C276" s="1243"/>
      <c r="D276" s="1243"/>
      <c r="E276" s="1243"/>
      <c r="F276" s="1243"/>
      <c r="G276" s="1243"/>
      <c r="H276" s="1243"/>
      <c r="I276" s="1243"/>
      <c r="J276" s="1243"/>
      <c r="K276" s="1243"/>
      <c r="L276" s="896"/>
      <c r="M276" s="896"/>
      <c r="N276" s="1"/>
      <c r="O276" s="1" t="s">
        <v>529</v>
      </c>
    </row>
    <row r="277" spans="2:15" ht="12.75" customHeight="1" x14ac:dyDescent="0.2">
      <c r="B277" s="1243"/>
      <c r="C277" s="1243"/>
      <c r="D277" s="1243"/>
      <c r="E277" s="1243"/>
      <c r="F277" s="1243"/>
      <c r="G277" s="1243"/>
      <c r="H277" s="1243"/>
      <c r="I277" s="1243"/>
      <c r="J277" s="1243"/>
      <c r="K277" s="1243"/>
      <c r="L277" s="896"/>
      <c r="M277" s="896"/>
      <c r="N277" s="1"/>
      <c r="O277" s="1"/>
    </row>
    <row r="278" spans="2:15" ht="12.75" customHeight="1" x14ac:dyDescent="0.2">
      <c r="B278" s="1"/>
      <c r="C278" s="1"/>
      <c r="D278" s="1"/>
      <c r="E278" s="1"/>
      <c r="F278" s="1"/>
      <c r="G278" s="1"/>
      <c r="H278" s="1"/>
      <c r="I278" s="1"/>
      <c r="J278" s="1"/>
      <c r="K278" s="1"/>
      <c r="L278" s="1"/>
      <c r="M278" s="1"/>
      <c r="N278" s="1"/>
      <c r="O278" s="1"/>
    </row>
    <row r="279" spans="2:15" ht="15" customHeight="1" x14ac:dyDescent="0.2">
      <c r="B279" s="1614" t="s">
        <v>589</v>
      </c>
      <c r="C279" s="1243"/>
      <c r="D279" s="1243"/>
      <c r="E279" s="1243"/>
      <c r="F279" s="1243"/>
      <c r="G279" s="1328"/>
      <c r="H279" s="1603">
        <v>2022</v>
      </c>
      <c r="I279" s="1328"/>
      <c r="J279" s="1603">
        <v>2023</v>
      </c>
      <c r="K279" s="1243"/>
      <c r="L279" s="1603">
        <v>2024</v>
      </c>
      <c r="M279" s="1243"/>
      <c r="N279" s="1"/>
      <c r="O279" s="1"/>
    </row>
    <row r="280" spans="2:15" ht="12.75" customHeight="1" x14ac:dyDescent="0.2">
      <c r="B280" s="1329"/>
      <c r="C280" s="1329"/>
      <c r="D280" s="1329"/>
      <c r="E280" s="1329"/>
      <c r="F280" s="1329"/>
      <c r="G280" s="1330"/>
      <c r="H280" s="504" t="s">
        <v>170</v>
      </c>
      <c r="I280" s="505" t="s">
        <v>149</v>
      </c>
      <c r="J280" s="504" t="s">
        <v>170</v>
      </c>
      <c r="K280" s="505" t="s">
        <v>149</v>
      </c>
      <c r="L280" s="504" t="s">
        <v>170</v>
      </c>
      <c r="M280" s="1060" t="s">
        <v>149</v>
      </c>
      <c r="N280" s="1"/>
      <c r="O280" s="1"/>
    </row>
    <row r="281" spans="2:15" ht="12.75" customHeight="1" x14ac:dyDescent="0.2">
      <c r="B281" s="1676" t="s">
        <v>590</v>
      </c>
      <c r="C281" s="1621"/>
      <c r="D281" s="1621"/>
      <c r="E281" s="1621"/>
      <c r="F281" s="1621"/>
      <c r="G281" s="1648"/>
      <c r="H281" s="570">
        <v>3244221.5</v>
      </c>
      <c r="I281" s="571">
        <v>1770994.5899999999</v>
      </c>
      <c r="J281" s="490">
        <v>5775718.4000000004</v>
      </c>
      <c r="K281" s="221">
        <v>7270805</v>
      </c>
      <c r="L281" s="490"/>
      <c r="M281" s="221"/>
      <c r="N281" s="1"/>
      <c r="O281" s="530"/>
    </row>
    <row r="282" spans="2:15" ht="12.75" customHeight="1" x14ac:dyDescent="0.2">
      <c r="B282" s="1299" t="s">
        <v>591</v>
      </c>
      <c r="C282" s="1257"/>
      <c r="D282" s="1257"/>
      <c r="E282" s="1257"/>
      <c r="F282" s="1257"/>
      <c r="G282" s="1325"/>
      <c r="H282" s="494">
        <v>1291</v>
      </c>
      <c r="I282" s="510">
        <v>817</v>
      </c>
      <c r="J282" s="494">
        <v>3411</v>
      </c>
      <c r="K282" s="837">
        <v>3004</v>
      </c>
      <c r="L282" s="494"/>
      <c r="M282" s="837"/>
      <c r="N282" s="1"/>
      <c r="O282" s="530"/>
    </row>
    <row r="283" spans="2:15" ht="12.75" customHeight="1" x14ac:dyDescent="0.2">
      <c r="B283" s="1299" t="s">
        <v>592</v>
      </c>
      <c r="C283" s="1257"/>
      <c r="D283" s="1257"/>
      <c r="E283" s="1257"/>
      <c r="F283" s="1257"/>
      <c r="G283" s="1325"/>
      <c r="H283" s="494">
        <v>18</v>
      </c>
      <c r="I283" s="510">
        <v>19</v>
      </c>
      <c r="J283" s="494">
        <v>84</v>
      </c>
      <c r="K283" s="837">
        <v>62</v>
      </c>
      <c r="L283" s="494"/>
      <c r="M283" s="837"/>
      <c r="N283" s="1"/>
      <c r="O283" s="530"/>
    </row>
    <row r="284" spans="2:15" ht="12.75" customHeight="1" x14ac:dyDescent="0.2">
      <c r="B284" s="1299" t="s">
        <v>593</v>
      </c>
      <c r="C284" s="1257"/>
      <c r="D284" s="1257"/>
      <c r="E284" s="1257"/>
      <c r="F284" s="1257"/>
      <c r="G284" s="1325"/>
      <c r="H284" s="561">
        <v>3</v>
      </c>
      <c r="I284" s="572">
        <v>3</v>
      </c>
      <c r="J284" s="561">
        <v>8</v>
      </c>
      <c r="K284" s="957">
        <v>10</v>
      </c>
      <c r="L284" s="561"/>
      <c r="M284" s="957"/>
      <c r="N284" s="1"/>
      <c r="O284" s="530"/>
    </row>
    <row r="285" spans="2:15" ht="12.75" customHeight="1" x14ac:dyDescent="0.2">
      <c r="B285" s="1299" t="s">
        <v>174</v>
      </c>
      <c r="C285" s="1257"/>
      <c r="D285" s="1257"/>
      <c r="E285" s="1257"/>
      <c r="F285" s="1257"/>
      <c r="G285" s="1325"/>
      <c r="H285" s="561">
        <v>0</v>
      </c>
      <c r="I285" s="572">
        <v>0</v>
      </c>
      <c r="J285" s="561">
        <v>0</v>
      </c>
      <c r="K285" s="957">
        <v>1</v>
      </c>
      <c r="L285" s="561"/>
      <c r="M285" s="957"/>
      <c r="N285" s="1"/>
      <c r="O285" s="530"/>
    </row>
    <row r="286" spans="2:15" ht="12.75" customHeight="1" x14ac:dyDescent="0.2">
      <c r="B286" s="1299" t="s">
        <v>594</v>
      </c>
      <c r="C286" s="1257"/>
      <c r="D286" s="1257"/>
      <c r="E286" s="1257"/>
      <c r="F286" s="1257"/>
      <c r="G286" s="1325"/>
      <c r="H286" s="564">
        <v>1.1096652925825194</v>
      </c>
      <c r="I286" s="573">
        <v>2.1456869611329532</v>
      </c>
      <c r="J286" s="564">
        <v>2.9087290682315809</v>
      </c>
      <c r="K286" s="910">
        <v>1.7063153579844805</v>
      </c>
      <c r="L286" s="564"/>
      <c r="M286" s="910"/>
      <c r="N286" s="1"/>
      <c r="O286" s="530"/>
    </row>
    <row r="287" spans="2:15" ht="12.75" customHeight="1" x14ac:dyDescent="0.2">
      <c r="B287" s="1299" t="s">
        <v>595</v>
      </c>
      <c r="C287" s="1257"/>
      <c r="D287" s="1257"/>
      <c r="E287" s="1257"/>
      <c r="F287" s="1257"/>
      <c r="G287" s="1325"/>
      <c r="H287" s="564">
        <v>0.18494421543041989</v>
      </c>
      <c r="I287" s="573">
        <v>0.33879267807362418</v>
      </c>
      <c r="J287" s="564">
        <v>0.27702181602205533</v>
      </c>
      <c r="K287" s="910">
        <v>0.27521215451362591</v>
      </c>
      <c r="L287" s="564"/>
      <c r="M287" s="910"/>
      <c r="N287" s="1"/>
      <c r="O287" s="530"/>
    </row>
    <row r="288" spans="2:15" ht="12.75" customHeight="1" x14ac:dyDescent="0.2">
      <c r="B288" s="1674" t="s">
        <v>596</v>
      </c>
      <c r="C288" s="1445"/>
      <c r="D288" s="1445"/>
      <c r="E288" s="1445"/>
      <c r="F288" s="1445"/>
      <c r="G288" s="1638"/>
      <c r="H288" s="563">
        <v>0</v>
      </c>
      <c r="I288" s="574">
        <v>0</v>
      </c>
      <c r="J288" s="563">
        <v>0</v>
      </c>
      <c r="K288" s="913">
        <v>2.7521215451362588E-2</v>
      </c>
      <c r="L288" s="563"/>
      <c r="M288" s="913"/>
      <c r="N288" s="1"/>
      <c r="O288" s="530"/>
    </row>
    <row r="289" spans="2:13" ht="12.75" customHeight="1" x14ac:dyDescent="0.2">
      <c r="B289" s="1602" t="s">
        <v>597</v>
      </c>
      <c r="C289" s="1360"/>
      <c r="D289" s="1360"/>
      <c r="E289" s="1360"/>
      <c r="F289" s="1360"/>
      <c r="G289" s="1360"/>
      <c r="H289" s="1360"/>
      <c r="I289" s="1360"/>
      <c r="J289" s="1360"/>
      <c r="K289" s="1360"/>
      <c r="L289" s="1360"/>
      <c r="M289" s="1360"/>
    </row>
    <row r="290" spans="2:13" ht="12.75" customHeight="1" x14ac:dyDescent="0.2">
      <c r="B290" s="1236"/>
      <c r="C290" s="1236"/>
      <c r="D290" s="1236"/>
      <c r="E290" s="1236"/>
      <c r="F290" s="1236"/>
      <c r="G290" s="1236"/>
      <c r="H290" s="1236"/>
      <c r="I290" s="1236"/>
      <c r="J290" s="1236"/>
      <c r="K290" s="1236"/>
      <c r="L290" s="1236"/>
      <c r="M290" s="1236"/>
    </row>
    <row r="291" spans="2:13" ht="12.75" customHeight="1" x14ac:dyDescent="0.2">
      <c r="B291" s="1343"/>
      <c r="C291" s="1343"/>
      <c r="D291" s="1343"/>
      <c r="E291" s="1343"/>
      <c r="F291" s="1343"/>
      <c r="G291" s="1343"/>
      <c r="H291" s="1343"/>
      <c r="I291" s="1343"/>
      <c r="J291" s="1343"/>
      <c r="K291" s="1343"/>
      <c r="L291" s="1343"/>
      <c r="M291" s="1343"/>
    </row>
    <row r="292" spans="2:13" ht="12.75" customHeight="1" x14ac:dyDescent="0.2">
      <c r="B292" s="11"/>
      <c r="C292" s="11"/>
      <c r="D292" s="11"/>
      <c r="E292" s="11"/>
      <c r="F292" s="11"/>
      <c r="G292" s="11"/>
      <c r="H292" s="11"/>
      <c r="I292" s="11"/>
      <c r="J292" s="11"/>
      <c r="K292" s="11"/>
      <c r="L292" s="11"/>
      <c r="M292" s="11"/>
    </row>
    <row r="293" spans="2:13" ht="12.75" customHeight="1" x14ac:dyDescent="0.2">
      <c r="B293" s="1"/>
      <c r="C293" s="1"/>
      <c r="D293" s="1"/>
      <c r="E293" s="1"/>
      <c r="F293" s="1"/>
      <c r="G293" s="1"/>
      <c r="H293" s="1"/>
      <c r="I293" s="1"/>
      <c r="J293" s="1"/>
      <c r="K293" s="1"/>
      <c r="L293" s="1"/>
      <c r="M293" s="1"/>
    </row>
    <row r="294" spans="2:13" ht="12.75" customHeight="1" x14ac:dyDescent="0.2">
      <c r="B294" s="765" t="s">
        <v>598</v>
      </c>
      <c r="C294" s="765"/>
      <c r="D294" s="765"/>
      <c r="E294" s="765"/>
      <c r="F294" s="765"/>
      <c r="G294" s="765"/>
      <c r="H294" s="765"/>
      <c r="I294" s="765"/>
      <c r="J294" s="765"/>
      <c r="K294" s="765"/>
      <c r="L294" s="765"/>
      <c r="M294" s="765"/>
    </row>
    <row r="295" spans="2:13" ht="12.75" customHeight="1" x14ac:dyDescent="0.2">
      <c r="B295" s="1"/>
      <c r="C295" s="1"/>
      <c r="D295" s="1"/>
      <c r="E295" s="1"/>
      <c r="F295" s="1"/>
      <c r="G295" s="1"/>
      <c r="H295" s="1"/>
      <c r="I295" s="1"/>
      <c r="J295" s="1"/>
      <c r="K295" s="1"/>
      <c r="L295" s="1"/>
      <c r="M295" s="1"/>
    </row>
    <row r="296" spans="2:13" ht="33" customHeight="1" x14ac:dyDescent="0.2">
      <c r="B296" s="1237" t="s">
        <v>599</v>
      </c>
      <c r="C296" s="1236"/>
      <c r="D296" s="1236"/>
      <c r="E296" s="1236"/>
      <c r="F296" s="1236"/>
      <c r="G296" s="1236"/>
      <c r="H296" s="1236"/>
      <c r="I296" s="1236"/>
      <c r="J296" s="1236"/>
      <c r="K296" s="1236"/>
      <c r="L296" s="1236"/>
      <c r="M296" s="1236"/>
    </row>
    <row r="297" spans="2:13" ht="12.75" customHeight="1" x14ac:dyDescent="0.2">
      <c r="B297" s="1"/>
      <c r="C297" s="1"/>
      <c r="D297" s="1"/>
      <c r="E297" s="1"/>
      <c r="F297" s="1"/>
      <c r="G297" s="1"/>
      <c r="H297" s="1"/>
      <c r="I297" s="1"/>
      <c r="J297" s="1"/>
      <c r="K297" s="1"/>
      <c r="L297" s="1"/>
      <c r="M297" s="1"/>
    </row>
    <row r="298" spans="2:13" ht="12.75" customHeight="1" x14ac:dyDescent="0.2">
      <c r="B298" s="1"/>
      <c r="C298" s="1"/>
      <c r="D298" s="1"/>
      <c r="E298" s="1"/>
      <c r="F298" s="1"/>
      <c r="G298" s="1"/>
      <c r="H298" s="1"/>
      <c r="I298" s="1"/>
      <c r="J298" s="1"/>
      <c r="K298" s="1"/>
      <c r="L298" s="1"/>
      <c r="M298" s="1"/>
    </row>
    <row r="299" spans="2:13" ht="12.75" customHeight="1" x14ac:dyDescent="0.2">
      <c r="B299" s="1"/>
      <c r="C299" s="1"/>
      <c r="D299" s="1"/>
      <c r="E299" s="1"/>
      <c r="F299" s="1"/>
      <c r="G299" s="1"/>
      <c r="H299" s="1"/>
      <c r="I299" s="1"/>
      <c r="J299" s="1"/>
      <c r="K299" s="1"/>
      <c r="L299" s="1"/>
      <c r="M299" s="1"/>
    </row>
    <row r="300" spans="2:13" ht="12.75" customHeight="1" x14ac:dyDescent="0.2">
      <c r="B300" s="1"/>
      <c r="C300" s="1"/>
      <c r="D300" s="1"/>
      <c r="E300" s="1"/>
      <c r="F300" s="1"/>
      <c r="G300" s="1"/>
      <c r="H300" s="1"/>
      <c r="I300" s="1"/>
      <c r="J300" s="1"/>
      <c r="K300" s="1"/>
      <c r="L300" s="1"/>
      <c r="M300" s="1"/>
    </row>
    <row r="301" spans="2:13" ht="12.75" customHeight="1" x14ac:dyDescent="0.2">
      <c r="B301" s="482" t="s">
        <v>191</v>
      </c>
      <c r="C301" s="253"/>
      <c r="D301" s="7"/>
      <c r="E301" s="7"/>
      <c r="F301" s="7"/>
      <c r="G301" s="7"/>
      <c r="H301" s="7"/>
      <c r="I301" s="7"/>
      <c r="J301" s="7"/>
      <c r="K301" s="7"/>
      <c r="L301" s="7"/>
      <c r="M301" s="7"/>
    </row>
    <row r="302" spans="2:13" ht="12.75" customHeight="1" x14ac:dyDescent="0.2">
      <c r="B302" s="1"/>
      <c r="C302" s="1"/>
      <c r="D302" s="1"/>
      <c r="E302" s="1"/>
      <c r="F302" s="1"/>
      <c r="G302" s="1"/>
      <c r="H302" s="1"/>
      <c r="I302" s="1"/>
      <c r="J302" s="1"/>
      <c r="K302" s="1"/>
      <c r="L302" s="1"/>
      <c r="M302" s="1"/>
    </row>
    <row r="303" spans="2:13" ht="12.75" customHeight="1" x14ac:dyDescent="0.2">
      <c r="B303" s="1"/>
      <c r="C303" s="1"/>
      <c r="D303" s="1"/>
      <c r="E303" s="1"/>
      <c r="F303" s="1"/>
      <c r="G303" s="1"/>
      <c r="H303" s="1"/>
      <c r="I303" s="1"/>
      <c r="J303" s="1"/>
      <c r="K303" s="1"/>
      <c r="L303" s="1"/>
      <c r="M303" s="1"/>
    </row>
    <row r="304" spans="2:13" ht="12.75" customHeight="1" x14ac:dyDescent="0.2">
      <c r="B304" s="765" t="s">
        <v>192</v>
      </c>
      <c r="C304" s="765"/>
      <c r="D304" s="765"/>
      <c r="E304" s="765"/>
      <c r="F304" s="765"/>
      <c r="G304" s="765"/>
      <c r="H304" s="765"/>
      <c r="I304" s="765"/>
      <c r="J304" s="765"/>
      <c r="K304" s="765"/>
      <c r="L304" s="765"/>
      <c r="M304" s="765"/>
    </row>
    <row r="306" spans="2:8" ht="15" customHeight="1" x14ac:dyDescent="0.2">
      <c r="B306" s="1614" t="s">
        <v>600</v>
      </c>
      <c r="C306" s="1243"/>
      <c r="D306" s="1328"/>
      <c r="E306" s="1611">
        <v>2022</v>
      </c>
      <c r="F306" s="1611">
        <v>2023</v>
      </c>
      <c r="G306" s="1603">
        <v>2024</v>
      </c>
      <c r="H306" s="1"/>
    </row>
    <row r="307" spans="2:8" ht="12.75" customHeight="1" x14ac:dyDescent="0.2">
      <c r="B307" s="1329"/>
      <c r="C307" s="1329"/>
      <c r="D307" s="1330"/>
      <c r="E307" s="1637"/>
      <c r="F307" s="1637"/>
      <c r="G307" s="1618"/>
      <c r="H307" s="1"/>
    </row>
    <row r="308" spans="2:8" ht="12.75" customHeight="1" x14ac:dyDescent="0.2">
      <c r="B308" s="1676" t="s">
        <v>194</v>
      </c>
      <c r="C308" s="1621"/>
      <c r="D308" s="1648"/>
      <c r="E308" s="1098">
        <v>1230</v>
      </c>
      <c r="F308" s="575">
        <v>2338</v>
      </c>
      <c r="G308" s="575">
        <v>2531</v>
      </c>
      <c r="H308" s="1"/>
    </row>
    <row r="309" spans="2:8" ht="12.75" customHeight="1" x14ac:dyDescent="0.2">
      <c r="B309" s="1674" t="s">
        <v>195</v>
      </c>
      <c r="C309" s="1445"/>
      <c r="D309" s="1638"/>
      <c r="E309" s="531">
        <v>1270.5</v>
      </c>
      <c r="F309" s="1093">
        <v>2281.0614399999999</v>
      </c>
      <c r="G309" s="1093">
        <v>3995.2</v>
      </c>
      <c r="H309" s="20" t="s">
        <v>601</v>
      </c>
    </row>
    <row r="310" spans="2:8" ht="12.75" customHeight="1" x14ac:dyDescent="0.2">
      <c r="B310" s="1590" t="s">
        <v>602</v>
      </c>
      <c r="C310" s="1360"/>
      <c r="D310" s="1360"/>
      <c r="E310" s="1360"/>
      <c r="F310" s="1360"/>
      <c r="G310" s="1360"/>
      <c r="H310" s="1"/>
    </row>
    <row r="311" spans="2:8" ht="15" customHeight="1" x14ac:dyDescent="0.2">
      <c r="B311" s="1343"/>
      <c r="C311" s="1343"/>
      <c r="D311" s="1343"/>
      <c r="E311" s="1343"/>
      <c r="F311" s="1343"/>
      <c r="G311" s="1343"/>
      <c r="H311" s="1"/>
    </row>
    <row r="312" spans="2:8" ht="12.75" customHeight="1" x14ac:dyDescent="0.2">
      <c r="B312" s="136"/>
      <c r="C312" s="136"/>
      <c r="D312" s="136"/>
      <c r="E312" s="373"/>
      <c r="F312" s="373"/>
      <c r="G312" s="373"/>
      <c r="H312" s="1"/>
    </row>
    <row r="313" spans="2:8" ht="12.75" customHeight="1" x14ac:dyDescent="0.2">
      <c r="B313" s="1"/>
      <c r="C313" s="1"/>
      <c r="D313" s="1"/>
      <c r="E313" s="1"/>
      <c r="F313" s="1"/>
      <c r="G313" s="1"/>
      <c r="H313" s="1"/>
    </row>
    <row r="314" spans="2:8" ht="12.75" customHeight="1" x14ac:dyDescent="0.2">
      <c r="B314" s="765" t="s">
        <v>197</v>
      </c>
      <c r="C314" s="765"/>
      <c r="D314" s="765"/>
      <c r="E314" s="765"/>
      <c r="F314" s="765"/>
      <c r="G314" s="765"/>
      <c r="H314" s="765"/>
    </row>
    <row r="315" spans="2:8" ht="12.75" customHeight="1" x14ac:dyDescent="0.2">
      <c r="B315" s="1"/>
      <c r="C315" s="1"/>
      <c r="D315" s="1"/>
      <c r="E315" s="1"/>
      <c r="F315" s="1"/>
      <c r="G315" s="1"/>
      <c r="H315" s="1"/>
    </row>
    <row r="316" spans="2:8" ht="15" customHeight="1" x14ac:dyDescent="0.2">
      <c r="B316" s="1614" t="s">
        <v>603</v>
      </c>
      <c r="C316" s="1243"/>
      <c r="D316" s="1243"/>
      <c r="E316" s="1611">
        <v>2022</v>
      </c>
      <c r="F316" s="1611">
        <v>2023</v>
      </c>
      <c r="G316" s="1603">
        <v>2024</v>
      </c>
      <c r="H316" s="1"/>
    </row>
    <row r="317" spans="2:8" ht="15" customHeight="1" x14ac:dyDescent="0.2">
      <c r="B317" s="1243"/>
      <c r="C317" s="1236"/>
      <c r="D317" s="1243"/>
      <c r="E317" s="1600"/>
      <c r="F317" s="1600"/>
      <c r="G317" s="1589"/>
      <c r="H317" s="1"/>
    </row>
    <row r="318" spans="2:8" ht="12.75" customHeight="1" x14ac:dyDescent="0.2">
      <c r="B318" s="1329"/>
      <c r="C318" s="1329"/>
      <c r="D318" s="1329"/>
      <c r="E318" s="1637"/>
      <c r="F318" s="1637"/>
      <c r="G318" s="1618"/>
      <c r="H318" s="1"/>
    </row>
    <row r="319" spans="2:8" ht="12.75" customHeight="1" x14ac:dyDescent="0.2">
      <c r="B319" s="1676" t="s">
        <v>199</v>
      </c>
      <c r="C319" s="1621"/>
      <c r="D319" s="1648"/>
      <c r="E319" s="576">
        <v>0.20699999999999999</v>
      </c>
      <c r="F319" s="1099">
        <v>0.40600000000000003</v>
      </c>
      <c r="G319" s="1099">
        <v>0.46600000000000003</v>
      </c>
      <c r="H319" s="1"/>
    </row>
    <row r="320" spans="2:8" ht="12.75" customHeight="1" x14ac:dyDescent="0.2">
      <c r="B320" s="1299" t="s">
        <v>200</v>
      </c>
      <c r="C320" s="1257"/>
      <c r="D320" s="1325"/>
      <c r="E320" s="577">
        <v>0.27700000000000002</v>
      </c>
      <c r="F320" s="1075">
        <v>0.46400000000000002</v>
      </c>
      <c r="G320" s="1075">
        <v>0.51880000000000004</v>
      </c>
      <c r="H320" s="1"/>
    </row>
    <row r="321" spans="2:13" ht="12.75" customHeight="1" x14ac:dyDescent="0.2">
      <c r="B321" s="1663" t="s">
        <v>144</v>
      </c>
      <c r="C321" s="1445"/>
      <c r="D321" s="1638"/>
      <c r="E321" s="578">
        <v>0.23499999999999999</v>
      </c>
      <c r="F321" s="1100">
        <v>0.43099999999999999</v>
      </c>
      <c r="G321" s="1100">
        <v>0.98480000000000001</v>
      </c>
      <c r="H321" s="1"/>
      <c r="I321" s="1"/>
      <c r="J321" s="1"/>
      <c r="K321" s="1"/>
      <c r="L321" s="1"/>
      <c r="M321" s="1"/>
    </row>
    <row r="322" spans="2:13" ht="15" customHeight="1" x14ac:dyDescent="0.2">
      <c r="B322" s="1590" t="s">
        <v>604</v>
      </c>
      <c r="C322" s="1360"/>
      <c r="D322" s="1360"/>
      <c r="E322" s="1360"/>
      <c r="F322" s="1360"/>
      <c r="G322" s="1360"/>
      <c r="H322" s="1"/>
      <c r="I322" s="1"/>
      <c r="J322" s="1"/>
      <c r="K322" s="1"/>
      <c r="L322" s="1"/>
      <c r="M322" s="1"/>
    </row>
    <row r="323" spans="2:13" ht="15" customHeight="1" x14ac:dyDescent="0.2">
      <c r="B323" s="1343"/>
      <c r="C323" s="1343"/>
      <c r="D323" s="1343"/>
      <c r="E323" s="1343"/>
      <c r="F323" s="1343"/>
      <c r="G323" s="1343"/>
      <c r="H323" s="1"/>
      <c r="I323" s="1"/>
      <c r="J323" s="1"/>
      <c r="K323" s="1"/>
      <c r="L323" s="1"/>
      <c r="M323" s="1"/>
    </row>
    <row r="324" spans="2:13" ht="12.75" customHeight="1" x14ac:dyDescent="0.2">
      <c r="B324" s="1"/>
      <c r="C324" s="1"/>
      <c r="D324" s="1"/>
      <c r="E324" s="1"/>
      <c r="F324" s="1"/>
      <c r="G324" s="1"/>
      <c r="H324" s="1"/>
      <c r="I324" s="1"/>
      <c r="J324" s="1"/>
      <c r="K324" s="1"/>
      <c r="L324" s="1"/>
      <c r="M324" s="1"/>
    </row>
    <row r="325" spans="2:13" ht="12.75" customHeight="1" x14ac:dyDescent="0.2">
      <c r="B325" s="1"/>
      <c r="C325" s="1"/>
      <c r="D325" s="1"/>
      <c r="E325" s="1"/>
      <c r="F325" s="1"/>
      <c r="G325" s="1"/>
      <c r="H325" s="1"/>
      <c r="I325" s="1"/>
      <c r="J325" s="1"/>
      <c r="K325" s="1"/>
      <c r="L325" s="1"/>
      <c r="M325" s="1"/>
    </row>
    <row r="326" spans="2:13" ht="12.75" customHeight="1" x14ac:dyDescent="0.2">
      <c r="B326" s="765" t="s">
        <v>202</v>
      </c>
      <c r="C326" s="765"/>
      <c r="D326" s="765"/>
      <c r="E326" s="765"/>
      <c r="F326" s="765"/>
      <c r="G326" s="765"/>
      <c r="H326" s="765"/>
      <c r="I326" s="765"/>
      <c r="J326" s="765"/>
      <c r="K326" s="765"/>
      <c r="L326" s="765"/>
      <c r="M326" s="765"/>
    </row>
    <row r="327" spans="2:13" ht="12.75" customHeight="1" x14ac:dyDescent="0.2">
      <c r="B327" s="1"/>
      <c r="C327" s="1"/>
      <c r="D327" s="1"/>
      <c r="E327" s="1"/>
      <c r="F327" s="1"/>
      <c r="G327" s="1"/>
      <c r="H327" s="1"/>
      <c r="I327" s="1"/>
      <c r="J327" s="1"/>
      <c r="K327" s="1"/>
      <c r="L327" s="1"/>
      <c r="M327" s="1"/>
    </row>
    <row r="328" spans="2:13" ht="15" customHeight="1" x14ac:dyDescent="0.2">
      <c r="B328" s="1675" t="s">
        <v>605</v>
      </c>
      <c r="C328" s="1329"/>
      <c r="D328" s="1329"/>
      <c r="E328" s="1329"/>
      <c r="F328" s="1329"/>
      <c r="G328" s="1329"/>
      <c r="H328" s="1329"/>
      <c r="I328" s="1329"/>
      <c r="J328" s="1330"/>
      <c r="K328" s="501">
        <v>2022</v>
      </c>
      <c r="L328" s="1072">
        <v>2023</v>
      </c>
      <c r="M328" s="1069">
        <v>2024</v>
      </c>
    </row>
    <row r="329" spans="2:13" ht="15" customHeight="1" x14ac:dyDescent="0.2">
      <c r="B329" s="1676" t="s">
        <v>205</v>
      </c>
      <c r="C329" s="1621"/>
      <c r="D329" s="1621"/>
      <c r="E329" s="1621"/>
      <c r="F329" s="1621"/>
      <c r="G329" s="1621"/>
      <c r="H329" s="1621"/>
      <c r="I329" s="1621"/>
      <c r="J329" s="1648"/>
      <c r="K329" s="1098">
        <v>923</v>
      </c>
      <c r="L329" s="575">
        <v>2204</v>
      </c>
      <c r="M329" s="1070"/>
    </row>
    <row r="330" spans="2:13" ht="12.75" customHeight="1" x14ac:dyDescent="0.2">
      <c r="B330" s="1299" t="s">
        <v>206</v>
      </c>
      <c r="C330" s="1257"/>
      <c r="D330" s="1257"/>
      <c r="E330" s="1257"/>
      <c r="F330" s="1257"/>
      <c r="G330" s="1257"/>
      <c r="H330" s="1257"/>
      <c r="I330" s="1257"/>
      <c r="J330" s="1325"/>
      <c r="K330" s="579">
        <v>120</v>
      </c>
      <c r="L330" s="1101">
        <v>271</v>
      </c>
      <c r="M330" s="473"/>
    </row>
    <row r="331" spans="2:13" ht="15" customHeight="1" x14ac:dyDescent="0.2">
      <c r="B331" s="1644" t="s">
        <v>207</v>
      </c>
      <c r="C331" s="1445"/>
      <c r="D331" s="1445"/>
      <c r="E331" s="1445"/>
      <c r="F331" s="1445"/>
      <c r="G331" s="1445"/>
      <c r="H331" s="1445"/>
      <c r="I331" s="1445"/>
      <c r="J331" s="1638"/>
      <c r="K331" s="580">
        <v>0.13</v>
      </c>
      <c r="L331" s="581">
        <v>0.12295825771324864</v>
      </c>
      <c r="M331" s="1071"/>
    </row>
    <row r="332" spans="2:13" ht="15" customHeight="1" x14ac:dyDescent="0.2">
      <c r="B332" s="1602" t="s">
        <v>606</v>
      </c>
      <c r="C332" s="1360"/>
      <c r="D332" s="1360"/>
      <c r="E332" s="1360"/>
      <c r="F332" s="1360"/>
      <c r="G332" s="1360"/>
      <c r="H332" s="1360"/>
      <c r="I332" s="1360"/>
      <c r="J332" s="1360"/>
      <c r="K332" s="1360"/>
      <c r="L332" s="1360"/>
      <c r="M332" s="1360"/>
    </row>
    <row r="333" spans="2:13" ht="12.75" customHeight="1" x14ac:dyDescent="0.2">
      <c r="B333" s="1343"/>
      <c r="C333" s="1343"/>
      <c r="D333" s="1343"/>
      <c r="E333" s="1343"/>
      <c r="F333" s="1343"/>
      <c r="G333" s="1343"/>
      <c r="H333" s="1343"/>
      <c r="I333" s="1343"/>
      <c r="J333" s="1343"/>
      <c r="K333" s="1343"/>
      <c r="L333" s="1343"/>
      <c r="M333" s="1343"/>
    </row>
    <row r="334" spans="2:13" ht="12.75" customHeight="1" x14ac:dyDescent="0.2">
      <c r="B334" s="1"/>
      <c r="C334" s="1"/>
      <c r="D334" s="1"/>
      <c r="E334" s="1"/>
      <c r="F334" s="1"/>
      <c r="G334" s="1"/>
      <c r="H334" s="1"/>
      <c r="I334" s="1"/>
      <c r="J334" s="1"/>
      <c r="K334" s="1"/>
      <c r="L334" s="1"/>
      <c r="M334" s="1"/>
    </row>
    <row r="335" spans="2:13" ht="12.75" customHeight="1" x14ac:dyDescent="0.2">
      <c r="B335" s="1"/>
      <c r="C335" s="1"/>
      <c r="D335" s="1"/>
      <c r="E335" s="1"/>
      <c r="F335" s="1"/>
      <c r="G335" s="1"/>
      <c r="H335" s="1"/>
      <c r="I335" s="1"/>
      <c r="J335" s="1"/>
      <c r="K335" s="1"/>
      <c r="L335" s="1"/>
      <c r="M335" s="1"/>
    </row>
    <row r="336" spans="2:13" ht="12.75" customHeight="1" x14ac:dyDescent="0.2">
      <c r="B336" s="765" t="s">
        <v>209</v>
      </c>
      <c r="C336" s="765"/>
      <c r="D336" s="765"/>
      <c r="E336" s="765"/>
      <c r="F336" s="765"/>
      <c r="G336" s="765"/>
      <c r="H336" s="765"/>
      <c r="I336" s="765"/>
      <c r="J336" s="765"/>
      <c r="K336" s="765"/>
      <c r="L336" s="765"/>
      <c r="M336" s="765"/>
    </row>
    <row r="338" spans="2:15" ht="15" customHeight="1" x14ac:dyDescent="0.2">
      <c r="B338" s="1675" t="s">
        <v>607</v>
      </c>
      <c r="C338" s="1329"/>
      <c r="D338" s="1329"/>
      <c r="E338" s="1329"/>
      <c r="F338" s="1329"/>
      <c r="G338" s="1329"/>
      <c r="H338" s="1329"/>
      <c r="I338" s="1329"/>
      <c r="J338" s="1330"/>
      <c r="K338" s="501">
        <v>2022</v>
      </c>
      <c r="L338" s="1072">
        <v>2023</v>
      </c>
      <c r="M338" s="1069">
        <v>2024</v>
      </c>
      <c r="N338" s="1"/>
      <c r="O338" s="1"/>
    </row>
    <row r="339" spans="2:15" ht="12.75" customHeight="1" x14ac:dyDescent="0.2">
      <c r="B339" s="1676" t="s">
        <v>205</v>
      </c>
      <c r="C339" s="1621"/>
      <c r="D339" s="1621"/>
      <c r="E339" s="1621"/>
      <c r="F339" s="1621"/>
      <c r="G339" s="1621"/>
      <c r="H339" s="1621"/>
      <c r="I339" s="1621"/>
      <c r="J339" s="1648"/>
      <c r="K339" s="1098">
        <v>923</v>
      </c>
      <c r="L339" s="1102">
        <v>2204</v>
      </c>
      <c r="M339" s="474"/>
      <c r="N339" s="1"/>
      <c r="O339" s="1"/>
    </row>
    <row r="340" spans="2:15" ht="12.75" customHeight="1" x14ac:dyDescent="0.2">
      <c r="B340" s="1299" t="s">
        <v>211</v>
      </c>
      <c r="C340" s="1257"/>
      <c r="D340" s="1257"/>
      <c r="E340" s="1257"/>
      <c r="F340" s="1257"/>
      <c r="G340" s="1257"/>
      <c r="H340" s="1257"/>
      <c r="I340" s="1257"/>
      <c r="J340" s="1325"/>
      <c r="K340" s="579">
        <v>923</v>
      </c>
      <c r="L340" s="1101">
        <v>2204</v>
      </c>
      <c r="M340" s="473"/>
      <c r="N340" s="1"/>
      <c r="O340" s="1"/>
    </row>
    <row r="341" spans="2:15" ht="15" customHeight="1" x14ac:dyDescent="0.2">
      <c r="B341" s="1674" t="s">
        <v>212</v>
      </c>
      <c r="C341" s="1445"/>
      <c r="D341" s="1445"/>
      <c r="E341" s="1445"/>
      <c r="F341" s="1445"/>
      <c r="G341" s="1445"/>
      <c r="H341" s="1445"/>
      <c r="I341" s="1445"/>
      <c r="J341" s="1638"/>
      <c r="K341" s="582">
        <v>1</v>
      </c>
      <c r="L341" s="1096">
        <v>1</v>
      </c>
      <c r="M341" s="475"/>
      <c r="N341" s="1"/>
      <c r="O341" s="1"/>
    </row>
    <row r="342" spans="2:15" ht="12.75" customHeight="1" x14ac:dyDescent="0.2">
      <c r="B342" s="1"/>
      <c r="C342" s="1"/>
      <c r="D342" s="1"/>
      <c r="E342" s="1"/>
      <c r="F342" s="1"/>
      <c r="G342" s="1"/>
      <c r="H342" s="1"/>
      <c r="I342" s="1"/>
      <c r="J342" s="1"/>
      <c r="K342" s="1"/>
      <c r="L342" s="1"/>
      <c r="M342" s="1"/>
      <c r="N342" s="1"/>
      <c r="O342" s="1"/>
    </row>
    <row r="343" spans="2:15" ht="12.75" customHeight="1" x14ac:dyDescent="0.2">
      <c r="B343" s="1"/>
      <c r="C343" s="1"/>
      <c r="D343" s="1"/>
      <c r="E343" s="1"/>
      <c r="F343" s="1"/>
      <c r="G343" s="1"/>
      <c r="H343" s="1"/>
      <c r="I343" s="1"/>
      <c r="J343" s="1"/>
      <c r="K343" s="1"/>
      <c r="L343" s="1"/>
      <c r="M343" s="1"/>
      <c r="N343" s="1"/>
      <c r="O343" s="1"/>
    </row>
    <row r="344" spans="2:15" ht="15" customHeight="1" x14ac:dyDescent="0.2">
      <c r="B344" s="1"/>
      <c r="C344" s="1"/>
      <c r="D344" s="1"/>
      <c r="E344" s="1"/>
      <c r="F344" s="1"/>
      <c r="G344" s="1"/>
      <c r="H344" s="1"/>
      <c r="I344" s="1"/>
      <c r="J344" s="1"/>
      <c r="K344" s="1"/>
      <c r="L344" s="1"/>
      <c r="M344" s="1"/>
      <c r="N344" s="1"/>
      <c r="O344" s="1"/>
    </row>
    <row r="345" spans="2:15" ht="12.75" customHeight="1" x14ac:dyDescent="0.2">
      <c r="B345" s="1"/>
      <c r="C345" s="1"/>
      <c r="D345" s="1"/>
      <c r="E345" s="1"/>
      <c r="F345" s="1"/>
      <c r="G345" s="1"/>
      <c r="H345" s="1"/>
      <c r="I345" s="1"/>
      <c r="J345" s="1"/>
      <c r="K345" s="1"/>
      <c r="L345" s="1"/>
      <c r="M345" s="1"/>
      <c r="N345" s="1"/>
      <c r="O345" s="1"/>
    </row>
    <row r="346" spans="2:15" ht="12.75" customHeight="1" x14ac:dyDescent="0.2">
      <c r="B346" s="482" t="s">
        <v>223</v>
      </c>
      <c r="C346" s="7"/>
      <c r="D346" s="7"/>
      <c r="E346" s="7"/>
      <c r="F346" s="7"/>
      <c r="G346" s="7"/>
      <c r="H346" s="7"/>
      <c r="I346" s="7"/>
      <c r="J346" s="7"/>
      <c r="K346" s="7"/>
      <c r="L346" s="7"/>
      <c r="M346" s="7"/>
      <c r="N346" s="7"/>
      <c r="O346" s="7"/>
    </row>
    <row r="347" spans="2:15" ht="12.75" customHeight="1" x14ac:dyDescent="0.2">
      <c r="B347" s="1"/>
      <c r="C347" s="1"/>
      <c r="D347" s="1"/>
      <c r="E347" s="1"/>
      <c r="F347" s="1"/>
      <c r="G347" s="1"/>
      <c r="H347" s="1"/>
      <c r="I347" s="1"/>
      <c r="J347" s="1"/>
      <c r="K347" s="1"/>
      <c r="L347" s="1"/>
      <c r="M347" s="1"/>
      <c r="N347" s="1"/>
      <c r="O347" s="1"/>
    </row>
    <row r="348" spans="2:15" ht="12.75" customHeight="1" x14ac:dyDescent="0.2">
      <c r="B348" s="1"/>
      <c r="C348" s="1"/>
      <c r="D348" s="1"/>
      <c r="E348" s="1"/>
      <c r="F348" s="1"/>
      <c r="G348" s="1"/>
      <c r="H348" s="1"/>
      <c r="I348" s="1"/>
      <c r="J348" s="1"/>
      <c r="K348" s="1"/>
      <c r="L348" s="1"/>
      <c r="M348" s="1"/>
      <c r="N348" s="1"/>
      <c r="O348" s="1"/>
    </row>
    <row r="349" spans="2:15" ht="12.75" customHeight="1" x14ac:dyDescent="0.2">
      <c r="B349" s="765" t="s">
        <v>608</v>
      </c>
      <c r="C349" s="765"/>
      <c r="D349" s="765"/>
      <c r="E349" s="765"/>
      <c r="F349" s="765"/>
      <c r="G349" s="765"/>
      <c r="H349" s="765"/>
      <c r="I349" s="765"/>
      <c r="J349" s="765"/>
      <c r="K349" s="765"/>
      <c r="L349" s="765"/>
      <c r="M349" s="765"/>
      <c r="N349" s="1"/>
      <c r="O349" s="1" t="s">
        <v>530</v>
      </c>
    </row>
    <row r="350" spans="2:15" ht="12.75" customHeight="1" x14ac:dyDescent="0.2">
      <c r="B350" s="1"/>
      <c r="C350" s="1"/>
      <c r="D350" s="1"/>
      <c r="E350" s="1"/>
      <c r="F350" s="1"/>
      <c r="G350" s="1"/>
      <c r="H350" s="1"/>
      <c r="I350" s="1"/>
      <c r="J350" s="1"/>
      <c r="K350" s="1"/>
      <c r="L350" s="1"/>
      <c r="M350" s="1"/>
      <c r="N350" s="1"/>
      <c r="O350" s="1"/>
    </row>
    <row r="351" spans="2:15" ht="15" customHeight="1" x14ac:dyDescent="0.2">
      <c r="B351" s="1675" t="s">
        <v>609</v>
      </c>
      <c r="C351" s="1329"/>
      <c r="D351" s="1329"/>
      <c r="E351" s="1329"/>
      <c r="F351" s="1329"/>
      <c r="G351" s="1329"/>
      <c r="H351" s="1329"/>
      <c r="I351" s="1329"/>
      <c r="J351" s="1330"/>
      <c r="K351" s="501">
        <v>2022</v>
      </c>
      <c r="L351" s="501">
        <v>2023</v>
      </c>
      <c r="M351" s="1072">
        <v>2024</v>
      </c>
      <c r="N351" s="1"/>
      <c r="O351" s="1"/>
    </row>
    <row r="352" spans="2:15" ht="15" customHeight="1" x14ac:dyDescent="0.2">
      <c r="B352" s="1700" t="s">
        <v>226</v>
      </c>
      <c r="C352" s="1635"/>
      <c r="D352" s="1635"/>
      <c r="E352" s="1635"/>
      <c r="F352" s="1635"/>
      <c r="G352" s="1635"/>
      <c r="H352" s="1635"/>
      <c r="I352" s="1635"/>
      <c r="J352" s="1635"/>
      <c r="K352" s="1635"/>
      <c r="L352" s="1635"/>
      <c r="M352" s="1635"/>
      <c r="N352" s="1"/>
      <c r="O352" s="1"/>
    </row>
    <row r="353" spans="2:13" ht="12.75" customHeight="1" x14ac:dyDescent="0.2">
      <c r="B353" s="1668" t="s">
        <v>610</v>
      </c>
      <c r="C353" s="1669"/>
      <c r="D353" s="1669"/>
      <c r="E353" s="1669"/>
      <c r="F353" s="1669"/>
      <c r="G353" s="1669"/>
      <c r="H353" s="1669"/>
      <c r="I353" s="1669"/>
      <c r="J353" s="1670"/>
      <c r="K353" s="1098">
        <v>1566716</v>
      </c>
      <c r="L353" s="575">
        <v>33037.660000000003</v>
      </c>
      <c r="M353" s="575"/>
    </row>
    <row r="354" spans="2:13" ht="12.75" customHeight="1" x14ac:dyDescent="0.2">
      <c r="B354" s="1299" t="s">
        <v>611</v>
      </c>
      <c r="C354" s="1257"/>
      <c r="D354" s="1257"/>
      <c r="E354" s="1257"/>
      <c r="F354" s="1257"/>
      <c r="G354" s="1257"/>
      <c r="H354" s="1257"/>
      <c r="I354" s="1257"/>
      <c r="J354" s="1325"/>
      <c r="K354" s="579">
        <v>8446801</v>
      </c>
      <c r="L354" s="1101">
        <v>11521087.43</v>
      </c>
      <c r="M354" s="1101"/>
    </row>
    <row r="355" spans="2:13" ht="12.75" customHeight="1" x14ac:dyDescent="0.2">
      <c r="B355" s="1299" t="s">
        <v>612</v>
      </c>
      <c r="C355" s="1257"/>
      <c r="D355" s="1257"/>
      <c r="E355" s="1257"/>
      <c r="F355" s="1257"/>
      <c r="G355" s="1257"/>
      <c r="H355" s="1257"/>
      <c r="I355" s="1257"/>
      <c r="J355" s="1325"/>
      <c r="K355" s="579">
        <v>166523</v>
      </c>
      <c r="L355" s="1101">
        <v>392826.82</v>
      </c>
      <c r="M355" s="1101"/>
    </row>
    <row r="356" spans="2:13" ht="12.75" customHeight="1" x14ac:dyDescent="0.2">
      <c r="B356" s="1299" t="s">
        <v>229</v>
      </c>
      <c r="C356" s="1257"/>
      <c r="D356" s="1257"/>
      <c r="E356" s="1257"/>
      <c r="F356" s="1257"/>
      <c r="G356" s="1257"/>
      <c r="H356" s="1257"/>
      <c r="I356" s="1257"/>
      <c r="J356" s="1325"/>
      <c r="K356" s="579">
        <v>7676</v>
      </c>
      <c r="L356" s="1101">
        <v>637822.99</v>
      </c>
      <c r="M356" s="1101"/>
    </row>
    <row r="357" spans="2:13" ht="12.75" customHeight="1" x14ac:dyDescent="0.2">
      <c r="B357" s="1299" t="s">
        <v>613</v>
      </c>
      <c r="C357" s="1257"/>
      <c r="D357" s="1257"/>
      <c r="E357" s="1257"/>
      <c r="F357" s="1257"/>
      <c r="G357" s="1257"/>
      <c r="H357" s="1257"/>
      <c r="I357" s="1257"/>
      <c r="J357" s="1325"/>
      <c r="K357" s="579">
        <v>174405</v>
      </c>
      <c r="L357" s="1101">
        <v>213298.24</v>
      </c>
      <c r="M357" s="1101"/>
    </row>
    <row r="358" spans="2:13" ht="12.75" customHeight="1" x14ac:dyDescent="0.2">
      <c r="B358" s="1299" t="s">
        <v>230</v>
      </c>
      <c r="C358" s="1257"/>
      <c r="D358" s="1257"/>
      <c r="E358" s="1257"/>
      <c r="F358" s="1257"/>
      <c r="G358" s="1257"/>
      <c r="H358" s="1257"/>
      <c r="I358" s="1257"/>
      <c r="J358" s="1325"/>
      <c r="K358" s="579">
        <v>980</v>
      </c>
      <c r="L358" s="1101">
        <v>16968.43</v>
      </c>
      <c r="M358" s="1101"/>
    </row>
    <row r="359" spans="2:13" ht="12.75" customHeight="1" x14ac:dyDescent="0.2">
      <c r="B359" s="1299" t="s">
        <v>614</v>
      </c>
      <c r="C359" s="1257"/>
      <c r="D359" s="1257"/>
      <c r="E359" s="1257"/>
      <c r="F359" s="1257"/>
      <c r="G359" s="1257"/>
      <c r="H359" s="1257"/>
      <c r="I359" s="1257"/>
      <c r="J359" s="1325"/>
      <c r="K359" s="579">
        <v>179624</v>
      </c>
      <c r="L359" s="1101">
        <v>7.87</v>
      </c>
      <c r="M359" s="1101"/>
    </row>
    <row r="360" spans="2:13" ht="12.75" customHeight="1" x14ac:dyDescent="0.2">
      <c r="B360" s="1311" t="s">
        <v>232</v>
      </c>
      <c r="C360" s="1257"/>
      <c r="D360" s="1257"/>
      <c r="E360" s="1257"/>
      <c r="F360" s="1257"/>
      <c r="G360" s="1257"/>
      <c r="H360" s="1257"/>
      <c r="I360" s="1257"/>
      <c r="J360" s="1325"/>
      <c r="K360" s="583">
        <v>10542724</v>
      </c>
      <c r="L360" s="1103">
        <v>12815049.439999999</v>
      </c>
      <c r="M360" s="1103"/>
    </row>
    <row r="361" spans="2:13" ht="12.75" customHeight="1" x14ac:dyDescent="0.2">
      <c r="B361" s="1311" t="s">
        <v>233</v>
      </c>
      <c r="C361" s="1257"/>
      <c r="D361" s="1257"/>
      <c r="E361" s="1257"/>
      <c r="F361" s="1257"/>
      <c r="G361" s="1257"/>
      <c r="H361" s="1257"/>
      <c r="I361" s="1257"/>
      <c r="J361" s="1325"/>
      <c r="K361" s="583">
        <v>0</v>
      </c>
      <c r="L361" s="1103">
        <v>40.729999999999997</v>
      </c>
      <c r="M361" s="1103"/>
    </row>
    <row r="362" spans="2:13" ht="12.75" customHeight="1" x14ac:dyDescent="0.2">
      <c r="B362" s="1444" t="s">
        <v>234</v>
      </c>
      <c r="C362" s="1445"/>
      <c r="D362" s="1445"/>
      <c r="E362" s="1445"/>
      <c r="F362" s="1445"/>
      <c r="G362" s="1445"/>
      <c r="H362" s="1445"/>
      <c r="I362" s="1445"/>
      <c r="J362" s="1638"/>
      <c r="K362" s="1104">
        <f>K361+K360</f>
        <v>10542724</v>
      </c>
      <c r="L362" s="1105">
        <v>12815090.17</v>
      </c>
      <c r="M362" s="1105"/>
    </row>
    <row r="363" spans="2:13" ht="12.75" customHeight="1" x14ac:dyDescent="0.2">
      <c r="B363" s="1699" t="s">
        <v>235</v>
      </c>
      <c r="C363" s="1646"/>
      <c r="D363" s="1646"/>
      <c r="E363" s="1646"/>
      <c r="F363" s="1646"/>
      <c r="G363" s="1646"/>
      <c r="H363" s="1646"/>
      <c r="I363" s="1646"/>
      <c r="J363" s="1646"/>
      <c r="K363" s="1646"/>
      <c r="L363" s="1646"/>
      <c r="M363" s="1646"/>
    </row>
    <row r="364" spans="2:13" ht="12.75" customHeight="1" x14ac:dyDescent="0.2">
      <c r="B364" s="1668" t="s">
        <v>236</v>
      </c>
      <c r="C364" s="1669"/>
      <c r="D364" s="1669"/>
      <c r="E364" s="1669"/>
      <c r="F364" s="1669"/>
      <c r="G364" s="1669"/>
      <c r="H364" s="1669"/>
      <c r="I364" s="1669"/>
      <c r="J364" s="1670"/>
      <c r="K364" s="1098">
        <v>441875</v>
      </c>
      <c r="L364" s="575">
        <v>0</v>
      </c>
      <c r="M364" s="575"/>
    </row>
    <row r="365" spans="2:13" ht="12.75" customHeight="1" x14ac:dyDescent="0.2">
      <c r="B365" s="1299" t="s">
        <v>237</v>
      </c>
      <c r="C365" s="1257"/>
      <c r="D365" s="1257"/>
      <c r="E365" s="1257"/>
      <c r="F365" s="1257"/>
      <c r="G365" s="1257"/>
      <c r="H365" s="1257"/>
      <c r="I365" s="1257"/>
      <c r="J365" s="1325"/>
      <c r="K365" s="579">
        <v>801641</v>
      </c>
      <c r="L365" s="1101">
        <v>4170859.13</v>
      </c>
      <c r="M365" s="1101"/>
    </row>
    <row r="366" spans="2:13" ht="12.75" customHeight="1" x14ac:dyDescent="0.2">
      <c r="B366" s="1311" t="s">
        <v>238</v>
      </c>
      <c r="C366" s="1257"/>
      <c r="D366" s="1257"/>
      <c r="E366" s="1257"/>
      <c r="F366" s="1257"/>
      <c r="G366" s="1257"/>
      <c r="H366" s="1257"/>
      <c r="I366" s="1257"/>
      <c r="J366" s="1325"/>
      <c r="K366" s="583">
        <v>1243517</v>
      </c>
      <c r="L366" s="1103">
        <v>4170859.13</v>
      </c>
      <c r="M366" s="1103"/>
    </row>
    <row r="367" spans="2:13" ht="12.75" customHeight="1" x14ac:dyDescent="0.2">
      <c r="B367" s="1444" t="s">
        <v>239</v>
      </c>
      <c r="C367" s="1445"/>
      <c r="D367" s="1445"/>
      <c r="E367" s="1445"/>
      <c r="F367" s="1445"/>
      <c r="G367" s="1445"/>
      <c r="H367" s="1445"/>
      <c r="I367" s="1445"/>
      <c r="J367" s="1638"/>
      <c r="K367" s="1104">
        <f t="shared" ref="K367:L367" si="7">K362+K366</f>
        <v>11786241</v>
      </c>
      <c r="L367" s="1105">
        <f t="shared" si="7"/>
        <v>16985949.300000001</v>
      </c>
      <c r="M367" s="1105"/>
    </row>
    <row r="368" spans="2:13" ht="15" customHeight="1" x14ac:dyDescent="0.2">
      <c r="B368" s="1698" t="s">
        <v>615</v>
      </c>
      <c r="C368" s="1646"/>
      <c r="D368" s="1646"/>
      <c r="E368" s="1646"/>
      <c r="F368" s="1646"/>
      <c r="G368" s="1646"/>
      <c r="H368" s="1646"/>
      <c r="I368" s="1646"/>
      <c r="J368" s="1646"/>
      <c r="K368" s="1646"/>
      <c r="L368" s="1646"/>
      <c r="M368" s="1646"/>
    </row>
    <row r="371" spans="2:15" ht="12.75" customHeight="1" x14ac:dyDescent="0.2">
      <c r="B371" s="765" t="s">
        <v>616</v>
      </c>
      <c r="C371" s="765"/>
      <c r="D371" s="765"/>
      <c r="E371" s="765"/>
      <c r="F371" s="765"/>
      <c r="G371" s="765"/>
      <c r="H371" s="765"/>
      <c r="I371" s="765"/>
      <c r="J371" s="765"/>
      <c r="K371" s="765"/>
      <c r="L371" s="765"/>
      <c r="M371" s="765"/>
      <c r="N371" s="1"/>
      <c r="O371" s="1" t="s">
        <v>529</v>
      </c>
    </row>
    <row r="372" spans="2:15" ht="12.75" customHeight="1" x14ac:dyDescent="0.2">
      <c r="B372" s="1"/>
      <c r="C372" s="1"/>
      <c r="D372" s="1"/>
      <c r="E372" s="1"/>
      <c r="F372" s="1"/>
      <c r="G372" s="1"/>
      <c r="H372" s="1"/>
      <c r="I372" s="1"/>
      <c r="J372" s="1"/>
      <c r="K372" s="1"/>
      <c r="L372" s="1"/>
      <c r="M372" s="1"/>
      <c r="N372" s="1"/>
      <c r="O372" s="1"/>
    </row>
    <row r="373" spans="2:15" ht="12.75" customHeight="1" x14ac:dyDescent="0.2">
      <c r="B373" s="1614" t="s">
        <v>242</v>
      </c>
      <c r="C373" s="1243"/>
      <c r="D373" s="1243"/>
      <c r="E373" s="1611">
        <v>2022</v>
      </c>
      <c r="F373" s="1611">
        <v>2023</v>
      </c>
      <c r="G373" s="1603">
        <v>2024</v>
      </c>
      <c r="H373" s="1"/>
      <c r="I373" s="1"/>
      <c r="J373" s="11"/>
      <c r="K373" s="11"/>
      <c r="L373" s="11"/>
      <c r="M373" s="11"/>
      <c r="N373" s="1"/>
      <c r="O373" s="1"/>
    </row>
    <row r="374" spans="2:15" ht="12.75" hidden="1" customHeight="1" x14ac:dyDescent="0.2">
      <c r="B374" s="1243"/>
      <c r="C374" s="1236"/>
      <c r="D374" s="1243"/>
      <c r="E374" s="1600"/>
      <c r="F374" s="1600"/>
      <c r="G374" s="1589"/>
      <c r="H374" s="1"/>
      <c r="I374" s="1"/>
      <c r="J374" s="11"/>
      <c r="K374" s="11"/>
      <c r="L374" s="11"/>
      <c r="M374" s="11"/>
      <c r="N374" s="1"/>
      <c r="O374" s="1"/>
    </row>
    <row r="375" spans="2:15" ht="12.75" customHeight="1" x14ac:dyDescent="0.2">
      <c r="B375" s="1329"/>
      <c r="C375" s="1329"/>
      <c r="D375" s="1329"/>
      <c r="E375" s="1637"/>
      <c r="F375" s="1637"/>
      <c r="G375" s="1618"/>
      <c r="H375" s="1"/>
      <c r="I375" s="1"/>
      <c r="J375" s="11"/>
      <c r="K375" s="11"/>
      <c r="L375" s="11"/>
      <c r="M375" s="11"/>
      <c r="N375" s="1"/>
      <c r="O375" s="1"/>
    </row>
    <row r="376" spans="2:15" ht="12.75" customHeight="1" x14ac:dyDescent="0.2">
      <c r="B376" s="1634" t="s">
        <v>561</v>
      </c>
      <c r="C376" s="1635"/>
      <c r="D376" s="1636"/>
      <c r="E376" s="584">
        <v>6430463</v>
      </c>
      <c r="F376" s="585">
        <v>12285767.720000001</v>
      </c>
      <c r="G376" s="585"/>
      <c r="H376" s="1"/>
      <c r="I376" s="1"/>
      <c r="J376" s="11"/>
      <c r="K376" s="11"/>
      <c r="L376" s="11"/>
      <c r="M376" s="11"/>
      <c r="N376" s="1"/>
      <c r="O376" s="1"/>
    </row>
    <row r="377" spans="2:15" ht="12.75" customHeight="1" x14ac:dyDescent="0.2">
      <c r="B377" s="1"/>
      <c r="C377" s="1"/>
      <c r="D377" s="1"/>
      <c r="E377" s="1"/>
      <c r="F377" s="1"/>
      <c r="G377" s="1"/>
      <c r="H377" s="1"/>
      <c r="I377" s="1"/>
      <c r="J377" s="1"/>
      <c r="K377" s="1"/>
      <c r="L377" s="1"/>
      <c r="M377" s="1"/>
      <c r="N377" s="1"/>
      <c r="O377" s="1"/>
    </row>
    <row r="378" spans="2:15" ht="12.75" customHeight="1" x14ac:dyDescent="0.2">
      <c r="B378" s="1"/>
      <c r="C378" s="1"/>
      <c r="D378" s="1"/>
      <c r="E378" s="1"/>
      <c r="F378" s="1"/>
      <c r="G378" s="1"/>
      <c r="H378" s="1"/>
      <c r="I378" s="1"/>
      <c r="J378" s="1"/>
      <c r="K378" s="1"/>
      <c r="L378" s="1"/>
      <c r="M378" s="1"/>
      <c r="N378" s="1"/>
      <c r="O378" s="1"/>
    </row>
    <row r="379" spans="2:15" ht="12.75" customHeight="1" x14ac:dyDescent="0.2">
      <c r="B379" s="765" t="s">
        <v>617</v>
      </c>
      <c r="C379" s="765"/>
      <c r="D379" s="765"/>
      <c r="E379" s="765"/>
      <c r="F379" s="765"/>
      <c r="G379" s="765"/>
      <c r="H379" s="765"/>
      <c r="I379" s="765"/>
      <c r="J379" s="765"/>
      <c r="K379" s="765"/>
      <c r="L379" s="765"/>
      <c r="M379" s="765"/>
      <c r="N379" s="1"/>
      <c r="O379" s="1" t="s">
        <v>529</v>
      </c>
    </row>
    <row r="380" spans="2:15" ht="12.75" customHeight="1" x14ac:dyDescent="0.2">
      <c r="B380" s="1"/>
      <c r="C380" s="1"/>
      <c r="D380" s="1"/>
      <c r="E380" s="1"/>
      <c r="F380" s="1"/>
      <c r="G380" s="1"/>
      <c r="H380" s="1"/>
      <c r="I380" s="1"/>
      <c r="J380" s="1"/>
      <c r="K380" s="1"/>
      <c r="L380" s="1"/>
      <c r="M380" s="1"/>
      <c r="N380" s="1"/>
      <c r="O380" s="1"/>
    </row>
    <row r="381" spans="2:15" ht="12.75" customHeight="1" x14ac:dyDescent="0.2">
      <c r="B381" s="1693" t="s">
        <v>618</v>
      </c>
      <c r="C381" s="1329"/>
      <c r="D381" s="1329"/>
      <c r="E381" s="1329"/>
      <c r="F381" s="1329"/>
      <c r="G381" s="1329"/>
      <c r="H381" s="1329"/>
      <c r="I381" s="1329"/>
      <c r="J381" s="1330"/>
      <c r="K381" s="501">
        <v>2022</v>
      </c>
      <c r="L381" s="501">
        <v>2023</v>
      </c>
      <c r="M381" s="1072">
        <v>2024</v>
      </c>
      <c r="N381" s="1"/>
      <c r="O381" s="1"/>
    </row>
    <row r="382" spans="2:15" ht="12.75" customHeight="1" x14ac:dyDescent="0.2">
      <c r="B382" s="1298" t="s">
        <v>619</v>
      </c>
      <c r="C382" s="1269"/>
      <c r="D382" s="1269"/>
      <c r="E382" s="1269"/>
      <c r="F382" s="1269"/>
      <c r="G382" s="1269"/>
      <c r="H382" s="1269"/>
      <c r="I382" s="1269"/>
      <c r="J382" s="1647"/>
      <c r="K382" s="586">
        <v>70.38</v>
      </c>
      <c r="L382" s="1106">
        <v>82.998200041055711</v>
      </c>
      <c r="M382" s="1106"/>
      <c r="N382" s="1"/>
      <c r="O382" s="1"/>
    </row>
    <row r="383" spans="2:15" ht="12.75" customHeight="1" x14ac:dyDescent="0.2">
      <c r="B383" s="1299" t="s">
        <v>620</v>
      </c>
      <c r="C383" s="1257"/>
      <c r="D383" s="1257"/>
      <c r="E383" s="1257"/>
      <c r="F383" s="1257"/>
      <c r="G383" s="1257"/>
      <c r="H383" s="1257"/>
      <c r="I383" s="1257"/>
      <c r="J383" s="1325"/>
      <c r="K383" s="587">
        <v>74.400000000000006</v>
      </c>
      <c r="L383" s="1107">
        <v>84.710259856484583</v>
      </c>
      <c r="M383" s="1107"/>
      <c r="N383" s="1"/>
      <c r="O383" s="1"/>
    </row>
    <row r="384" spans="2:15" ht="12.75" customHeight="1" x14ac:dyDescent="0.2">
      <c r="B384" s="1312" t="s">
        <v>621</v>
      </c>
      <c r="C384" s="1301"/>
      <c r="D384" s="1301"/>
      <c r="E384" s="1301"/>
      <c r="F384" s="1301"/>
      <c r="G384" s="1301"/>
      <c r="H384" s="1301"/>
      <c r="I384" s="1301"/>
      <c r="J384" s="1640"/>
      <c r="K384" s="588">
        <v>3315</v>
      </c>
      <c r="L384" s="589">
        <v>3545</v>
      </c>
      <c r="M384" s="589"/>
      <c r="N384" s="1"/>
      <c r="O384" s="1"/>
    </row>
    <row r="385" spans="2:15" ht="12.75" customHeight="1" x14ac:dyDescent="0.2">
      <c r="B385" s="1677" t="s">
        <v>622</v>
      </c>
      <c r="C385" s="1646"/>
      <c r="D385" s="1646"/>
      <c r="E385" s="1646"/>
      <c r="F385" s="1646"/>
      <c r="G385" s="1646"/>
      <c r="H385" s="1646"/>
      <c r="I385" s="1646"/>
      <c r="J385" s="1646"/>
      <c r="K385" s="1646"/>
      <c r="L385" s="1646"/>
      <c r="M385" s="1646"/>
      <c r="N385" s="1"/>
      <c r="O385" s="1"/>
    </row>
    <row r="386" spans="2:15" ht="12.75" customHeight="1" x14ac:dyDescent="0.2">
      <c r="B386" s="1"/>
      <c r="C386" s="1"/>
      <c r="D386" s="1"/>
      <c r="E386" s="1"/>
      <c r="F386" s="1"/>
      <c r="G386" s="1"/>
      <c r="H386" s="1"/>
      <c r="I386" s="1"/>
      <c r="J386" s="1"/>
      <c r="K386" s="1"/>
      <c r="L386" s="1"/>
      <c r="M386" s="1"/>
      <c r="N386" s="1"/>
      <c r="O386" s="1"/>
    </row>
    <row r="387" spans="2:15" ht="12.75" customHeight="1" x14ac:dyDescent="0.2">
      <c r="B387" s="1"/>
      <c r="C387" s="1"/>
      <c r="D387" s="1"/>
      <c r="E387" s="1"/>
      <c r="F387" s="1"/>
      <c r="G387" s="1"/>
      <c r="H387" s="1"/>
      <c r="I387" s="1"/>
      <c r="J387" s="1"/>
      <c r="K387" s="1"/>
      <c r="L387" s="1"/>
      <c r="M387" s="1"/>
      <c r="N387" s="1"/>
      <c r="O387" s="1"/>
    </row>
    <row r="388" spans="2:15" ht="12.75" customHeight="1" x14ac:dyDescent="0.2">
      <c r="B388" s="765" t="s">
        <v>623</v>
      </c>
      <c r="C388" s="765"/>
      <c r="D388" s="765"/>
      <c r="E388" s="765"/>
      <c r="F388" s="765"/>
      <c r="G388" s="765"/>
      <c r="H388" s="765"/>
      <c r="I388" s="765"/>
      <c r="J388" s="765"/>
      <c r="K388" s="765"/>
      <c r="L388" s="765"/>
      <c r="M388" s="765"/>
      <c r="N388" s="1"/>
      <c r="O388" s="1" t="s">
        <v>529</v>
      </c>
    </row>
    <row r="389" spans="2:15" ht="12.75" customHeight="1" x14ac:dyDescent="0.2">
      <c r="B389" s="765" t="s">
        <v>624</v>
      </c>
      <c r="C389" s="765"/>
      <c r="D389" s="765"/>
      <c r="E389" s="765"/>
      <c r="F389" s="765"/>
      <c r="G389" s="765"/>
      <c r="H389" s="765"/>
      <c r="I389" s="765"/>
      <c r="J389" s="765"/>
      <c r="K389" s="765"/>
      <c r="L389" s="765"/>
      <c r="M389" s="765"/>
      <c r="N389" s="1"/>
      <c r="O389" s="1"/>
    </row>
    <row r="390" spans="2:15" ht="12.75" customHeight="1" x14ac:dyDescent="0.2">
      <c r="B390" s="765" t="s">
        <v>625</v>
      </c>
      <c r="C390" s="765"/>
      <c r="D390" s="765"/>
      <c r="E390" s="765"/>
      <c r="F390" s="765"/>
      <c r="G390" s="765"/>
      <c r="H390" s="765"/>
      <c r="I390" s="765"/>
      <c r="J390" s="765"/>
      <c r="K390" s="765"/>
      <c r="L390" s="765"/>
      <c r="M390" s="765"/>
      <c r="N390" s="1"/>
      <c r="O390" s="1"/>
    </row>
    <row r="391" spans="2:15" ht="12.75" customHeight="1" x14ac:dyDescent="0.2">
      <c r="B391" s="1"/>
      <c r="C391" s="1"/>
      <c r="D391" s="1"/>
      <c r="E391" s="1"/>
      <c r="F391" s="1"/>
      <c r="G391" s="1"/>
      <c r="H391" s="1"/>
      <c r="I391" s="1"/>
      <c r="J391" s="1"/>
      <c r="K391" s="1"/>
      <c r="L391" s="1"/>
      <c r="M391" s="1"/>
      <c r="N391" s="1"/>
      <c r="O391" s="1"/>
    </row>
    <row r="392" spans="2:15" ht="15" customHeight="1" x14ac:dyDescent="0.2">
      <c r="B392" s="1614" t="s">
        <v>626</v>
      </c>
      <c r="C392" s="1243"/>
      <c r="D392" s="1243"/>
      <c r="E392" s="1611">
        <v>2021</v>
      </c>
      <c r="F392" s="1611">
        <v>2022</v>
      </c>
      <c r="G392" s="1603">
        <v>2023</v>
      </c>
      <c r="H392" s="1"/>
      <c r="I392" s="1"/>
      <c r="J392" s="1"/>
      <c r="K392" s="1"/>
      <c r="L392" s="1"/>
      <c r="M392" s="1"/>
      <c r="N392" s="1"/>
      <c r="O392" s="1"/>
    </row>
    <row r="393" spans="2:15" ht="12.75" customHeight="1" x14ac:dyDescent="0.2">
      <c r="B393" s="1329"/>
      <c r="C393" s="1329"/>
      <c r="D393" s="1329"/>
      <c r="E393" s="1637"/>
      <c r="F393" s="1637"/>
      <c r="G393" s="1618"/>
      <c r="H393" s="1"/>
      <c r="I393" s="1"/>
      <c r="J393" s="1"/>
      <c r="K393" s="1"/>
      <c r="L393" s="1"/>
      <c r="M393" s="1"/>
      <c r="N393" s="1"/>
      <c r="O393" s="1"/>
    </row>
    <row r="394" spans="2:15" ht="12.75" customHeight="1" x14ac:dyDescent="0.2">
      <c r="B394" s="1676" t="s">
        <v>253</v>
      </c>
      <c r="C394" s="1621"/>
      <c r="D394" s="1648"/>
      <c r="E394" s="570">
        <v>1995227</v>
      </c>
      <c r="F394" s="590">
        <v>2761528</v>
      </c>
      <c r="G394" s="591">
        <v>5530298.7400000002</v>
      </c>
      <c r="H394" s="1"/>
      <c r="I394" s="1"/>
      <c r="J394" s="1"/>
      <c r="K394" s="1"/>
      <c r="L394" s="1"/>
      <c r="M394" s="1"/>
      <c r="N394" s="1"/>
      <c r="O394" s="1"/>
    </row>
    <row r="395" spans="2:15" ht="12.75" customHeight="1" x14ac:dyDescent="0.2">
      <c r="B395" s="1299" t="s">
        <v>627</v>
      </c>
      <c r="C395" s="1257"/>
      <c r="D395" s="1325"/>
      <c r="E395" s="494">
        <v>14709</v>
      </c>
      <c r="F395" s="92">
        <v>5228</v>
      </c>
      <c r="G395" s="837">
        <v>0</v>
      </c>
      <c r="H395" s="1"/>
      <c r="I395" s="1"/>
      <c r="J395" s="1"/>
      <c r="K395" s="1"/>
      <c r="L395" s="1"/>
      <c r="M395" s="1"/>
      <c r="N395" s="1"/>
      <c r="O395" s="1"/>
    </row>
    <row r="396" spans="2:15" ht="12.75" customHeight="1" x14ac:dyDescent="0.2">
      <c r="B396" s="1674" t="s">
        <v>255</v>
      </c>
      <c r="C396" s="1445"/>
      <c r="D396" s="1638"/>
      <c r="E396" s="507">
        <v>121863</v>
      </c>
      <c r="F396" s="592">
        <v>442336</v>
      </c>
      <c r="G396" s="466">
        <v>1216201.04</v>
      </c>
      <c r="H396" s="1"/>
      <c r="I396" s="1"/>
      <c r="J396" s="1"/>
      <c r="K396" s="1"/>
      <c r="L396" s="1"/>
      <c r="M396" s="1"/>
      <c r="N396" s="1"/>
      <c r="O396" s="1"/>
    </row>
    <row r="397" spans="2:15" ht="12.75" customHeight="1" x14ac:dyDescent="0.2">
      <c r="B397" s="11"/>
      <c r="C397" s="11"/>
      <c r="D397" s="11"/>
      <c r="E397" s="11"/>
      <c r="F397" s="11"/>
      <c r="G397" s="11"/>
      <c r="H397" s="1"/>
      <c r="I397" s="1"/>
      <c r="J397" s="1"/>
      <c r="K397" s="1"/>
      <c r="L397" s="1"/>
      <c r="M397" s="1"/>
      <c r="N397" s="1"/>
      <c r="O397" s="1"/>
    </row>
    <row r="398" spans="2:15" ht="15" customHeight="1" x14ac:dyDescent="0.2">
      <c r="B398" s="1614" t="s">
        <v>628</v>
      </c>
      <c r="C398" s="1243"/>
      <c r="D398" s="1243"/>
      <c r="E398" s="1611">
        <v>2021</v>
      </c>
      <c r="F398" s="1611">
        <v>2022</v>
      </c>
      <c r="G398" s="1603">
        <v>2023</v>
      </c>
      <c r="H398" s="1"/>
      <c r="I398" s="1"/>
      <c r="J398" s="1"/>
      <c r="K398" s="1"/>
      <c r="L398" s="1"/>
      <c r="M398" s="1"/>
      <c r="N398" s="1"/>
      <c r="O398" s="1"/>
    </row>
    <row r="399" spans="2:15" ht="12.75" customHeight="1" x14ac:dyDescent="0.2">
      <c r="B399" s="1329"/>
      <c r="C399" s="1329"/>
      <c r="D399" s="1329"/>
      <c r="E399" s="1637"/>
      <c r="F399" s="1637"/>
      <c r="G399" s="1618"/>
      <c r="H399" s="1"/>
      <c r="I399" s="1"/>
      <c r="J399" s="1"/>
      <c r="K399" s="1"/>
      <c r="L399" s="1"/>
      <c r="M399" s="1"/>
      <c r="N399" s="1"/>
      <c r="O399" s="1"/>
    </row>
    <row r="400" spans="2:15" ht="12.75" customHeight="1" x14ac:dyDescent="0.2">
      <c r="B400" s="1676" t="s">
        <v>253</v>
      </c>
      <c r="C400" s="1621"/>
      <c r="D400" s="1648"/>
      <c r="E400" s="570">
        <v>1005.45</v>
      </c>
      <c r="F400" s="590">
        <v>29046.25</v>
      </c>
      <c r="G400" s="591">
        <v>700192.34</v>
      </c>
      <c r="H400" s="1"/>
      <c r="I400" s="1"/>
      <c r="J400" s="1"/>
      <c r="K400" s="1"/>
      <c r="L400" s="1"/>
      <c r="M400" s="1"/>
      <c r="N400" s="1"/>
      <c r="O400" s="1"/>
    </row>
    <row r="401" spans="2:15" ht="12.75" customHeight="1" x14ac:dyDescent="0.2">
      <c r="B401" s="1674" t="s">
        <v>255</v>
      </c>
      <c r="C401" s="1445"/>
      <c r="D401" s="1638"/>
      <c r="E401" s="507">
        <v>14526.68</v>
      </c>
      <c r="F401" s="592">
        <v>43491.12</v>
      </c>
      <c r="G401" s="466">
        <v>84973.79</v>
      </c>
      <c r="H401" s="1"/>
      <c r="I401" s="1"/>
      <c r="J401" s="1"/>
      <c r="K401" s="1"/>
      <c r="L401" s="1"/>
      <c r="M401" s="1"/>
      <c r="N401" s="1"/>
      <c r="O401" s="1"/>
    </row>
    <row r="402" spans="2:15" ht="12.75" customHeight="1" x14ac:dyDescent="0.2">
      <c r="B402" s="182"/>
      <c r="C402" s="182"/>
      <c r="D402" s="182"/>
      <c r="E402" s="182"/>
      <c r="F402" s="182"/>
      <c r="G402" s="182"/>
      <c r="H402" s="182"/>
      <c r="I402" s="182"/>
      <c r="J402" s="182"/>
      <c r="K402" s="182"/>
      <c r="L402" s="182"/>
      <c r="M402" s="182"/>
      <c r="N402" s="1"/>
      <c r="O402" s="1"/>
    </row>
    <row r="403" spans="2:15" ht="12.75" customHeight="1" x14ac:dyDescent="0.2">
      <c r="B403" s="1"/>
      <c r="C403" s="1"/>
      <c r="D403" s="1"/>
      <c r="E403" s="1"/>
      <c r="F403" s="1"/>
      <c r="G403" s="1"/>
      <c r="H403" s="1"/>
      <c r="I403" s="1"/>
      <c r="J403" s="1"/>
      <c r="K403" s="1"/>
      <c r="L403" s="1"/>
      <c r="M403" s="1"/>
      <c r="N403" s="1"/>
      <c r="O403" s="1"/>
    </row>
    <row r="404" spans="2:15" ht="12.75" customHeight="1" x14ac:dyDescent="0.2">
      <c r="B404" s="765" t="s">
        <v>629</v>
      </c>
      <c r="C404" s="765"/>
      <c r="D404" s="765"/>
      <c r="E404" s="765"/>
      <c r="F404" s="765"/>
      <c r="G404" s="765"/>
      <c r="H404" s="765"/>
      <c r="I404" s="765"/>
      <c r="J404" s="765"/>
      <c r="K404" s="765"/>
      <c r="L404" s="765"/>
      <c r="M404" s="765"/>
      <c r="N404" s="1"/>
      <c r="O404" s="1" t="s">
        <v>529</v>
      </c>
    </row>
    <row r="405" spans="2:15" ht="12.75" customHeight="1" x14ac:dyDescent="0.2">
      <c r="B405" s="1"/>
      <c r="C405" s="1"/>
      <c r="D405" s="1"/>
      <c r="E405" s="1"/>
      <c r="F405" s="1"/>
      <c r="G405" s="1"/>
      <c r="H405" s="1"/>
      <c r="I405" s="1"/>
      <c r="J405" s="1"/>
      <c r="K405" s="1"/>
      <c r="L405" s="1"/>
      <c r="M405" s="1"/>
      <c r="N405" s="1"/>
      <c r="O405" s="1"/>
    </row>
    <row r="406" spans="2:15" ht="12.75" hidden="1" customHeight="1" x14ac:dyDescent="0.2">
      <c r="B406" s="1"/>
      <c r="C406" s="1"/>
      <c r="D406" s="1"/>
      <c r="E406" s="1"/>
      <c r="F406" s="1"/>
      <c r="G406" s="1"/>
      <c r="H406" s="1"/>
      <c r="I406" s="1"/>
      <c r="J406" s="1"/>
      <c r="K406" s="1"/>
      <c r="L406" s="1"/>
      <c r="M406" s="1"/>
      <c r="N406" s="1"/>
      <c r="O406" s="1"/>
    </row>
    <row r="407" spans="2:15" ht="15" customHeight="1" x14ac:dyDescent="0.2">
      <c r="B407" s="1614" t="s">
        <v>630</v>
      </c>
      <c r="C407" s="1243"/>
      <c r="D407" s="1243"/>
      <c r="E407" s="1243"/>
      <c r="F407" s="1243"/>
      <c r="G407" s="1243"/>
      <c r="H407" s="1243"/>
      <c r="I407" s="1328"/>
      <c r="J407" s="1678" t="s">
        <v>631</v>
      </c>
      <c r="K407" s="1611">
        <v>2022</v>
      </c>
      <c r="L407" s="1611">
        <v>2023</v>
      </c>
      <c r="M407" s="1603">
        <v>2024</v>
      </c>
      <c r="N407" s="1"/>
      <c r="O407" s="1"/>
    </row>
    <row r="408" spans="2:15" ht="15" customHeight="1" x14ac:dyDescent="0.2">
      <c r="B408" s="1243"/>
      <c r="C408" s="1243"/>
      <c r="D408" s="1243"/>
      <c r="E408" s="1243"/>
      <c r="F408" s="1243"/>
      <c r="G408" s="1243"/>
      <c r="H408" s="1243"/>
      <c r="I408" s="1328"/>
      <c r="J408" s="1637"/>
      <c r="K408" s="1637"/>
      <c r="L408" s="1637"/>
      <c r="M408" s="1618"/>
      <c r="N408" s="1"/>
      <c r="O408" s="1"/>
    </row>
    <row r="409" spans="2:15" ht="12.75" customHeight="1" x14ac:dyDescent="0.2">
      <c r="B409" s="1676" t="s">
        <v>632</v>
      </c>
      <c r="C409" s="1621"/>
      <c r="D409" s="1621"/>
      <c r="E409" s="1621"/>
      <c r="F409" s="1621"/>
      <c r="G409" s="1621"/>
      <c r="H409" s="1621"/>
      <c r="I409" s="1648"/>
      <c r="J409" s="593">
        <v>5652874.0229159743</v>
      </c>
      <c r="K409" s="1102">
        <v>2628345.5541136074</v>
      </c>
      <c r="L409" s="1102">
        <v>6173698.6816007746</v>
      </c>
      <c r="M409" s="1102"/>
      <c r="N409" s="1"/>
      <c r="O409" s="1"/>
    </row>
    <row r="410" spans="2:15" ht="12.75" customHeight="1" x14ac:dyDescent="0.2">
      <c r="B410" s="1311" t="s">
        <v>633</v>
      </c>
      <c r="C410" s="1257"/>
      <c r="D410" s="1257"/>
      <c r="E410" s="1257"/>
      <c r="F410" s="1257"/>
      <c r="G410" s="1257"/>
      <c r="H410" s="1257"/>
      <c r="I410" s="1325"/>
      <c r="J410" s="1108">
        <v>509.40025555332613</v>
      </c>
      <c r="K410" s="594">
        <v>500.19879864543947</v>
      </c>
      <c r="L410" s="594">
        <v>485.25318959458031</v>
      </c>
      <c r="M410" s="594"/>
      <c r="N410" s="1"/>
      <c r="O410" s="1"/>
    </row>
    <row r="411" spans="2:15" ht="12.75" customHeight="1" x14ac:dyDescent="0.2">
      <c r="B411" s="1311" t="s">
        <v>634</v>
      </c>
      <c r="C411" s="1257"/>
      <c r="D411" s="1257"/>
      <c r="E411" s="1257"/>
      <c r="F411" s="1257"/>
      <c r="G411" s="1257"/>
      <c r="H411" s="1257"/>
      <c r="I411" s="1325"/>
      <c r="J411" s="1108">
        <v>497.53111108358615</v>
      </c>
      <c r="K411" s="594">
        <v>497.3442659481442</v>
      </c>
      <c r="L411" s="594">
        <v>469.82227790341813</v>
      </c>
      <c r="M411" s="594"/>
      <c r="N411" s="1"/>
      <c r="O411" s="1"/>
    </row>
    <row r="412" spans="2:15" ht="12.75" customHeight="1" x14ac:dyDescent="0.2">
      <c r="B412" s="1311" t="s">
        <v>635</v>
      </c>
      <c r="C412" s="1257"/>
      <c r="D412" s="1257"/>
      <c r="E412" s="1257"/>
      <c r="F412" s="1257"/>
      <c r="G412" s="1257"/>
      <c r="H412" s="1257"/>
      <c r="I412" s="1325"/>
      <c r="J412" s="1109">
        <v>0.63700000000000001</v>
      </c>
      <c r="K412" s="595">
        <v>0.55900000000000005</v>
      </c>
      <c r="L412" s="595">
        <v>0.61412059025542864</v>
      </c>
      <c r="M412" s="595"/>
      <c r="N412" s="1"/>
      <c r="O412" s="1"/>
    </row>
    <row r="413" spans="2:15" ht="12.75" customHeight="1" x14ac:dyDescent="0.2">
      <c r="B413" s="1299" t="s">
        <v>636</v>
      </c>
      <c r="C413" s="1257"/>
      <c r="D413" s="1257"/>
      <c r="E413" s="1257"/>
      <c r="F413" s="1257"/>
      <c r="G413" s="1257"/>
      <c r="H413" s="1257"/>
      <c r="I413" s="1325"/>
      <c r="J413" s="1098">
        <v>3239.2071947235468</v>
      </c>
      <c r="K413" s="575">
        <v>3315</v>
      </c>
      <c r="L413" s="575">
        <v>3545.4911045195599</v>
      </c>
      <c r="M413" s="575"/>
      <c r="N413" s="1"/>
      <c r="O413" s="1"/>
    </row>
    <row r="414" spans="2:15" ht="12.75" customHeight="1" x14ac:dyDescent="0.2">
      <c r="B414" s="1299" t="s">
        <v>637</v>
      </c>
      <c r="C414" s="1257"/>
      <c r="D414" s="1257"/>
      <c r="E414" s="1257"/>
      <c r="F414" s="1257"/>
      <c r="G414" s="1257"/>
      <c r="H414" s="1257"/>
      <c r="I414" s="1325"/>
      <c r="J414" s="579">
        <v>11097116.58227507</v>
      </c>
      <c r="K414" s="1101">
        <v>5254602</v>
      </c>
      <c r="L414" s="1101">
        <v>12722633.903259411</v>
      </c>
      <c r="M414" s="1101"/>
      <c r="N414" s="1"/>
      <c r="O414" s="1"/>
    </row>
    <row r="415" spans="2:15" ht="12.75" customHeight="1" x14ac:dyDescent="0.2">
      <c r="B415" s="1674" t="s">
        <v>638</v>
      </c>
      <c r="C415" s="1445"/>
      <c r="D415" s="1445"/>
      <c r="E415" s="1445"/>
      <c r="F415" s="1445"/>
      <c r="G415" s="1445"/>
      <c r="H415" s="1445"/>
      <c r="I415" s="1638"/>
      <c r="J415" s="485">
        <v>12756434.829774845</v>
      </c>
      <c r="K415" s="1085">
        <v>5432151</v>
      </c>
      <c r="L415" s="1085">
        <v>11268661.061553407</v>
      </c>
      <c r="M415" s="1085"/>
      <c r="N415" s="1"/>
      <c r="O415" s="1"/>
    </row>
    <row r="416" spans="2:15" ht="12.75" customHeight="1" x14ac:dyDescent="0.2">
      <c r="B416" s="1677" t="s">
        <v>639</v>
      </c>
      <c r="C416" s="1646"/>
      <c r="D416" s="1646"/>
      <c r="E416" s="1646"/>
      <c r="F416" s="1646"/>
      <c r="G416" s="1646"/>
      <c r="H416" s="1646"/>
      <c r="I416" s="1646"/>
      <c r="J416" s="1646"/>
      <c r="K416" s="1646"/>
      <c r="L416" s="1646"/>
      <c r="M416" s="1646"/>
      <c r="N416" s="1"/>
      <c r="O416" s="1"/>
    </row>
    <row r="419" spans="2:15" ht="12.75" customHeight="1" x14ac:dyDescent="0.2">
      <c r="B419" s="765" t="s">
        <v>640</v>
      </c>
      <c r="C419" s="765"/>
      <c r="D419" s="765"/>
      <c r="E419" s="765"/>
      <c r="F419" s="765"/>
      <c r="G419" s="765"/>
      <c r="H419" s="765"/>
      <c r="I419" s="765"/>
      <c r="J419" s="765"/>
      <c r="K419" s="765"/>
      <c r="L419" s="765"/>
      <c r="M419" s="765"/>
      <c r="N419" s="1"/>
      <c r="O419" s="1" t="s">
        <v>529</v>
      </c>
    </row>
    <row r="420" spans="2:15" ht="12.75" customHeight="1" x14ac:dyDescent="0.2">
      <c r="B420" s="1"/>
      <c r="C420" s="1"/>
      <c r="D420" s="1"/>
      <c r="E420" s="1"/>
      <c r="F420" s="1"/>
      <c r="G420" s="1"/>
      <c r="H420" s="1"/>
      <c r="I420" s="1"/>
      <c r="J420" s="1"/>
      <c r="K420" s="1"/>
      <c r="L420" s="1"/>
      <c r="M420" s="1"/>
      <c r="N420" s="1"/>
      <c r="O420" s="1"/>
    </row>
    <row r="421" spans="2:15" ht="15" customHeight="1" x14ac:dyDescent="0.2">
      <c r="B421" s="1614" t="s">
        <v>641</v>
      </c>
      <c r="C421" s="1243"/>
      <c r="D421" s="1328"/>
      <c r="E421" s="1611">
        <v>2022</v>
      </c>
      <c r="F421" s="1603">
        <v>2023</v>
      </c>
      <c r="G421" s="1603">
        <v>2024</v>
      </c>
      <c r="H421" s="1"/>
      <c r="I421" s="1"/>
      <c r="J421" s="1"/>
      <c r="K421" s="1"/>
      <c r="L421" s="1"/>
      <c r="M421" s="1"/>
      <c r="N421" s="1"/>
      <c r="O421" s="1"/>
    </row>
    <row r="422" spans="2:15" ht="15" customHeight="1" x14ac:dyDescent="0.2">
      <c r="B422" s="1243"/>
      <c r="C422" s="1236"/>
      <c r="D422" s="1328"/>
      <c r="E422" s="1600"/>
      <c r="F422" s="1589"/>
      <c r="G422" s="1589"/>
      <c r="H422" s="1"/>
      <c r="I422" s="1"/>
      <c r="J422" s="1"/>
      <c r="K422" s="1"/>
      <c r="L422" s="1"/>
      <c r="M422" s="1"/>
      <c r="N422" s="1"/>
      <c r="O422" s="1"/>
    </row>
    <row r="423" spans="2:15" ht="12.75" customHeight="1" x14ac:dyDescent="0.2">
      <c r="B423" s="1329"/>
      <c r="C423" s="1329"/>
      <c r="D423" s="1330"/>
      <c r="E423" s="1637"/>
      <c r="F423" s="1618"/>
      <c r="G423" s="1618"/>
      <c r="H423" s="1"/>
      <c r="I423" s="1"/>
      <c r="J423" s="1"/>
      <c r="K423" s="1"/>
      <c r="L423" s="1"/>
      <c r="M423" s="1"/>
      <c r="N423" s="1"/>
      <c r="O423" s="1"/>
    </row>
    <row r="424" spans="2:15" ht="15" customHeight="1" x14ac:dyDescent="0.2">
      <c r="B424" s="1676" t="s">
        <v>295</v>
      </c>
      <c r="C424" s="1621"/>
      <c r="D424" s="1648"/>
      <c r="E424" s="593">
        <v>2756496.7</v>
      </c>
      <c r="F424" s="1102">
        <v>5528123.7000000002</v>
      </c>
      <c r="G424" s="1102"/>
      <c r="H424" s="1"/>
      <c r="I424" s="1"/>
      <c r="J424" s="1"/>
      <c r="K424" s="1"/>
      <c r="L424" s="1"/>
      <c r="M424" s="1"/>
      <c r="N424" s="1"/>
      <c r="O424" s="1"/>
    </row>
    <row r="425" spans="2:15" ht="12.75" customHeight="1" x14ac:dyDescent="0.2">
      <c r="B425" s="1299" t="s">
        <v>296</v>
      </c>
      <c r="C425" s="1257"/>
      <c r="D425" s="1325"/>
      <c r="E425" s="579">
        <v>2131.8000000000002</v>
      </c>
      <c r="F425" s="1101">
        <v>964.79</v>
      </c>
      <c r="G425" s="1101"/>
      <c r="H425" s="1"/>
      <c r="I425" s="1"/>
      <c r="J425" s="1"/>
      <c r="K425" s="1"/>
      <c r="L425" s="1"/>
      <c r="M425" s="1"/>
      <c r="N425" s="1"/>
      <c r="O425" s="1"/>
    </row>
    <row r="426" spans="2:15" ht="12.75" customHeight="1" x14ac:dyDescent="0.2">
      <c r="B426" s="1299" t="s">
        <v>297</v>
      </c>
      <c r="C426" s="1257"/>
      <c r="D426" s="1325"/>
      <c r="E426" s="579">
        <v>2899.8</v>
      </c>
      <c r="F426" s="1101">
        <v>518.27</v>
      </c>
      <c r="G426" s="1101"/>
      <c r="H426" s="1"/>
      <c r="I426" s="1"/>
      <c r="J426" s="1"/>
      <c r="K426" s="1"/>
      <c r="L426" s="1"/>
      <c r="M426" s="1"/>
      <c r="N426" s="1"/>
      <c r="O426" s="1"/>
    </row>
    <row r="427" spans="2:15" ht="12.75" customHeight="1" x14ac:dyDescent="0.2">
      <c r="B427" s="1299" t="s">
        <v>298</v>
      </c>
      <c r="C427" s="1257"/>
      <c r="D427" s="1325"/>
      <c r="E427" s="579">
        <v>0</v>
      </c>
      <c r="F427" s="1101">
        <v>691.98</v>
      </c>
      <c r="G427" s="1101"/>
      <c r="H427" s="1"/>
      <c r="I427" s="1"/>
      <c r="J427" s="1"/>
      <c r="K427" s="1"/>
      <c r="L427" s="1"/>
      <c r="M427" s="1"/>
      <c r="N427" s="1"/>
      <c r="O427" s="1"/>
    </row>
    <row r="428" spans="2:15" ht="12.75" customHeight="1" x14ac:dyDescent="0.2">
      <c r="B428" s="1299" t="s">
        <v>299</v>
      </c>
      <c r="C428" s="1257"/>
      <c r="D428" s="1325"/>
      <c r="E428" s="579">
        <v>0</v>
      </c>
      <c r="F428" s="1101">
        <v>0</v>
      </c>
      <c r="G428" s="1101"/>
      <c r="H428" s="1"/>
      <c r="I428" s="1"/>
      <c r="J428" s="1"/>
      <c r="K428" s="1"/>
      <c r="L428" s="1"/>
      <c r="M428" s="1"/>
      <c r="N428" s="1"/>
      <c r="O428" s="1"/>
    </row>
    <row r="429" spans="2:15" ht="12.75" customHeight="1" x14ac:dyDescent="0.2">
      <c r="B429" s="1299" t="s">
        <v>300</v>
      </c>
      <c r="C429" s="1257"/>
      <c r="D429" s="1325"/>
      <c r="E429" s="579">
        <v>0</v>
      </c>
      <c r="F429" s="1101">
        <v>0</v>
      </c>
      <c r="G429" s="1101"/>
      <c r="H429" s="1"/>
      <c r="I429" s="1"/>
      <c r="J429" s="1"/>
      <c r="K429" s="1"/>
      <c r="L429" s="1"/>
      <c r="M429" s="1"/>
      <c r="N429" s="1"/>
      <c r="O429" s="1"/>
    </row>
    <row r="430" spans="2:15" ht="12.75" customHeight="1" x14ac:dyDescent="0.2">
      <c r="B430" s="1299" t="s">
        <v>301</v>
      </c>
      <c r="C430" s="1257"/>
      <c r="D430" s="1325"/>
      <c r="E430" s="579">
        <v>0</v>
      </c>
      <c r="F430" s="1101">
        <v>0</v>
      </c>
      <c r="G430" s="1101"/>
      <c r="H430" s="1"/>
      <c r="I430" s="1"/>
      <c r="J430" s="1"/>
      <c r="K430" s="1"/>
      <c r="L430" s="1"/>
      <c r="M430" s="1"/>
      <c r="N430" s="1"/>
      <c r="O430" s="1"/>
    </row>
    <row r="431" spans="2:15" ht="12.75" customHeight="1" x14ac:dyDescent="0.2">
      <c r="B431" s="1311" t="s">
        <v>40</v>
      </c>
      <c r="C431" s="1257"/>
      <c r="D431" s="1325"/>
      <c r="E431" s="583">
        <v>2761528.3</v>
      </c>
      <c r="F431" s="1103">
        <v>5530298.7400000002</v>
      </c>
      <c r="G431" s="1103"/>
      <c r="H431" s="1"/>
      <c r="I431" s="1"/>
      <c r="J431" s="1"/>
      <c r="K431" s="1"/>
      <c r="L431" s="1"/>
      <c r="M431" s="1"/>
      <c r="N431" s="1"/>
      <c r="O431" s="1"/>
    </row>
    <row r="432" spans="2:15" ht="12.75" customHeight="1" x14ac:dyDescent="0.2">
      <c r="B432" s="1465" t="s">
        <v>265</v>
      </c>
      <c r="C432" s="1301"/>
      <c r="D432" s="1640"/>
      <c r="E432" s="596">
        <v>1</v>
      </c>
      <c r="F432" s="1680">
        <v>1</v>
      </c>
      <c r="G432" s="1680"/>
      <c r="H432" s="1"/>
      <c r="I432" s="1"/>
      <c r="J432" s="1"/>
      <c r="K432" s="1"/>
      <c r="L432" s="1"/>
      <c r="M432" s="1"/>
      <c r="N432" s="1"/>
      <c r="O432" s="1"/>
    </row>
    <row r="433" spans="2:15" ht="12.75" customHeight="1" x14ac:dyDescent="0.2">
      <c r="B433" s="1343"/>
      <c r="C433" s="1343"/>
      <c r="D433" s="1641"/>
      <c r="E433" s="597">
        <v>0</v>
      </c>
      <c r="F433" s="1605"/>
      <c r="G433" s="1605"/>
      <c r="H433" s="1"/>
      <c r="I433" s="1"/>
      <c r="J433" s="1"/>
      <c r="K433" s="1"/>
      <c r="L433" s="1"/>
      <c r="M433" s="1"/>
      <c r="N433" s="1"/>
      <c r="O433" s="1"/>
    </row>
    <row r="434" spans="2:15" ht="12.75" customHeight="1" x14ac:dyDescent="0.2">
      <c r="B434" s="1"/>
      <c r="C434" s="1"/>
      <c r="D434" s="1"/>
      <c r="E434" s="1"/>
      <c r="F434" s="1"/>
      <c r="G434" s="1"/>
      <c r="H434" s="1"/>
      <c r="I434" s="1"/>
      <c r="J434" s="1"/>
      <c r="K434" s="1"/>
      <c r="L434" s="1"/>
      <c r="M434" s="1"/>
      <c r="N434" s="1"/>
      <c r="O434" s="1"/>
    </row>
    <row r="435" spans="2:15" ht="12.75" customHeight="1" x14ac:dyDescent="0.2">
      <c r="B435" s="1"/>
      <c r="C435" s="1"/>
      <c r="D435" s="1"/>
      <c r="E435" s="1"/>
      <c r="F435" s="1"/>
      <c r="G435" s="1"/>
      <c r="H435" s="1"/>
      <c r="I435" s="1"/>
      <c r="J435" s="1"/>
      <c r="K435" s="1"/>
      <c r="L435" s="1"/>
      <c r="M435" s="1"/>
      <c r="N435" s="1"/>
      <c r="O435" s="1"/>
    </row>
    <row r="436" spans="2:15" ht="12.75" customHeight="1" x14ac:dyDescent="0.2">
      <c r="B436" s="765" t="s">
        <v>642</v>
      </c>
      <c r="C436" s="765"/>
      <c r="D436" s="765"/>
      <c r="E436" s="765"/>
      <c r="F436" s="765"/>
      <c r="G436" s="765"/>
      <c r="H436" s="765"/>
      <c r="I436" s="765"/>
      <c r="J436" s="765"/>
      <c r="K436" s="765"/>
      <c r="L436" s="765"/>
      <c r="M436" s="765"/>
      <c r="N436" s="1"/>
      <c r="O436" s="1" t="s">
        <v>530</v>
      </c>
    </row>
    <row r="437" spans="2:15" ht="12.75" customHeight="1" x14ac:dyDescent="0.2">
      <c r="B437" s="1"/>
      <c r="C437" s="1"/>
      <c r="D437" s="1"/>
      <c r="E437" s="1"/>
      <c r="F437" s="1"/>
      <c r="G437" s="1"/>
      <c r="H437" s="1"/>
      <c r="I437" s="1"/>
      <c r="J437" s="1"/>
      <c r="K437" s="1"/>
      <c r="L437" s="1"/>
      <c r="M437" s="1"/>
      <c r="N437" s="1"/>
      <c r="O437" s="1"/>
    </row>
    <row r="438" spans="2:15" ht="15" customHeight="1" x14ac:dyDescent="0.2">
      <c r="B438" s="1614" t="s">
        <v>643</v>
      </c>
      <c r="C438" s="1243"/>
      <c r="D438" s="1243"/>
      <c r="E438" s="1243"/>
      <c r="F438" s="1243"/>
      <c r="G438" s="1243"/>
      <c r="H438" s="1243"/>
      <c r="I438" s="1243"/>
      <c r="J438" s="1328"/>
      <c r="K438" s="1611">
        <v>2022</v>
      </c>
      <c r="L438" s="1603">
        <v>2023</v>
      </c>
      <c r="M438" s="1603">
        <v>2024</v>
      </c>
      <c r="N438" s="1"/>
      <c r="O438" s="1"/>
    </row>
    <row r="439" spans="2:15" ht="15" customHeight="1" x14ac:dyDescent="0.2">
      <c r="B439" s="1329"/>
      <c r="C439" s="1329"/>
      <c r="D439" s="1329"/>
      <c r="E439" s="1329"/>
      <c r="F439" s="1329"/>
      <c r="G439" s="1329"/>
      <c r="H439" s="1329"/>
      <c r="I439" s="1329"/>
      <c r="J439" s="1330"/>
      <c r="K439" s="1637"/>
      <c r="L439" s="1618"/>
      <c r="M439" s="1618"/>
      <c r="N439" s="1"/>
      <c r="O439" s="1"/>
    </row>
    <row r="440" spans="2:15" ht="12.75" customHeight="1" x14ac:dyDescent="0.2">
      <c r="B440" s="1676" t="s">
        <v>305</v>
      </c>
      <c r="C440" s="1621"/>
      <c r="D440" s="1621"/>
      <c r="E440" s="1621"/>
      <c r="F440" s="1621"/>
      <c r="G440" s="1621"/>
      <c r="H440" s="1621"/>
      <c r="I440" s="1621"/>
      <c r="J440" s="1648"/>
      <c r="K440" s="593">
        <v>11786241</v>
      </c>
      <c r="L440" s="1102">
        <v>16985949.300000001</v>
      </c>
      <c r="M440" s="1102"/>
      <c r="N440" s="1"/>
      <c r="O440" s="1"/>
    </row>
    <row r="441" spans="2:15" ht="12.75" customHeight="1" x14ac:dyDescent="0.2">
      <c r="B441" s="1299" t="s">
        <v>306</v>
      </c>
      <c r="C441" s="1257"/>
      <c r="D441" s="1257"/>
      <c r="E441" s="1257"/>
      <c r="F441" s="1257"/>
      <c r="G441" s="1257"/>
      <c r="H441" s="1257"/>
      <c r="I441" s="1257"/>
      <c r="J441" s="1325"/>
      <c r="K441" s="579">
        <v>801641</v>
      </c>
      <c r="L441" s="1101">
        <v>4170899.86</v>
      </c>
      <c r="M441" s="1101"/>
      <c r="N441" s="1"/>
      <c r="O441" s="1"/>
    </row>
    <row r="442" spans="2:15" ht="12.75" customHeight="1" x14ac:dyDescent="0.2">
      <c r="B442" s="1299" t="s">
        <v>307</v>
      </c>
      <c r="C442" s="1257"/>
      <c r="D442" s="1257"/>
      <c r="E442" s="1257"/>
      <c r="F442" s="1257"/>
      <c r="G442" s="1257"/>
      <c r="H442" s="1257"/>
      <c r="I442" s="1257"/>
      <c r="J442" s="1325"/>
      <c r="K442" s="577">
        <v>6.8000000000000005E-2</v>
      </c>
      <c r="L442" s="1075">
        <v>0.24555000055251547</v>
      </c>
      <c r="M442" s="1075"/>
      <c r="N442" s="1"/>
      <c r="O442" s="1"/>
    </row>
    <row r="443" spans="2:15" ht="12.75" customHeight="1" x14ac:dyDescent="0.2">
      <c r="B443" s="1299" t="s">
        <v>644</v>
      </c>
      <c r="C443" s="1257"/>
      <c r="D443" s="1257"/>
      <c r="E443" s="1257"/>
      <c r="F443" s="1257"/>
      <c r="G443" s="1257"/>
      <c r="H443" s="1257"/>
      <c r="I443" s="1257"/>
      <c r="J443" s="1325"/>
      <c r="K443" s="579">
        <v>0</v>
      </c>
      <c r="L443" s="1101">
        <v>0</v>
      </c>
      <c r="M443" s="1101"/>
      <c r="N443" s="1"/>
      <c r="O443" s="1"/>
    </row>
    <row r="444" spans="2:15" ht="12.75" customHeight="1" x14ac:dyDescent="0.2">
      <c r="B444" s="1299" t="s">
        <v>645</v>
      </c>
      <c r="C444" s="1257"/>
      <c r="D444" s="1257"/>
      <c r="E444" s="1257"/>
      <c r="F444" s="1257"/>
      <c r="G444" s="1257"/>
      <c r="H444" s="1257"/>
      <c r="I444" s="1257"/>
      <c r="J444" s="1325"/>
      <c r="K444" s="577">
        <v>0</v>
      </c>
      <c r="L444" s="1075">
        <v>0</v>
      </c>
      <c r="M444" s="1075"/>
      <c r="N444" s="1"/>
      <c r="O444" s="1"/>
    </row>
    <row r="445" spans="2:15" ht="12.75" customHeight="1" x14ac:dyDescent="0.2">
      <c r="B445" s="1299" t="s">
        <v>308</v>
      </c>
      <c r="C445" s="1257"/>
      <c r="D445" s="1257"/>
      <c r="E445" s="1257"/>
      <c r="F445" s="1257"/>
      <c r="G445" s="1257"/>
      <c r="H445" s="1257"/>
      <c r="I445" s="1257"/>
      <c r="J445" s="1325"/>
      <c r="K445" s="579">
        <v>441875</v>
      </c>
      <c r="L445" s="1101">
        <v>0</v>
      </c>
      <c r="M445" s="1101"/>
      <c r="N445" s="1"/>
      <c r="O445" s="1"/>
    </row>
    <row r="446" spans="2:15" ht="12.75" customHeight="1" x14ac:dyDescent="0.2">
      <c r="B446" s="1674" t="s">
        <v>309</v>
      </c>
      <c r="C446" s="1445"/>
      <c r="D446" s="1445"/>
      <c r="E446" s="1445"/>
      <c r="F446" s="1445"/>
      <c r="G446" s="1445"/>
      <c r="H446" s="1445"/>
      <c r="I446" s="1445"/>
      <c r="J446" s="1638"/>
      <c r="K446" s="538">
        <v>3.6999999999999998E-2</v>
      </c>
      <c r="L446" s="1078">
        <v>0</v>
      </c>
      <c r="M446" s="1078"/>
      <c r="N446" s="1"/>
      <c r="O446" s="1"/>
    </row>
    <row r="451" spans="2:7" ht="12.75" customHeight="1" x14ac:dyDescent="0.2">
      <c r="B451" s="482" t="s">
        <v>311</v>
      </c>
      <c r="C451" s="7"/>
      <c r="D451" s="7"/>
      <c r="E451" s="7"/>
      <c r="F451" s="7"/>
      <c r="G451" s="7"/>
    </row>
    <row r="452" spans="2:7" ht="12.75" customHeight="1" x14ac:dyDescent="0.2">
      <c r="B452" s="1"/>
      <c r="C452" s="1"/>
      <c r="D452" s="1"/>
      <c r="E452" s="1"/>
      <c r="F452" s="1"/>
      <c r="G452" s="1"/>
    </row>
    <row r="453" spans="2:7" ht="12.75" customHeight="1" x14ac:dyDescent="0.2">
      <c r="B453" s="1"/>
      <c r="C453" s="1"/>
      <c r="D453" s="1"/>
      <c r="E453" s="1"/>
      <c r="F453" s="1"/>
      <c r="G453" s="1"/>
    </row>
    <row r="454" spans="2:7" ht="12.75" customHeight="1" x14ac:dyDescent="0.2">
      <c r="B454" s="765" t="s">
        <v>489</v>
      </c>
      <c r="C454" s="765"/>
      <c r="D454" s="765"/>
      <c r="E454" s="765"/>
      <c r="F454" s="765"/>
      <c r="G454" s="765"/>
    </row>
    <row r="455" spans="2:7" ht="12.75" customHeight="1" x14ac:dyDescent="0.2">
      <c r="B455" s="1"/>
      <c r="C455" s="1"/>
      <c r="D455" s="1"/>
      <c r="E455" s="1"/>
      <c r="F455" s="1"/>
      <c r="G455" s="1"/>
    </row>
    <row r="456" spans="2:7" ht="15" customHeight="1" x14ac:dyDescent="0.2">
      <c r="B456" s="1614" t="s">
        <v>646</v>
      </c>
      <c r="C456" s="1243"/>
      <c r="D456" s="1243"/>
      <c r="E456" s="1611">
        <v>2022</v>
      </c>
      <c r="F456" s="1611">
        <v>2023</v>
      </c>
      <c r="G456" s="1603">
        <v>2024</v>
      </c>
    </row>
    <row r="457" spans="2:7" ht="12.75" customHeight="1" x14ac:dyDescent="0.2">
      <c r="B457" s="1329"/>
      <c r="C457" s="1329"/>
      <c r="D457" s="1329"/>
      <c r="E457" s="1637"/>
      <c r="F457" s="1637"/>
      <c r="G457" s="1618"/>
    </row>
    <row r="458" spans="2:7" ht="12.75" customHeight="1" x14ac:dyDescent="0.2">
      <c r="B458" s="1665" t="s">
        <v>491</v>
      </c>
      <c r="C458" s="1635"/>
      <c r="D458" s="1635"/>
      <c r="E458" s="1635"/>
      <c r="F458" s="1635"/>
      <c r="G458" s="1635"/>
    </row>
    <row r="459" spans="2:7" ht="12.75" customHeight="1" x14ac:dyDescent="0.2">
      <c r="B459" s="1668" t="s">
        <v>492</v>
      </c>
      <c r="C459" s="1669"/>
      <c r="D459" s="1670"/>
      <c r="E459" s="528">
        <v>0</v>
      </c>
      <c r="F459" s="529">
        <v>1013.01</v>
      </c>
      <c r="G459" s="529">
        <v>1072.5999999999999</v>
      </c>
    </row>
    <row r="460" spans="2:7" ht="12.75" customHeight="1" x14ac:dyDescent="0.2">
      <c r="B460" s="1299" t="s">
        <v>493</v>
      </c>
      <c r="C460" s="1257"/>
      <c r="D460" s="1325"/>
      <c r="E460" s="532">
        <v>404.2</v>
      </c>
      <c r="F460" s="1076">
        <v>1323.88</v>
      </c>
      <c r="G460" s="1076">
        <v>1502.1</v>
      </c>
    </row>
    <row r="461" spans="2:7" ht="12.75" customHeight="1" x14ac:dyDescent="0.2">
      <c r="B461" s="1299" t="s">
        <v>495</v>
      </c>
      <c r="C461" s="1257"/>
      <c r="D461" s="1325"/>
      <c r="E461" s="532">
        <v>0</v>
      </c>
      <c r="F461" s="1076">
        <v>88.94</v>
      </c>
      <c r="G461" s="1076">
        <v>79.3</v>
      </c>
    </row>
    <row r="462" spans="2:7" ht="12.75" customHeight="1" x14ac:dyDescent="0.2">
      <c r="B462" s="1663" t="s">
        <v>496</v>
      </c>
      <c r="C462" s="1445"/>
      <c r="D462" s="1638"/>
      <c r="E462" s="534">
        <v>404.2</v>
      </c>
      <c r="F462" s="1095">
        <v>2425.8300000000004</v>
      </c>
      <c r="G462" s="1095">
        <v>2654</v>
      </c>
    </row>
    <row r="463" spans="2:7" ht="12.75" customHeight="1" x14ac:dyDescent="0.2">
      <c r="B463" s="1671" t="s">
        <v>497</v>
      </c>
      <c r="C463" s="1343"/>
      <c r="D463" s="1343"/>
      <c r="E463" s="1343"/>
      <c r="F463" s="1343"/>
      <c r="G463" s="1343"/>
    </row>
    <row r="464" spans="2:7" ht="12.75" customHeight="1" x14ac:dyDescent="0.2">
      <c r="B464" s="1672" t="s">
        <v>493</v>
      </c>
      <c r="C464" s="1646"/>
      <c r="D464" s="1673"/>
      <c r="E464" s="598">
        <v>0</v>
      </c>
      <c r="F464" s="1110">
        <v>217.09</v>
      </c>
      <c r="G464" s="599"/>
    </row>
    <row r="465" spans="2:7" ht="15" customHeight="1" x14ac:dyDescent="0.2">
      <c r="B465" s="1590" t="s">
        <v>647</v>
      </c>
      <c r="C465" s="1360"/>
      <c r="D465" s="1360"/>
      <c r="E465" s="1360"/>
      <c r="F465" s="1360"/>
      <c r="G465" s="1360"/>
    </row>
    <row r="466" spans="2:7" ht="15" customHeight="1" x14ac:dyDescent="0.2">
      <c r="B466" s="1243"/>
      <c r="C466" s="1236"/>
      <c r="D466" s="1236"/>
      <c r="E466" s="1236"/>
      <c r="F466" s="1236"/>
      <c r="G466" s="1243"/>
    </row>
    <row r="467" spans="2:7" ht="12.75" customHeight="1" x14ac:dyDescent="0.2">
      <c r="B467" s="1343"/>
      <c r="C467" s="1343"/>
      <c r="D467" s="1343"/>
      <c r="E467" s="1343"/>
      <c r="F467" s="1343"/>
      <c r="G467" s="1343"/>
    </row>
    <row r="468" spans="2:7" ht="12.75" customHeight="1" x14ac:dyDescent="0.2">
      <c r="B468" s="1"/>
      <c r="C468" s="1"/>
      <c r="D468" s="1"/>
      <c r="E468" s="1"/>
      <c r="F468" s="1"/>
      <c r="G468" s="1"/>
    </row>
    <row r="469" spans="2:7" ht="12.75" customHeight="1" x14ac:dyDescent="0.2">
      <c r="B469" s="1"/>
      <c r="C469" s="1"/>
      <c r="D469" s="1"/>
      <c r="E469" s="1"/>
      <c r="F469" s="1"/>
      <c r="G469" s="1"/>
    </row>
    <row r="470" spans="2:7" ht="12.75" customHeight="1" x14ac:dyDescent="0.2">
      <c r="B470" s="765" t="s">
        <v>500</v>
      </c>
      <c r="C470" s="765"/>
      <c r="D470" s="765"/>
      <c r="E470" s="765"/>
      <c r="F470" s="765"/>
      <c r="G470" s="765"/>
    </row>
    <row r="471" spans="2:7" ht="12.75" customHeight="1" x14ac:dyDescent="0.2">
      <c r="B471" s="1"/>
      <c r="C471" s="1"/>
      <c r="D471" s="1"/>
      <c r="E471" s="1"/>
      <c r="F471" s="1"/>
      <c r="G471" s="1"/>
    </row>
    <row r="472" spans="2:7" ht="15" customHeight="1" x14ac:dyDescent="0.2">
      <c r="B472" s="1614" t="s">
        <v>648</v>
      </c>
      <c r="C472" s="1243"/>
      <c r="D472" s="1243"/>
      <c r="E472" s="1611">
        <v>2022</v>
      </c>
      <c r="F472" s="1611">
        <v>2023</v>
      </c>
      <c r="G472" s="1603">
        <v>2024</v>
      </c>
    </row>
    <row r="473" spans="2:7" ht="12.75" customHeight="1" x14ac:dyDescent="0.2">
      <c r="B473" s="1329"/>
      <c r="C473" s="1329"/>
      <c r="D473" s="1329"/>
      <c r="E473" s="1637"/>
      <c r="F473" s="1637"/>
      <c r="G473" s="1618"/>
    </row>
    <row r="474" spans="2:7" ht="12.75" customHeight="1" x14ac:dyDescent="0.2">
      <c r="B474" s="1665" t="s">
        <v>502</v>
      </c>
      <c r="C474" s="1635"/>
      <c r="D474" s="1635"/>
      <c r="E474" s="1635"/>
      <c r="F474" s="1635"/>
      <c r="G474" s="1635"/>
    </row>
    <row r="475" spans="2:7" ht="12.75" customHeight="1" x14ac:dyDescent="0.2">
      <c r="B475" s="1668" t="s">
        <v>492</v>
      </c>
      <c r="C475" s="1669"/>
      <c r="D475" s="1670"/>
      <c r="E475" s="528">
        <v>113.9</v>
      </c>
      <c r="F475" s="529">
        <v>242.31</v>
      </c>
      <c r="G475" s="529">
        <v>218.6</v>
      </c>
    </row>
    <row r="476" spans="2:7" ht="12.75" customHeight="1" x14ac:dyDescent="0.2">
      <c r="B476" s="1299" t="s">
        <v>493</v>
      </c>
      <c r="C476" s="1257"/>
      <c r="D476" s="1325"/>
      <c r="E476" s="532">
        <v>54.6</v>
      </c>
      <c r="F476" s="1076">
        <v>99.52</v>
      </c>
      <c r="G476" s="1076">
        <v>119.7</v>
      </c>
    </row>
    <row r="477" spans="2:7" ht="12.75" customHeight="1" x14ac:dyDescent="0.2">
      <c r="B477" s="1299" t="s">
        <v>495</v>
      </c>
      <c r="C477" s="1257"/>
      <c r="D477" s="1325"/>
      <c r="E477" s="532">
        <v>0</v>
      </c>
      <c r="F477" s="1076">
        <v>1.58</v>
      </c>
      <c r="G477" s="1076">
        <v>1.7</v>
      </c>
    </row>
    <row r="478" spans="2:7" ht="12.75" customHeight="1" x14ac:dyDescent="0.2">
      <c r="B478" s="1663" t="s">
        <v>504</v>
      </c>
      <c r="C478" s="1445"/>
      <c r="D478" s="1638"/>
      <c r="E478" s="534">
        <v>168.5</v>
      </c>
      <c r="F478" s="1095">
        <v>343.40999999999997</v>
      </c>
      <c r="G478" s="1095">
        <v>340</v>
      </c>
    </row>
    <row r="479" spans="2:7" ht="12.75" customHeight="1" x14ac:dyDescent="0.2">
      <c r="B479" s="1671" t="s">
        <v>505</v>
      </c>
      <c r="C479" s="1343"/>
      <c r="D479" s="1343"/>
      <c r="E479" s="1343"/>
      <c r="F479" s="1343"/>
      <c r="G479" s="1343"/>
    </row>
    <row r="480" spans="2:7" ht="12.75" customHeight="1" x14ac:dyDescent="0.2">
      <c r="B480" s="1672" t="s">
        <v>493</v>
      </c>
      <c r="C480" s="1646"/>
      <c r="D480" s="1673"/>
      <c r="E480" s="598">
        <v>0</v>
      </c>
      <c r="F480" s="1110">
        <v>3.77</v>
      </c>
      <c r="G480" s="599">
        <v>0</v>
      </c>
    </row>
    <row r="481" spans="2:7" ht="15" customHeight="1" x14ac:dyDescent="0.2">
      <c r="B481" s="1590" t="s">
        <v>649</v>
      </c>
      <c r="C481" s="1360"/>
      <c r="D481" s="1360"/>
      <c r="E481" s="1360"/>
      <c r="F481" s="1360"/>
      <c r="G481" s="1360"/>
    </row>
    <row r="482" spans="2:7" ht="15" customHeight="1" x14ac:dyDescent="0.2">
      <c r="B482" s="1243"/>
      <c r="C482" s="1236"/>
      <c r="D482" s="1236"/>
      <c r="E482" s="1236"/>
      <c r="F482" s="1236"/>
      <c r="G482" s="1243"/>
    </row>
    <row r="483" spans="2:7" ht="15" customHeight="1" x14ac:dyDescent="0.2">
      <c r="B483" s="1243"/>
      <c r="C483" s="1236"/>
      <c r="D483" s="1236"/>
      <c r="E483" s="1236"/>
      <c r="F483" s="1236"/>
      <c r="G483" s="1243"/>
    </row>
    <row r="484" spans="2:7" ht="15" customHeight="1" x14ac:dyDescent="0.2">
      <c r="B484" s="1343"/>
      <c r="C484" s="1343"/>
      <c r="D484" s="1343"/>
      <c r="E484" s="1343"/>
      <c r="F484" s="1343"/>
      <c r="G484" s="1343"/>
    </row>
    <row r="485" spans="2:7" ht="12.75" customHeight="1" x14ac:dyDescent="0.2">
      <c r="B485" s="1"/>
      <c r="C485" s="1"/>
      <c r="D485" s="1"/>
      <c r="E485" s="1"/>
      <c r="F485" s="1"/>
      <c r="G485" s="1"/>
    </row>
    <row r="486" spans="2:7" ht="12.75" customHeight="1" x14ac:dyDescent="0.2">
      <c r="B486" s="1"/>
      <c r="C486" s="1"/>
      <c r="D486" s="1"/>
      <c r="E486" s="1"/>
      <c r="F486" s="1"/>
      <c r="G486" s="1"/>
    </row>
    <row r="487" spans="2:7" ht="12.75" customHeight="1" x14ac:dyDescent="0.2">
      <c r="B487" s="765" t="s">
        <v>508</v>
      </c>
      <c r="C487" s="765"/>
      <c r="D487" s="765"/>
      <c r="E487" s="765"/>
      <c r="F487" s="765"/>
      <c r="G487" s="765"/>
    </row>
    <row r="488" spans="2:7" ht="12.75" customHeight="1" x14ac:dyDescent="0.2">
      <c r="B488" s="1"/>
      <c r="C488" s="1"/>
      <c r="D488" s="1"/>
      <c r="E488" s="1"/>
      <c r="F488" s="1"/>
      <c r="G488" s="1"/>
    </row>
    <row r="489" spans="2:7" ht="15" customHeight="1" x14ac:dyDescent="0.2">
      <c r="B489" s="1614" t="s">
        <v>650</v>
      </c>
      <c r="C489" s="1243"/>
      <c r="D489" s="1328"/>
      <c r="E489" s="1611">
        <v>2022</v>
      </c>
      <c r="F489" s="1611">
        <v>2023</v>
      </c>
      <c r="G489" s="1603">
        <v>2024</v>
      </c>
    </row>
    <row r="490" spans="2:7" ht="12.75" customHeight="1" x14ac:dyDescent="0.2">
      <c r="B490" s="1329"/>
      <c r="C490" s="1329"/>
      <c r="D490" s="1330"/>
      <c r="E490" s="1637"/>
      <c r="F490" s="1637"/>
      <c r="G490" s="1618"/>
    </row>
    <row r="491" spans="2:7" ht="12.75" customHeight="1" x14ac:dyDescent="0.2">
      <c r="B491" s="1676" t="s">
        <v>40</v>
      </c>
      <c r="C491" s="1621"/>
      <c r="D491" s="1648"/>
      <c r="E491" s="600">
        <v>235.8</v>
      </c>
      <c r="F491" s="1073">
        <v>2082.4200000000005</v>
      </c>
      <c r="G491" s="1073">
        <v>2313.9</v>
      </c>
    </row>
    <row r="492" spans="2:7" ht="12.75" customHeight="1" x14ac:dyDescent="0.2">
      <c r="B492" s="1674" t="s">
        <v>510</v>
      </c>
      <c r="C492" s="1445"/>
      <c r="D492" s="1638"/>
      <c r="E492" s="531">
        <v>0</v>
      </c>
      <c r="F492" s="1093">
        <v>213.32</v>
      </c>
      <c r="G492" s="601"/>
    </row>
    <row r="493" spans="2:7" ht="12.75" customHeight="1" x14ac:dyDescent="0.2">
      <c r="B493" s="1590" t="s">
        <v>651</v>
      </c>
      <c r="C493" s="1360"/>
      <c r="D493" s="1360"/>
      <c r="E493" s="1360"/>
      <c r="F493" s="1360"/>
      <c r="G493" s="1360"/>
    </row>
    <row r="494" spans="2:7" ht="12.75" customHeight="1" x14ac:dyDescent="0.2">
      <c r="B494" s="1343"/>
      <c r="C494" s="1343"/>
      <c r="D494" s="1343"/>
      <c r="E494" s="1343"/>
      <c r="F494" s="1343"/>
      <c r="G494" s="1343"/>
    </row>
    <row r="497" spans="2:14" ht="15" customHeight="1" x14ac:dyDescent="0.2">
      <c r="B497" s="1267" t="s">
        <v>652</v>
      </c>
      <c r="C497" s="1243"/>
      <c r="D497" s="1243"/>
      <c r="E497" s="1243"/>
      <c r="F497" s="1243"/>
      <c r="G497" s="1243"/>
      <c r="H497" s="1243"/>
      <c r="I497" s="1243"/>
      <c r="J497" s="1243"/>
      <c r="K497" s="1243"/>
      <c r="L497" s="1243"/>
      <c r="M497" s="1243"/>
      <c r="N497" s="1" t="s">
        <v>531</v>
      </c>
    </row>
    <row r="498" spans="2:14" ht="12.75" hidden="1" customHeight="1" x14ac:dyDescent="0.2">
      <c r="B498" s="1243"/>
      <c r="C498" s="1243"/>
      <c r="D498" s="1243"/>
      <c r="E498" s="1243"/>
      <c r="F498" s="1243"/>
      <c r="G498" s="1243"/>
      <c r="H498" s="1243"/>
      <c r="I498" s="1243"/>
      <c r="J498" s="1243"/>
      <c r="K498" s="1243"/>
      <c r="L498" s="1243"/>
      <c r="M498" s="1243"/>
      <c r="N498" s="1"/>
    </row>
    <row r="499" spans="2:14" ht="12.75" customHeight="1" x14ac:dyDescent="0.2">
      <c r="B499" s="1"/>
      <c r="C499" s="1"/>
      <c r="D499" s="1"/>
      <c r="E499" s="1"/>
      <c r="F499" s="1"/>
      <c r="G499" s="1"/>
      <c r="H499" s="1"/>
      <c r="I499" s="1"/>
      <c r="J499" s="1"/>
      <c r="K499" s="1"/>
      <c r="L499" s="1"/>
      <c r="M499" s="1"/>
      <c r="N499" s="1"/>
    </row>
    <row r="500" spans="2:14" ht="15" customHeight="1" x14ac:dyDescent="0.2">
      <c r="B500" s="1675" t="s">
        <v>653</v>
      </c>
      <c r="C500" s="1329"/>
      <c r="D500" s="1329"/>
      <c r="E500" s="1329"/>
      <c r="F500" s="1329"/>
      <c r="G500" s="1329"/>
      <c r="H500" s="1329"/>
      <c r="I500" s="1329"/>
      <c r="J500" s="1330"/>
      <c r="K500" s="501">
        <v>2022</v>
      </c>
      <c r="L500" s="1072">
        <v>2023</v>
      </c>
      <c r="M500" s="1072">
        <v>2024</v>
      </c>
      <c r="N500" s="1"/>
    </row>
    <row r="501" spans="2:14" ht="15" customHeight="1" x14ac:dyDescent="0.2">
      <c r="B501" s="1664" t="s">
        <v>654</v>
      </c>
      <c r="C501" s="1621"/>
      <c r="D501" s="1621"/>
      <c r="E501" s="1621"/>
      <c r="F501" s="1621"/>
      <c r="G501" s="1621"/>
      <c r="H501" s="1621"/>
      <c r="I501" s="1621"/>
      <c r="J501" s="1648"/>
      <c r="K501" s="600">
        <v>404.2</v>
      </c>
      <c r="L501" s="1073">
        <v>2425.8300000000004</v>
      </c>
      <c r="M501" s="1073">
        <v>2653.9</v>
      </c>
      <c r="N501" s="1"/>
    </row>
    <row r="502" spans="2:14" ht="15" customHeight="1" x14ac:dyDescent="0.2">
      <c r="B502" s="1478" t="s">
        <v>655</v>
      </c>
      <c r="C502" s="1257"/>
      <c r="D502" s="1257"/>
      <c r="E502" s="1257"/>
      <c r="F502" s="1257"/>
      <c r="G502" s="1257"/>
      <c r="H502" s="1257"/>
      <c r="I502" s="1257"/>
      <c r="J502" s="1325"/>
      <c r="K502" s="577">
        <v>0.93</v>
      </c>
      <c r="L502" s="1075">
        <v>0.86</v>
      </c>
      <c r="M502" s="476">
        <v>0.84599999999999997</v>
      </c>
      <c r="N502" s="1"/>
    </row>
    <row r="503" spans="2:14" ht="15" customHeight="1" x14ac:dyDescent="0.2">
      <c r="B503" s="1478" t="s">
        <v>656</v>
      </c>
      <c r="C503" s="1257"/>
      <c r="D503" s="1257"/>
      <c r="E503" s="1257"/>
      <c r="F503" s="1257"/>
      <c r="G503" s="1257"/>
      <c r="H503" s="1257"/>
      <c r="I503" s="1257"/>
      <c r="J503" s="1325"/>
      <c r="K503" s="533">
        <v>0</v>
      </c>
      <c r="L503" s="1074">
        <v>217.09</v>
      </c>
      <c r="M503" s="1074">
        <v>0</v>
      </c>
      <c r="N503" s="1"/>
    </row>
    <row r="504" spans="2:14" ht="15" customHeight="1" x14ac:dyDescent="0.2">
      <c r="B504" s="1478" t="s">
        <v>657</v>
      </c>
      <c r="C504" s="1257"/>
      <c r="D504" s="1257"/>
      <c r="E504" s="1257"/>
      <c r="F504" s="1257"/>
      <c r="G504" s="1257"/>
      <c r="H504" s="1257"/>
      <c r="I504" s="1257"/>
      <c r="J504" s="1325"/>
      <c r="K504" s="577">
        <v>2.5361844723454714E-4</v>
      </c>
      <c r="L504" s="1075">
        <f>L503/L501</f>
        <v>8.9491019568560023E-2</v>
      </c>
      <c r="M504" s="1075">
        <v>0</v>
      </c>
      <c r="N504" s="1"/>
    </row>
    <row r="505" spans="2:14" ht="15" customHeight="1" x14ac:dyDescent="0.2">
      <c r="B505" s="1478" t="s">
        <v>519</v>
      </c>
      <c r="C505" s="1257"/>
      <c r="D505" s="1257"/>
      <c r="E505" s="1257"/>
      <c r="F505" s="1257"/>
      <c r="G505" s="1257"/>
      <c r="H505" s="1257"/>
      <c r="I505" s="1257"/>
      <c r="J505" s="1325"/>
      <c r="K505" s="1111">
        <v>235.8</v>
      </c>
      <c r="L505" s="477">
        <v>2082.4200000000005</v>
      </c>
      <c r="M505" s="477">
        <v>2313.9</v>
      </c>
      <c r="N505" s="1"/>
    </row>
    <row r="506" spans="2:14" ht="15" customHeight="1" x14ac:dyDescent="0.2">
      <c r="B506" s="1478" t="s">
        <v>658</v>
      </c>
      <c r="C506" s="1257"/>
      <c r="D506" s="1257"/>
      <c r="E506" s="1257"/>
      <c r="F506" s="1257"/>
      <c r="G506" s="1257"/>
      <c r="H506" s="1257"/>
      <c r="I506" s="1257"/>
      <c r="J506" s="1325"/>
      <c r="K506" s="532">
        <v>0</v>
      </c>
      <c r="L506" s="1076">
        <v>213.32</v>
      </c>
      <c r="M506" s="1076">
        <v>0</v>
      </c>
      <c r="N506" s="1"/>
    </row>
    <row r="507" spans="2:14" ht="15" customHeight="1" x14ac:dyDescent="0.2">
      <c r="B507" s="1644" t="s">
        <v>659</v>
      </c>
      <c r="C507" s="1445"/>
      <c r="D507" s="1445"/>
      <c r="E507" s="1445"/>
      <c r="F507" s="1445"/>
      <c r="G507" s="1445"/>
      <c r="H507" s="1445"/>
      <c r="I507" s="1445"/>
      <c r="J507" s="1638"/>
      <c r="K507" s="602">
        <v>3.471524364619685E-4</v>
      </c>
      <c r="L507" s="478">
        <f>L506/L505</f>
        <v>0.10243850904236414</v>
      </c>
      <c r="M507" s="478">
        <v>0</v>
      </c>
      <c r="N507" s="1"/>
    </row>
    <row r="508" spans="2:14" ht="15" customHeight="1" x14ac:dyDescent="0.2">
      <c r="B508" s="1645" t="s">
        <v>660</v>
      </c>
      <c r="C508" s="1646"/>
      <c r="D508" s="1646"/>
      <c r="E508" s="1646"/>
      <c r="F508" s="1646"/>
      <c r="G508" s="1646"/>
      <c r="H508" s="1646"/>
      <c r="I508" s="1646"/>
      <c r="J508" s="1646"/>
      <c r="K508" s="1646"/>
      <c r="L508" s="1646"/>
      <c r="M508" s="1646"/>
      <c r="N508" s="1"/>
    </row>
    <row r="509" spans="2:14" ht="12.75" customHeight="1" x14ac:dyDescent="0.2">
      <c r="B509" s="1"/>
      <c r="C509" s="1"/>
      <c r="D509" s="1"/>
      <c r="E509" s="1"/>
      <c r="F509" s="1"/>
      <c r="G509" s="1"/>
      <c r="H509" s="1"/>
      <c r="I509" s="1"/>
      <c r="J509" s="1"/>
      <c r="K509" s="1"/>
      <c r="L509" s="1"/>
      <c r="M509" s="1"/>
      <c r="N509" s="1"/>
    </row>
    <row r="510" spans="2:14" ht="12.75" customHeight="1" x14ac:dyDescent="0.2">
      <c r="B510" s="1"/>
      <c r="C510" s="1"/>
      <c r="D510" s="1"/>
      <c r="E510" s="1"/>
      <c r="F510" s="1"/>
      <c r="G510" s="1"/>
      <c r="H510" s="1"/>
      <c r="I510" s="1"/>
      <c r="J510" s="1"/>
      <c r="K510" s="1"/>
      <c r="L510" s="1"/>
      <c r="M510" s="1"/>
      <c r="N510" s="1"/>
    </row>
    <row r="511" spans="2:14" ht="12.75" customHeight="1" x14ac:dyDescent="0.2">
      <c r="B511" s="765" t="s">
        <v>276</v>
      </c>
      <c r="C511" s="765"/>
      <c r="D511" s="765"/>
      <c r="E511" s="765"/>
      <c r="F511" s="765"/>
      <c r="G511" s="765"/>
      <c r="H511" s="765"/>
      <c r="I511" s="765"/>
      <c r="J511" s="765"/>
      <c r="K511" s="765"/>
      <c r="L511" s="765"/>
      <c r="M511" s="765"/>
      <c r="N511" s="1"/>
    </row>
    <row r="512" spans="2:14" ht="15" customHeight="1" x14ac:dyDescent="0.2">
      <c r="B512" s="1267" t="s">
        <v>661</v>
      </c>
      <c r="C512" s="1243"/>
      <c r="D512" s="1243"/>
      <c r="E512" s="1243"/>
      <c r="F512" s="1243"/>
      <c r="G512" s="1243"/>
      <c r="H512" s="1243"/>
      <c r="I512" s="1243"/>
      <c r="J512" s="1243"/>
      <c r="K512" s="1243"/>
      <c r="L512" s="1243"/>
      <c r="M512" s="1243"/>
      <c r="N512" s="1"/>
    </row>
    <row r="513" spans="2:13" ht="12.75" customHeight="1" x14ac:dyDescent="0.2">
      <c r="B513" s="1243"/>
      <c r="C513" s="1243"/>
      <c r="D513" s="1243"/>
      <c r="E513" s="1243"/>
      <c r="F513" s="1243"/>
      <c r="G513" s="1243"/>
      <c r="H513" s="1243"/>
      <c r="I513" s="1243"/>
      <c r="J513" s="1243"/>
      <c r="K513" s="1243"/>
      <c r="L513" s="1243"/>
      <c r="M513" s="1243"/>
    </row>
    <row r="514" spans="2:13" ht="12.75" customHeight="1" x14ac:dyDescent="0.2">
      <c r="B514" s="1"/>
      <c r="C514" s="1"/>
      <c r="D514" s="1"/>
      <c r="E514" s="1"/>
      <c r="F514" s="1"/>
      <c r="G514" s="1"/>
      <c r="H514" s="1"/>
      <c r="I514" s="1"/>
      <c r="J514" s="1"/>
      <c r="K514" s="1"/>
      <c r="L514" s="1"/>
      <c r="M514" s="1"/>
    </row>
    <row r="515" spans="2:13" ht="15" customHeight="1" x14ac:dyDescent="0.2">
      <c r="B515" s="1614" t="s">
        <v>662</v>
      </c>
      <c r="C515" s="1243"/>
      <c r="D515" s="1243"/>
      <c r="E515" s="1611">
        <v>2022</v>
      </c>
      <c r="F515" s="1603">
        <v>2023</v>
      </c>
      <c r="G515" s="1603">
        <v>2024</v>
      </c>
      <c r="H515" s="1"/>
      <c r="I515" s="1"/>
      <c r="J515" s="1"/>
      <c r="K515" s="1"/>
      <c r="L515" s="1"/>
      <c r="M515" s="1"/>
    </row>
    <row r="516" spans="2:13" ht="15" customHeight="1" x14ac:dyDescent="0.2">
      <c r="B516" s="1329"/>
      <c r="C516" s="1329"/>
      <c r="D516" s="1329"/>
      <c r="E516" s="1637"/>
      <c r="F516" s="1618"/>
      <c r="G516" s="1618"/>
      <c r="H516" s="1"/>
      <c r="I516" s="1"/>
      <c r="J516" s="1"/>
      <c r="K516" s="1"/>
      <c r="L516" s="1"/>
      <c r="M516" s="1"/>
    </row>
    <row r="517" spans="2:13" ht="12.75" customHeight="1" x14ac:dyDescent="0.2">
      <c r="B517" s="1299" t="s">
        <v>663</v>
      </c>
      <c r="C517" s="1257"/>
      <c r="D517" s="1325"/>
      <c r="E517" s="600">
        <v>0</v>
      </c>
      <c r="F517" s="1073">
        <v>0</v>
      </c>
      <c r="G517" s="1073">
        <v>0</v>
      </c>
      <c r="H517" s="530"/>
      <c r="I517" s="1"/>
      <c r="J517" s="1"/>
      <c r="K517" s="1"/>
      <c r="L517" s="1"/>
      <c r="M517" s="1"/>
    </row>
    <row r="518" spans="2:13" ht="12.75" customHeight="1" x14ac:dyDescent="0.2">
      <c r="B518" s="1299" t="s">
        <v>664</v>
      </c>
      <c r="C518" s="1257"/>
      <c r="D518" s="1325"/>
      <c r="E518" s="1111">
        <v>5251.9</v>
      </c>
      <c r="F518" s="477">
        <v>8983.2999999999993</v>
      </c>
      <c r="G518" s="477">
        <v>7815.6</v>
      </c>
      <c r="H518" s="530"/>
      <c r="I518" s="1"/>
      <c r="J518" s="1"/>
      <c r="K518" s="1"/>
      <c r="L518" s="1"/>
      <c r="M518" s="1"/>
    </row>
    <row r="519" spans="2:13" ht="12.75" customHeight="1" x14ac:dyDescent="0.2">
      <c r="B519" s="1299" t="s">
        <v>665</v>
      </c>
      <c r="C519" s="1257"/>
      <c r="D519" s="1325"/>
      <c r="E519" s="532">
        <v>1808.7</v>
      </c>
      <c r="F519" s="1076">
        <v>7775.99</v>
      </c>
      <c r="G519" s="1076">
        <v>4237.8999999999996</v>
      </c>
      <c r="H519" s="530"/>
      <c r="I519" s="1"/>
      <c r="J519" s="1"/>
      <c r="K519" s="1"/>
      <c r="L519" s="1"/>
      <c r="M519" s="1"/>
    </row>
    <row r="520" spans="2:13" ht="12.75" customHeight="1" x14ac:dyDescent="0.2">
      <c r="B520" s="1299" t="s">
        <v>666</v>
      </c>
      <c r="C520" s="1257"/>
      <c r="D520" s="1325"/>
      <c r="E520" s="532">
        <v>14</v>
      </c>
      <c r="F520" s="1076">
        <v>242.9</v>
      </c>
      <c r="G520" s="1076">
        <v>212.9</v>
      </c>
      <c r="H520" s="530"/>
      <c r="I520" s="1"/>
      <c r="J520" s="1"/>
      <c r="K520" s="1"/>
      <c r="L520" s="1"/>
      <c r="M520" s="1"/>
    </row>
    <row r="521" spans="2:13" ht="12.75" customHeight="1" x14ac:dyDescent="0.2">
      <c r="B521" s="1299" t="s">
        <v>667</v>
      </c>
      <c r="C521" s="1257"/>
      <c r="D521" s="1325"/>
      <c r="E521" s="532">
        <v>10.1</v>
      </c>
      <c r="F521" s="1076">
        <v>3.18</v>
      </c>
      <c r="G521" s="1076">
        <v>0.5</v>
      </c>
      <c r="H521" s="530"/>
      <c r="I521" s="1"/>
      <c r="J521" s="1"/>
      <c r="K521" s="1"/>
      <c r="L521" s="1"/>
      <c r="M521" s="1"/>
    </row>
    <row r="522" spans="2:13" ht="12.75" customHeight="1" x14ac:dyDescent="0.2">
      <c r="B522" s="1299" t="s">
        <v>668</v>
      </c>
      <c r="C522" s="1257"/>
      <c r="D522" s="1325"/>
      <c r="E522" s="531">
        <v>459.8</v>
      </c>
      <c r="F522" s="1093">
        <v>1381.8</v>
      </c>
      <c r="G522" s="1093">
        <v>1102.5999999999999</v>
      </c>
      <c r="H522" s="530"/>
      <c r="I522" s="1"/>
      <c r="J522" s="1"/>
      <c r="K522" s="1"/>
      <c r="L522" s="1"/>
      <c r="M522" s="1"/>
    </row>
    <row r="523" spans="2:13" ht="12.75" customHeight="1" x14ac:dyDescent="0.2">
      <c r="B523" s="1590" t="s">
        <v>669</v>
      </c>
      <c r="C523" s="1360"/>
      <c r="D523" s="1360"/>
      <c r="E523" s="1360"/>
      <c r="F523" s="1360"/>
      <c r="G523" s="1360"/>
      <c r="H523" s="1"/>
      <c r="I523" s="1"/>
      <c r="J523" s="1"/>
      <c r="K523" s="1"/>
      <c r="L523" s="1"/>
      <c r="M523" s="1"/>
    </row>
    <row r="524" spans="2:13" ht="15" customHeight="1" x14ac:dyDescent="0.2">
      <c r="B524" s="1343"/>
      <c r="C524" s="1343"/>
      <c r="D524" s="1343"/>
      <c r="E524" s="1343"/>
      <c r="F524" s="1343"/>
      <c r="G524" s="1343"/>
      <c r="H524" s="1"/>
      <c r="I524" s="1"/>
      <c r="J524" s="1"/>
      <c r="K524" s="1"/>
      <c r="L524" s="1"/>
      <c r="M524" s="1"/>
    </row>
    <row r="525" spans="2:13" ht="12.75" customHeight="1" x14ac:dyDescent="0.2">
      <c r="B525" s="1"/>
      <c r="C525" s="1"/>
      <c r="D525" s="1"/>
      <c r="E525" s="1"/>
      <c r="F525" s="1"/>
      <c r="G525" s="1"/>
      <c r="H525" s="1"/>
      <c r="I525" s="1"/>
      <c r="J525" s="1"/>
      <c r="K525" s="1"/>
      <c r="L525" s="1"/>
      <c r="M525" s="1"/>
    </row>
    <row r="526" spans="2:13" ht="12.75" customHeight="1" x14ac:dyDescent="0.2">
      <c r="B526" s="1"/>
      <c r="C526" s="1"/>
      <c r="D526" s="1"/>
      <c r="E526" s="1"/>
      <c r="F526" s="1"/>
      <c r="G526" s="1"/>
      <c r="H526" s="1"/>
      <c r="I526" s="1"/>
      <c r="J526" s="1"/>
      <c r="K526" s="1"/>
      <c r="L526" s="1"/>
      <c r="M526" s="1"/>
    </row>
    <row r="527" spans="2:13" ht="12.75" customHeight="1" x14ac:dyDescent="0.2">
      <c r="B527" s="765" t="s">
        <v>312</v>
      </c>
      <c r="C527" s="765"/>
      <c r="D527" s="765"/>
      <c r="E527" s="765"/>
      <c r="F527" s="765"/>
      <c r="G527" s="765"/>
      <c r="H527" s="765"/>
      <c r="I527" s="765"/>
      <c r="J527" s="765"/>
      <c r="K527" s="765"/>
      <c r="L527" s="765"/>
      <c r="M527" s="765"/>
    </row>
    <row r="529" spans="2:7" ht="15" customHeight="1" x14ac:dyDescent="0.2">
      <c r="B529" s="1614" t="s">
        <v>670</v>
      </c>
      <c r="C529" s="1243"/>
      <c r="D529" s="1243"/>
      <c r="E529" s="1611">
        <v>2022</v>
      </c>
      <c r="F529" s="1611">
        <v>2023</v>
      </c>
      <c r="G529" s="1603">
        <v>2024</v>
      </c>
    </row>
    <row r="530" spans="2:7" ht="12.75" customHeight="1" x14ac:dyDescent="0.2">
      <c r="B530" s="1329"/>
      <c r="C530" s="1329"/>
      <c r="D530" s="1329"/>
      <c r="E530" s="1637"/>
      <c r="F530" s="1637"/>
      <c r="G530" s="1618"/>
    </row>
    <row r="531" spans="2:7" ht="12.75" customHeight="1" x14ac:dyDescent="0.2">
      <c r="B531" s="1665" t="s">
        <v>314</v>
      </c>
      <c r="C531" s="1635"/>
      <c r="D531" s="1635"/>
      <c r="E531" s="1635"/>
      <c r="F531" s="1635"/>
      <c r="G531" s="1635"/>
    </row>
    <row r="532" spans="2:7" ht="12.75" customHeight="1" x14ac:dyDescent="0.2">
      <c r="B532" s="1299" t="s">
        <v>671</v>
      </c>
      <c r="C532" s="1257"/>
      <c r="D532" s="1325"/>
      <c r="E532" s="528">
        <v>0</v>
      </c>
      <c r="F532" s="529">
        <v>11.12</v>
      </c>
      <c r="G532" s="529">
        <v>0</v>
      </c>
    </row>
    <row r="533" spans="2:7" ht="12.75" customHeight="1" x14ac:dyDescent="0.2">
      <c r="B533" s="1299" t="s">
        <v>672</v>
      </c>
      <c r="C533" s="1257"/>
      <c r="D533" s="1325"/>
      <c r="E533" s="532">
        <v>0</v>
      </c>
      <c r="F533" s="1076">
        <v>0</v>
      </c>
      <c r="G533" s="1076">
        <v>0</v>
      </c>
    </row>
    <row r="534" spans="2:7" ht="12.75" customHeight="1" x14ac:dyDescent="0.2">
      <c r="B534" s="1299" t="s">
        <v>315</v>
      </c>
      <c r="C534" s="1257"/>
      <c r="D534" s="1325"/>
      <c r="E534" s="532">
        <v>269.69</v>
      </c>
      <c r="F534" s="1076">
        <v>439.7</v>
      </c>
      <c r="G534" s="1076">
        <v>442.2</v>
      </c>
    </row>
    <row r="535" spans="2:7" ht="12.75" customHeight="1" x14ac:dyDescent="0.2">
      <c r="B535" s="1299" t="s">
        <v>316</v>
      </c>
      <c r="C535" s="1257"/>
      <c r="D535" s="1325"/>
      <c r="E535" s="532">
        <v>62.79</v>
      </c>
      <c r="F535" s="1076">
        <v>79.760000000000005</v>
      </c>
      <c r="G535" s="1076">
        <v>70.5</v>
      </c>
    </row>
    <row r="536" spans="2:7" ht="12.75" customHeight="1" x14ac:dyDescent="0.2">
      <c r="B536" s="1299" t="s">
        <v>673</v>
      </c>
      <c r="C536" s="1257"/>
      <c r="D536" s="1325"/>
      <c r="E536" s="532">
        <v>6.67</v>
      </c>
      <c r="F536" s="1076">
        <v>30.59</v>
      </c>
      <c r="G536" s="1076">
        <v>380.6</v>
      </c>
    </row>
    <row r="537" spans="2:7" ht="12.75" customHeight="1" x14ac:dyDescent="0.2">
      <c r="B537" s="1311" t="s">
        <v>40</v>
      </c>
      <c r="C537" s="1257"/>
      <c r="D537" s="1325"/>
      <c r="E537" s="534">
        <v>339.15000000000003</v>
      </c>
      <c r="F537" s="1095">
        <v>561.20000000000005</v>
      </c>
      <c r="G537" s="1095">
        <v>893.3</v>
      </c>
    </row>
    <row r="538" spans="2:7" ht="15" customHeight="1" x14ac:dyDescent="0.2">
      <c r="B538" s="1666" t="s">
        <v>319</v>
      </c>
      <c r="C538" s="1646"/>
      <c r="D538" s="1646"/>
      <c r="E538" s="1646"/>
      <c r="F538" s="1646"/>
      <c r="G538" s="1646"/>
    </row>
    <row r="539" spans="2:7" ht="12.75" customHeight="1" x14ac:dyDescent="0.2">
      <c r="B539" s="1299" t="s">
        <v>671</v>
      </c>
      <c r="C539" s="1257"/>
      <c r="D539" s="1325"/>
      <c r="E539" s="528">
        <v>0</v>
      </c>
      <c r="F539" s="529">
        <v>124.82</v>
      </c>
      <c r="G539" s="529">
        <v>80.400000000000006</v>
      </c>
    </row>
    <row r="540" spans="2:7" ht="12.75" customHeight="1" x14ac:dyDescent="0.2">
      <c r="B540" s="1299" t="s">
        <v>321</v>
      </c>
      <c r="C540" s="1257"/>
      <c r="D540" s="1325"/>
      <c r="E540" s="532">
        <v>181.74</v>
      </c>
      <c r="F540" s="1076">
        <v>390.95</v>
      </c>
      <c r="G540" s="1076">
        <v>248</v>
      </c>
    </row>
    <row r="541" spans="2:7" ht="12.75" customHeight="1" x14ac:dyDescent="0.2">
      <c r="B541" s="1299" t="s">
        <v>316</v>
      </c>
      <c r="C541" s="1257"/>
      <c r="D541" s="1325"/>
      <c r="E541" s="532">
        <v>0</v>
      </c>
      <c r="F541" s="1076">
        <v>0</v>
      </c>
      <c r="G541" s="1076">
        <v>0</v>
      </c>
    </row>
    <row r="542" spans="2:7" ht="12.75" customHeight="1" x14ac:dyDescent="0.2">
      <c r="B542" s="1299" t="s">
        <v>322</v>
      </c>
      <c r="C542" s="1257"/>
      <c r="D542" s="1325"/>
      <c r="E542" s="532">
        <v>12.5</v>
      </c>
      <c r="F542" s="1076">
        <v>88.79</v>
      </c>
      <c r="G542" s="1076">
        <v>62.8</v>
      </c>
    </row>
    <row r="543" spans="2:7" ht="12.75" customHeight="1" x14ac:dyDescent="0.2">
      <c r="B543" s="1299" t="s">
        <v>323</v>
      </c>
      <c r="C543" s="1257"/>
      <c r="D543" s="1325"/>
      <c r="E543" s="532">
        <v>708.7</v>
      </c>
      <c r="F543" s="1076">
        <v>1575.76</v>
      </c>
      <c r="G543" s="1076">
        <v>1784.1</v>
      </c>
    </row>
    <row r="544" spans="2:7" ht="12.75" customHeight="1" x14ac:dyDescent="0.2">
      <c r="B544" s="1299" t="s">
        <v>673</v>
      </c>
      <c r="C544" s="1257"/>
      <c r="D544" s="1325"/>
      <c r="E544" s="532">
        <v>1012.16</v>
      </c>
      <c r="F544" s="1076">
        <v>4744.5</v>
      </c>
      <c r="G544" s="1076">
        <v>10650.3</v>
      </c>
    </row>
    <row r="545" spans="2:7" ht="12.75" customHeight="1" x14ac:dyDescent="0.2">
      <c r="B545" s="1663" t="s">
        <v>40</v>
      </c>
      <c r="C545" s="1445"/>
      <c r="D545" s="1638"/>
      <c r="E545" s="534">
        <v>1915.1</v>
      </c>
      <c r="F545" s="1095">
        <v>6924.8</v>
      </c>
      <c r="G545" s="1095">
        <v>12825.6</v>
      </c>
    </row>
    <row r="546" spans="2:7" ht="12.75" customHeight="1" x14ac:dyDescent="0.2">
      <c r="B546" s="1590" t="s">
        <v>674</v>
      </c>
      <c r="C546" s="1360"/>
      <c r="D546" s="1360"/>
      <c r="E546" s="1360"/>
      <c r="F546" s="1360"/>
      <c r="G546" s="1360"/>
    </row>
    <row r="547" spans="2:7" ht="12.75" customHeight="1" x14ac:dyDescent="0.2">
      <c r="B547" s="1243"/>
      <c r="C547" s="1236"/>
      <c r="D547" s="1236"/>
      <c r="E547" s="1236"/>
      <c r="F547" s="1236"/>
      <c r="G547" s="1243"/>
    </row>
    <row r="548" spans="2:7" ht="12.75" customHeight="1" x14ac:dyDescent="0.2">
      <c r="B548" s="1243"/>
      <c r="C548" s="1236"/>
      <c r="D548" s="1236"/>
      <c r="E548" s="1236"/>
      <c r="F548" s="1236"/>
      <c r="G548" s="1243"/>
    </row>
    <row r="549" spans="2:7" ht="15" customHeight="1" x14ac:dyDescent="0.2">
      <c r="B549" s="1343"/>
      <c r="C549" s="1343"/>
      <c r="D549" s="1343"/>
      <c r="E549" s="1343"/>
      <c r="F549" s="1343"/>
      <c r="G549" s="1343"/>
    </row>
    <row r="550" spans="2:7" ht="12.75" customHeight="1" x14ac:dyDescent="0.2">
      <c r="B550" s="136"/>
      <c r="C550" s="136"/>
      <c r="D550" s="136"/>
      <c r="E550" s="136"/>
      <c r="F550" s="373"/>
      <c r="G550" s="373"/>
    </row>
    <row r="551" spans="2:7" ht="12.75" customHeight="1" x14ac:dyDescent="0.2">
      <c r="B551" s="1"/>
      <c r="C551" s="1"/>
      <c r="D551" s="1"/>
      <c r="E551" s="1"/>
      <c r="F551" s="1"/>
      <c r="G551" s="1"/>
    </row>
    <row r="552" spans="2:7" ht="12.75" customHeight="1" x14ac:dyDescent="0.2">
      <c r="B552" s="765" t="s">
        <v>326</v>
      </c>
      <c r="C552" s="765"/>
      <c r="D552" s="765"/>
      <c r="E552" s="765"/>
      <c r="F552" s="765"/>
      <c r="G552" s="765"/>
    </row>
    <row r="553" spans="2:7" ht="12.75" customHeight="1" x14ac:dyDescent="0.2">
      <c r="B553" s="1"/>
      <c r="C553" s="1"/>
      <c r="D553" s="1"/>
      <c r="E553" s="1"/>
      <c r="F553" s="1"/>
      <c r="G553" s="1"/>
    </row>
    <row r="554" spans="2:7" ht="15" customHeight="1" x14ac:dyDescent="0.2">
      <c r="B554" s="1614" t="s">
        <v>675</v>
      </c>
      <c r="C554" s="1243"/>
      <c r="D554" s="1328"/>
      <c r="E554" s="1611">
        <v>2022</v>
      </c>
      <c r="F554" s="1611">
        <v>2023</v>
      </c>
      <c r="G554" s="1603">
        <v>2024</v>
      </c>
    </row>
    <row r="555" spans="2:7" ht="15" customHeight="1" x14ac:dyDescent="0.2">
      <c r="B555" s="1243"/>
      <c r="C555" s="1236"/>
      <c r="D555" s="1328"/>
      <c r="E555" s="1600"/>
      <c r="F555" s="1600"/>
      <c r="G555" s="1589"/>
    </row>
    <row r="556" spans="2:7" ht="12.75" customHeight="1" x14ac:dyDescent="0.2">
      <c r="B556" s="1329"/>
      <c r="C556" s="1329"/>
      <c r="D556" s="1330"/>
      <c r="E556" s="1637"/>
      <c r="F556" s="1637"/>
      <c r="G556" s="1618"/>
    </row>
    <row r="557" spans="2:7" ht="12.75" customHeight="1" x14ac:dyDescent="0.2">
      <c r="B557" s="1665" t="s">
        <v>314</v>
      </c>
      <c r="C557" s="1635"/>
      <c r="D557" s="1635"/>
      <c r="E557" s="1635"/>
      <c r="F557" s="1635"/>
      <c r="G557" s="1635"/>
    </row>
    <row r="558" spans="2:7" ht="12.75" customHeight="1" x14ac:dyDescent="0.2">
      <c r="B558" s="1299" t="s">
        <v>328</v>
      </c>
      <c r="C558" s="1257"/>
      <c r="D558" s="1325"/>
      <c r="E558" s="528">
        <v>98.97</v>
      </c>
      <c r="F558" s="529">
        <v>317.70999999999998</v>
      </c>
      <c r="G558" s="529">
        <v>375.8</v>
      </c>
    </row>
    <row r="559" spans="2:7" ht="12.75" customHeight="1" x14ac:dyDescent="0.2">
      <c r="B559" s="1299" t="s">
        <v>329</v>
      </c>
      <c r="C559" s="1257"/>
      <c r="D559" s="1325"/>
      <c r="E559" s="532">
        <v>0.47</v>
      </c>
      <c r="F559" s="1076">
        <v>12.8573</v>
      </c>
      <c r="G559" s="1076">
        <v>363.1</v>
      </c>
    </row>
    <row r="560" spans="2:7" ht="12.75" customHeight="1" x14ac:dyDescent="0.2">
      <c r="B560" s="1299" t="s">
        <v>332</v>
      </c>
      <c r="C560" s="1257"/>
      <c r="D560" s="1325"/>
      <c r="E560" s="532">
        <v>0.1</v>
      </c>
      <c r="F560" s="1076">
        <v>0</v>
      </c>
      <c r="G560" s="1076">
        <v>0</v>
      </c>
    </row>
    <row r="561" spans="2:7" ht="12.75" customHeight="1" x14ac:dyDescent="0.2">
      <c r="B561" s="1299" t="s">
        <v>330</v>
      </c>
      <c r="C561" s="1257"/>
      <c r="D561" s="1325"/>
      <c r="E561" s="532">
        <v>19.899999999999999</v>
      </c>
      <c r="F561" s="1076">
        <v>81.527000000000001</v>
      </c>
      <c r="G561" s="1076">
        <v>88.1</v>
      </c>
    </row>
    <row r="562" spans="2:7" ht="12.75" customHeight="1" x14ac:dyDescent="0.2">
      <c r="B562" s="1311" t="s">
        <v>40</v>
      </c>
      <c r="C562" s="1257"/>
      <c r="D562" s="1325"/>
      <c r="E562" s="534">
        <v>119.44</v>
      </c>
      <c r="F562" s="1095">
        <v>412.09429999999998</v>
      </c>
      <c r="G562" s="1095">
        <v>827</v>
      </c>
    </row>
    <row r="563" spans="2:7" ht="15" customHeight="1" x14ac:dyDescent="0.2">
      <c r="B563" s="1667"/>
      <c r="C563" s="1646"/>
      <c r="D563" s="1646"/>
      <c r="E563" s="1646"/>
      <c r="F563" s="1646"/>
      <c r="G563" s="1646"/>
    </row>
    <row r="564" spans="2:7" ht="12.75" customHeight="1" x14ac:dyDescent="0.2">
      <c r="B564" s="1299" t="s">
        <v>328</v>
      </c>
      <c r="C564" s="1257"/>
      <c r="D564" s="1325"/>
      <c r="E564" s="528">
        <v>46.524000000000001</v>
      </c>
      <c r="F564" s="529">
        <v>305.19</v>
      </c>
      <c r="G564" s="529">
        <v>53.5</v>
      </c>
    </row>
    <row r="565" spans="2:7" ht="12.75" customHeight="1" x14ac:dyDescent="0.2">
      <c r="B565" s="1299" t="s">
        <v>329</v>
      </c>
      <c r="C565" s="1257"/>
      <c r="D565" s="1325"/>
      <c r="E565" s="532">
        <v>716.19399999999996</v>
      </c>
      <c r="F565" s="1076">
        <v>3247.4</v>
      </c>
      <c r="G565" s="1076">
        <v>8426.2000000000007</v>
      </c>
    </row>
    <row r="566" spans="2:7" ht="12.75" customHeight="1" x14ac:dyDescent="0.2">
      <c r="B566" s="1299" t="s">
        <v>332</v>
      </c>
      <c r="C566" s="1257"/>
      <c r="D566" s="1325"/>
      <c r="E566" s="603">
        <v>527.52</v>
      </c>
      <c r="F566" s="604">
        <v>1317.32</v>
      </c>
      <c r="G566" s="1076">
        <v>1064</v>
      </c>
    </row>
    <row r="567" spans="2:7" ht="12.75" customHeight="1" x14ac:dyDescent="0.2">
      <c r="B567" s="1663" t="s">
        <v>40</v>
      </c>
      <c r="C567" s="1445"/>
      <c r="D567" s="1638"/>
      <c r="E567" s="534">
        <v>1290.2379999999998</v>
      </c>
      <c r="F567" s="1095">
        <v>4869.8999999999996</v>
      </c>
      <c r="G567" s="1095">
        <v>9543.7000000000007</v>
      </c>
    </row>
    <row r="568" spans="2:7" ht="12.75" customHeight="1" x14ac:dyDescent="0.2">
      <c r="B568" s="1590" t="s">
        <v>676</v>
      </c>
      <c r="C568" s="1360"/>
      <c r="D568" s="1360"/>
      <c r="E568" s="1360"/>
      <c r="F568" s="1360"/>
      <c r="G568" s="1360"/>
    </row>
    <row r="569" spans="2:7" ht="15" customHeight="1" x14ac:dyDescent="0.2">
      <c r="B569" s="1243"/>
      <c r="C569" s="1236"/>
      <c r="D569" s="1236"/>
      <c r="E569" s="1236"/>
      <c r="F569" s="1236"/>
      <c r="G569" s="1243"/>
    </row>
    <row r="570" spans="2:7" ht="15" customHeight="1" x14ac:dyDescent="0.2">
      <c r="B570" s="1343"/>
      <c r="C570" s="1343"/>
      <c r="D570" s="1343"/>
      <c r="E570" s="1343"/>
      <c r="F570" s="1343"/>
      <c r="G570" s="1343"/>
    </row>
    <row r="571" spans="2:7" ht="12.75" customHeight="1" x14ac:dyDescent="0.2">
      <c r="B571" s="1"/>
      <c r="C571" s="1"/>
      <c r="D571" s="1"/>
      <c r="E571" s="1"/>
      <c r="F571" s="1"/>
      <c r="G571" s="1"/>
    </row>
    <row r="572" spans="2:7" ht="12.75" customHeight="1" x14ac:dyDescent="0.2">
      <c r="B572" s="1"/>
      <c r="C572" s="1"/>
      <c r="D572" s="1"/>
      <c r="E572" s="1"/>
      <c r="F572" s="1"/>
      <c r="G572" s="1"/>
    </row>
    <row r="573" spans="2:7" ht="12.75" customHeight="1" x14ac:dyDescent="0.2">
      <c r="B573" s="765" t="s">
        <v>335</v>
      </c>
      <c r="C573" s="765"/>
      <c r="D573" s="765"/>
      <c r="E573" s="765"/>
      <c r="F573" s="765"/>
      <c r="G573" s="765"/>
    </row>
    <row r="574" spans="2:7" ht="12.75" customHeight="1" x14ac:dyDescent="0.2">
      <c r="B574" s="1"/>
      <c r="C574" s="1"/>
      <c r="D574" s="1"/>
      <c r="E574" s="1"/>
      <c r="F574" s="1"/>
      <c r="G574" s="1"/>
    </row>
    <row r="575" spans="2:7" ht="15" customHeight="1" x14ac:dyDescent="0.2">
      <c r="B575" s="1614" t="s">
        <v>677</v>
      </c>
      <c r="C575" s="1243"/>
      <c r="D575" s="1328"/>
      <c r="E575" s="1611">
        <v>2022</v>
      </c>
      <c r="F575" s="1611">
        <v>2023</v>
      </c>
      <c r="G575" s="1603">
        <v>2024</v>
      </c>
    </row>
    <row r="576" spans="2:7" ht="15" customHeight="1" x14ac:dyDescent="0.2">
      <c r="B576" s="1243"/>
      <c r="C576" s="1236"/>
      <c r="D576" s="1328"/>
      <c r="E576" s="1600"/>
      <c r="F576" s="1600"/>
      <c r="G576" s="1589"/>
    </row>
    <row r="577" spans="2:7" ht="12.75" customHeight="1" x14ac:dyDescent="0.2">
      <c r="B577" s="1329"/>
      <c r="C577" s="1329"/>
      <c r="D577" s="1330"/>
      <c r="E577" s="1637"/>
      <c r="F577" s="1637"/>
      <c r="G577" s="1618"/>
    </row>
    <row r="578" spans="2:7" ht="12.75" customHeight="1" x14ac:dyDescent="0.2">
      <c r="B578" s="1665" t="s">
        <v>314</v>
      </c>
      <c r="C578" s="1635"/>
      <c r="D578" s="1635"/>
      <c r="E578" s="1635"/>
      <c r="F578" s="1635"/>
      <c r="G578" s="1635"/>
    </row>
    <row r="579" spans="2:7" ht="12.75" customHeight="1" x14ac:dyDescent="0.2">
      <c r="B579" s="1299" t="s">
        <v>678</v>
      </c>
      <c r="C579" s="1257"/>
      <c r="D579" s="1325"/>
      <c r="E579" s="528">
        <v>157.239</v>
      </c>
      <c r="F579" s="529">
        <v>213.05</v>
      </c>
      <c r="G579" s="529">
        <v>203.6</v>
      </c>
    </row>
    <row r="580" spans="2:7" ht="12.75" customHeight="1" x14ac:dyDescent="0.2">
      <c r="B580" s="1299" t="s">
        <v>338</v>
      </c>
      <c r="C580" s="1257"/>
      <c r="D580" s="1325"/>
      <c r="E580" s="532">
        <v>18.97</v>
      </c>
      <c r="F580" s="1076">
        <v>12.17</v>
      </c>
      <c r="G580" s="1076">
        <v>22.3</v>
      </c>
    </row>
    <row r="581" spans="2:7" ht="12.75" customHeight="1" x14ac:dyDescent="0.2">
      <c r="B581" s="1299" t="s">
        <v>339</v>
      </c>
      <c r="C581" s="1257"/>
      <c r="D581" s="1325"/>
      <c r="E581" s="532">
        <v>0</v>
      </c>
      <c r="F581" s="1076">
        <v>62.81</v>
      </c>
      <c r="G581" s="1076">
        <v>80.599999999999994</v>
      </c>
    </row>
    <row r="582" spans="2:7" ht="12.75" customHeight="1" x14ac:dyDescent="0.2">
      <c r="B582" s="1299" t="s">
        <v>342</v>
      </c>
      <c r="C582" s="1257"/>
      <c r="D582" s="1325"/>
      <c r="E582" s="532">
        <v>0</v>
      </c>
      <c r="F582" s="1076">
        <v>0.38</v>
      </c>
      <c r="G582" s="1076">
        <v>2</v>
      </c>
    </row>
    <row r="583" spans="2:7" ht="12.75" customHeight="1" x14ac:dyDescent="0.2">
      <c r="B583" s="1311" t="s">
        <v>40</v>
      </c>
      <c r="C583" s="1257"/>
      <c r="D583" s="1325"/>
      <c r="E583" s="534">
        <v>176.209</v>
      </c>
      <c r="F583" s="1095">
        <v>288.40999999999997</v>
      </c>
      <c r="G583" s="1095">
        <v>308.5</v>
      </c>
    </row>
    <row r="584" spans="2:7" ht="12.75" customHeight="1" x14ac:dyDescent="0.2">
      <c r="B584" s="1666" t="s">
        <v>319</v>
      </c>
      <c r="C584" s="1646"/>
      <c r="D584" s="1646"/>
      <c r="E584" s="1646"/>
      <c r="F584" s="1646"/>
      <c r="G584" s="1646"/>
    </row>
    <row r="585" spans="2:7" ht="12.75" customHeight="1" x14ac:dyDescent="0.2">
      <c r="B585" s="1299" t="s">
        <v>679</v>
      </c>
      <c r="C585" s="1257"/>
      <c r="D585" s="1325"/>
      <c r="E585" s="528">
        <v>373.07400000000001</v>
      </c>
      <c r="F585" s="529">
        <v>981</v>
      </c>
      <c r="G585" s="529">
        <v>764</v>
      </c>
    </row>
    <row r="586" spans="2:7" ht="12.75" customHeight="1" x14ac:dyDescent="0.2">
      <c r="B586" s="1299" t="s">
        <v>338</v>
      </c>
      <c r="C586" s="1257"/>
      <c r="D586" s="1325"/>
      <c r="E586" s="1111">
        <v>4.1999999999999997E-3</v>
      </c>
      <c r="F586" s="477">
        <v>79.5</v>
      </c>
      <c r="G586" s="477">
        <v>381.5</v>
      </c>
    </row>
    <row r="587" spans="2:7" ht="12.75" customHeight="1" x14ac:dyDescent="0.2">
      <c r="B587" s="1299" t="s">
        <v>339</v>
      </c>
      <c r="C587" s="1257"/>
      <c r="D587" s="1325"/>
      <c r="E587" s="532">
        <v>160.76</v>
      </c>
      <c r="F587" s="1076">
        <v>1180.5999999999999</v>
      </c>
      <c r="G587" s="1076">
        <v>1782.4</v>
      </c>
    </row>
    <row r="588" spans="2:7" ht="12.75" customHeight="1" x14ac:dyDescent="0.2">
      <c r="B588" s="1299" t="s">
        <v>342</v>
      </c>
      <c r="C588" s="1257"/>
      <c r="D588" s="1325"/>
      <c r="E588" s="532">
        <v>217.46</v>
      </c>
      <c r="F588" s="1076">
        <v>101.71</v>
      </c>
      <c r="G588" s="1076">
        <v>155.5</v>
      </c>
    </row>
    <row r="589" spans="2:7" ht="12.75" customHeight="1" x14ac:dyDescent="0.2">
      <c r="B589" s="1663" t="s">
        <v>40</v>
      </c>
      <c r="C589" s="1445"/>
      <c r="D589" s="1638"/>
      <c r="E589" s="534">
        <v>751.29820000000007</v>
      </c>
      <c r="F589" s="1095">
        <v>2342.8000000000002</v>
      </c>
      <c r="G589" s="1095">
        <v>3083.4</v>
      </c>
    </row>
    <row r="590" spans="2:7" ht="12.75" customHeight="1" x14ac:dyDescent="0.2">
      <c r="B590" s="1590" t="s">
        <v>680</v>
      </c>
      <c r="C590" s="1360"/>
      <c r="D590" s="1360"/>
      <c r="E590" s="1360"/>
      <c r="F590" s="1360"/>
      <c r="G590" s="1360"/>
    </row>
    <row r="591" spans="2:7" ht="12.75" customHeight="1" x14ac:dyDescent="0.2">
      <c r="B591" s="1243"/>
      <c r="C591" s="1236"/>
      <c r="D591" s="1236"/>
      <c r="E591" s="1236"/>
      <c r="F591" s="1236"/>
      <c r="G591" s="1243"/>
    </row>
    <row r="592" spans="2:7" ht="12.75" customHeight="1" x14ac:dyDescent="0.2">
      <c r="B592" s="1343"/>
      <c r="C592" s="1343"/>
      <c r="D592" s="1343"/>
      <c r="E592" s="1343"/>
      <c r="F592" s="1343"/>
      <c r="G592" s="1343"/>
    </row>
    <row r="598" spans="2:13" ht="12.75" customHeight="1" x14ac:dyDescent="0.2">
      <c r="B598" s="765" t="s">
        <v>681</v>
      </c>
      <c r="C598" s="765"/>
      <c r="D598" s="765"/>
      <c r="E598" s="765"/>
      <c r="F598" s="765"/>
      <c r="G598" s="765"/>
      <c r="H598" s="765"/>
      <c r="I598" s="765"/>
      <c r="J598" s="765"/>
      <c r="K598" s="765"/>
      <c r="L598" s="765"/>
      <c r="M598" s="765"/>
    </row>
    <row r="599" spans="2:13" ht="12.75" customHeight="1" x14ac:dyDescent="0.2">
      <c r="B599" s="1"/>
      <c r="C599" s="1"/>
      <c r="D599" s="1"/>
      <c r="E599" s="1"/>
      <c r="F599" s="1"/>
      <c r="G599" s="1"/>
      <c r="H599" s="1"/>
      <c r="I599" s="1"/>
      <c r="J599" s="1"/>
      <c r="K599" s="1"/>
      <c r="L599" s="1"/>
      <c r="M599" s="1"/>
    </row>
    <row r="600" spans="2:13" ht="15" customHeight="1" x14ac:dyDescent="0.2">
      <c r="B600" s="1614" t="s">
        <v>682</v>
      </c>
      <c r="C600" s="1243"/>
      <c r="D600" s="1243"/>
      <c r="E600" s="1243"/>
      <c r="F600" s="1243"/>
      <c r="G600" s="1243"/>
      <c r="H600" s="1243"/>
      <c r="I600" s="1243"/>
      <c r="J600" s="1328"/>
      <c r="K600" s="605">
        <v>2022</v>
      </c>
      <c r="L600" s="1057">
        <v>2023</v>
      </c>
      <c r="M600" s="1062">
        <v>2024</v>
      </c>
    </row>
    <row r="601" spans="2:13" ht="15" customHeight="1" x14ac:dyDescent="0.2">
      <c r="B601" s="1664" t="s">
        <v>683</v>
      </c>
      <c r="C601" s="1621"/>
      <c r="D601" s="1621"/>
      <c r="E601" s="1621"/>
      <c r="F601" s="1621"/>
      <c r="G601" s="1621"/>
      <c r="H601" s="1621"/>
      <c r="I601" s="1621"/>
      <c r="J601" s="1648"/>
      <c r="K601" s="600">
        <v>2254.3000000000002</v>
      </c>
      <c r="L601" s="600">
        <v>7486</v>
      </c>
      <c r="M601" s="1073">
        <v>13718.8</v>
      </c>
    </row>
    <row r="602" spans="2:13" ht="15" customHeight="1" x14ac:dyDescent="0.2">
      <c r="B602" s="1478" t="s">
        <v>684</v>
      </c>
      <c r="C602" s="1257"/>
      <c r="D602" s="1257"/>
      <c r="E602" s="1257"/>
      <c r="F602" s="1257"/>
      <c r="G602" s="1257"/>
      <c r="H602" s="1257"/>
      <c r="I602" s="1257"/>
      <c r="J602" s="1325"/>
      <c r="K602" s="532">
        <v>339.2</v>
      </c>
      <c r="L602" s="1076">
        <v>561.20000000000005</v>
      </c>
      <c r="M602" s="1076">
        <v>893.3</v>
      </c>
    </row>
    <row r="603" spans="2:13" ht="12.75" customHeight="1" x14ac:dyDescent="0.2">
      <c r="B603" s="1478" t="s">
        <v>685</v>
      </c>
      <c r="C603" s="1257"/>
      <c r="D603" s="1257"/>
      <c r="E603" s="1257"/>
      <c r="F603" s="1257"/>
      <c r="G603" s="1257"/>
      <c r="H603" s="1257"/>
      <c r="I603" s="1257"/>
      <c r="J603" s="1325"/>
      <c r="K603" s="577">
        <f t="shared" ref="K603:M603" si="8">K602/K601</f>
        <v>0.15046799449940113</v>
      </c>
      <c r="L603" s="577">
        <f t="shared" si="8"/>
        <v>7.4966604328079084E-2</v>
      </c>
      <c r="M603" s="1075">
        <f t="shared" si="8"/>
        <v>6.5115024637723409E-2</v>
      </c>
    </row>
    <row r="604" spans="2:13" ht="15" customHeight="1" x14ac:dyDescent="0.2">
      <c r="B604" s="1478" t="s">
        <v>686</v>
      </c>
      <c r="C604" s="1257"/>
      <c r="D604" s="1257"/>
      <c r="E604" s="1257"/>
      <c r="F604" s="1257"/>
      <c r="G604" s="1257"/>
      <c r="H604" s="1257"/>
      <c r="I604" s="1257"/>
      <c r="J604" s="1325"/>
      <c r="K604" s="532">
        <v>1409.7</v>
      </c>
      <c r="L604" s="532">
        <v>5282</v>
      </c>
      <c r="M604" s="1076">
        <v>10370.700000000001</v>
      </c>
    </row>
    <row r="605" spans="2:13" ht="12.75" customHeight="1" x14ac:dyDescent="0.2">
      <c r="B605" s="1644" t="s">
        <v>687</v>
      </c>
      <c r="C605" s="1445"/>
      <c r="D605" s="1445"/>
      <c r="E605" s="1445"/>
      <c r="F605" s="1445"/>
      <c r="G605" s="1445"/>
      <c r="H605" s="1445"/>
      <c r="I605" s="1445"/>
      <c r="J605" s="1638"/>
      <c r="K605" s="538">
        <v>0.83699999999999997</v>
      </c>
      <c r="L605" s="538">
        <v>0.60299999999999998</v>
      </c>
      <c r="M605" s="1078">
        <f>M604/(M604+G583+G589)</f>
        <v>0.75354220859430632</v>
      </c>
    </row>
    <row r="606" spans="2:13" ht="15" customHeight="1" x14ac:dyDescent="0.2">
      <c r="B606" s="1645" t="s">
        <v>688</v>
      </c>
      <c r="C606" s="1646"/>
      <c r="D606" s="1646"/>
      <c r="E606" s="1646"/>
      <c r="F606" s="1646"/>
      <c r="G606" s="1646"/>
      <c r="H606" s="1646"/>
      <c r="I606" s="1646"/>
      <c r="J606" s="1646"/>
      <c r="K606" s="1646"/>
      <c r="L606" s="1646"/>
      <c r="M606" s="1646"/>
    </row>
    <row r="611" spans="2:13" ht="12.75" customHeight="1" x14ac:dyDescent="0.2">
      <c r="B611" s="482" t="s">
        <v>387</v>
      </c>
      <c r="C611" s="7"/>
      <c r="D611" s="7"/>
      <c r="E611" s="7"/>
      <c r="F611" s="7"/>
      <c r="G611" s="7"/>
      <c r="H611" s="7"/>
      <c r="I611" s="7"/>
      <c r="J611" s="7"/>
      <c r="K611" s="7"/>
      <c r="L611" s="7"/>
      <c r="M611" s="7"/>
    </row>
    <row r="612" spans="2:13" ht="12.75" customHeight="1" x14ac:dyDescent="0.2">
      <c r="B612" s="1"/>
      <c r="C612" s="1"/>
      <c r="D612" s="1"/>
      <c r="E612" s="1"/>
      <c r="F612" s="1"/>
      <c r="G612" s="1"/>
      <c r="H612" s="1"/>
      <c r="I612" s="1"/>
      <c r="J612" s="1"/>
      <c r="K612" s="1"/>
      <c r="L612" s="1"/>
      <c r="M612" s="1"/>
    </row>
    <row r="613" spans="2:13" ht="12.75" customHeight="1" x14ac:dyDescent="0.2">
      <c r="B613" s="1"/>
      <c r="C613" s="1"/>
      <c r="D613" s="1"/>
      <c r="E613" s="1"/>
      <c r="F613" s="1"/>
      <c r="G613" s="1"/>
      <c r="H613" s="1"/>
      <c r="I613" s="1"/>
      <c r="J613" s="1"/>
      <c r="K613" s="1"/>
      <c r="L613" s="1"/>
      <c r="M613" s="1"/>
    </row>
    <row r="614" spans="2:13" ht="15" customHeight="1" x14ac:dyDescent="0.2">
      <c r="B614" s="1267" t="s">
        <v>689</v>
      </c>
      <c r="C614" s="1243"/>
      <c r="D614" s="1243"/>
      <c r="E614" s="1243"/>
      <c r="F614" s="1243"/>
      <c r="G614" s="1243"/>
      <c r="H614" s="1243"/>
      <c r="I614" s="1243"/>
      <c r="J614" s="1243"/>
      <c r="K614" s="1243"/>
      <c r="L614" s="1243"/>
      <c r="M614" s="1243"/>
    </row>
    <row r="615" spans="2:13" ht="12.75" customHeight="1" x14ac:dyDescent="0.2">
      <c r="B615" s="1243"/>
      <c r="C615" s="1243"/>
      <c r="D615" s="1243"/>
      <c r="E615" s="1243"/>
      <c r="F615" s="1243"/>
      <c r="G615" s="1243"/>
      <c r="H615" s="1243"/>
      <c r="I615" s="1243"/>
      <c r="J615" s="1243"/>
      <c r="K615" s="1243"/>
      <c r="L615" s="1243"/>
      <c r="M615" s="1243"/>
    </row>
    <row r="616" spans="2:13" ht="12.75" customHeight="1" x14ac:dyDescent="0.2">
      <c r="B616" s="1"/>
      <c r="C616" s="1"/>
      <c r="D616" s="1"/>
      <c r="E616" s="1"/>
      <c r="F616" s="1"/>
      <c r="G616" s="1"/>
      <c r="H616" s="1"/>
      <c r="I616" s="1"/>
      <c r="J616" s="1"/>
      <c r="K616" s="1"/>
      <c r="L616" s="1"/>
      <c r="M616" s="1"/>
    </row>
    <row r="617" spans="2:13" ht="15" customHeight="1" x14ac:dyDescent="0.2">
      <c r="B617" s="1614" t="s">
        <v>690</v>
      </c>
      <c r="C617" s="1243"/>
      <c r="D617" s="1328"/>
      <c r="E617" s="1603" t="s">
        <v>691</v>
      </c>
      <c r="F617" s="1243"/>
      <c r="G617" s="1243"/>
      <c r="H617" s="1243"/>
      <c r="I617" s="1243"/>
      <c r="J617" s="1243"/>
      <c r="K617" s="1243"/>
      <c r="L617" s="1243"/>
      <c r="M617" s="1243"/>
    </row>
    <row r="618" spans="2:13" ht="12.75" customHeight="1" x14ac:dyDescent="0.2">
      <c r="B618" s="1676" t="s">
        <v>692</v>
      </c>
      <c r="C618" s="1621"/>
      <c r="D618" s="1648"/>
      <c r="E618" s="1695" t="s">
        <v>693</v>
      </c>
      <c r="F618" s="1621"/>
      <c r="G618" s="1621"/>
      <c r="H618" s="1621"/>
      <c r="I618" s="1621"/>
      <c r="J618" s="1621"/>
      <c r="K618" s="1621"/>
      <c r="L618" s="1621"/>
      <c r="M618" s="1648"/>
    </row>
    <row r="619" spans="2:13" ht="12.75" customHeight="1" x14ac:dyDescent="0.2">
      <c r="B619" s="1299" t="s">
        <v>694</v>
      </c>
      <c r="C619" s="1257"/>
      <c r="D619" s="1325"/>
      <c r="E619" s="1679" t="s">
        <v>695</v>
      </c>
      <c r="F619" s="1257"/>
      <c r="G619" s="1257"/>
      <c r="H619" s="1257"/>
      <c r="I619" s="1257"/>
      <c r="J619" s="1257"/>
      <c r="K619" s="1257"/>
      <c r="L619" s="1257"/>
      <c r="M619" s="1325"/>
    </row>
    <row r="620" spans="2:13" ht="15" customHeight="1" x14ac:dyDescent="0.2">
      <c r="B620" s="1312" t="s">
        <v>696</v>
      </c>
      <c r="C620" s="1301"/>
      <c r="D620" s="1640"/>
      <c r="E620" s="1588" t="s">
        <v>697</v>
      </c>
      <c r="F620" s="1301"/>
      <c r="G620" s="1301"/>
      <c r="H620" s="1301"/>
      <c r="I620" s="1301"/>
      <c r="J620" s="1301"/>
      <c r="K620" s="1301"/>
      <c r="L620" s="1301"/>
      <c r="M620" s="1640"/>
    </row>
    <row r="621" spans="2:13" ht="12.75" customHeight="1" x14ac:dyDescent="0.2">
      <c r="B621" s="1236"/>
      <c r="C621" s="1236"/>
      <c r="D621" s="1328"/>
      <c r="E621" s="1589"/>
      <c r="F621" s="1236"/>
      <c r="G621" s="1236"/>
      <c r="H621" s="1236"/>
      <c r="I621" s="1236"/>
      <c r="J621" s="1236"/>
      <c r="K621" s="1236"/>
      <c r="L621" s="1236"/>
      <c r="M621" s="1328"/>
    </row>
    <row r="622" spans="2:13" ht="12.75" customHeight="1" x14ac:dyDescent="0.2">
      <c r="B622" s="1269"/>
      <c r="C622" s="1269"/>
      <c r="D622" s="1647"/>
      <c r="E622" s="1697"/>
      <c r="F622" s="1269"/>
      <c r="G622" s="1269"/>
      <c r="H622" s="1269"/>
      <c r="I622" s="1269"/>
      <c r="J622" s="1269"/>
      <c r="K622" s="1269"/>
      <c r="L622" s="1269"/>
      <c r="M622" s="1647"/>
    </row>
    <row r="623" spans="2:13" ht="12.75" customHeight="1" x14ac:dyDescent="0.2">
      <c r="B623" s="1299" t="s">
        <v>698</v>
      </c>
      <c r="C623" s="1257"/>
      <c r="D623" s="1325"/>
      <c r="E623" s="1679" t="s">
        <v>699</v>
      </c>
      <c r="F623" s="1257"/>
      <c r="G623" s="1257"/>
      <c r="H623" s="1257"/>
      <c r="I623" s="1257"/>
      <c r="J623" s="1257"/>
      <c r="K623" s="1257"/>
      <c r="L623" s="1257"/>
      <c r="M623" s="1325"/>
    </row>
    <row r="624" spans="2:13" ht="12.75" customHeight="1" x14ac:dyDescent="0.2">
      <c r="B624" s="1299" t="s">
        <v>700</v>
      </c>
      <c r="C624" s="1257"/>
      <c r="D624" s="1325"/>
      <c r="E624" s="1679" t="s">
        <v>701</v>
      </c>
      <c r="F624" s="1257"/>
      <c r="G624" s="1257"/>
      <c r="H624" s="1257"/>
      <c r="I624" s="1257"/>
      <c r="J624" s="1257"/>
      <c r="K624" s="1257"/>
      <c r="L624" s="1257"/>
      <c r="M624" s="1325"/>
    </row>
    <row r="625" spans="2:13" ht="12.75" customHeight="1" x14ac:dyDescent="0.2">
      <c r="B625" s="1299" t="s">
        <v>702</v>
      </c>
      <c r="C625" s="1257"/>
      <c r="D625" s="1325"/>
      <c r="E625" s="1679" t="s">
        <v>703</v>
      </c>
      <c r="F625" s="1257"/>
      <c r="G625" s="1257"/>
      <c r="H625" s="1257"/>
      <c r="I625" s="1257"/>
      <c r="J625" s="1257"/>
      <c r="K625" s="1257"/>
      <c r="L625" s="1257"/>
      <c r="M625" s="1325"/>
    </row>
    <row r="626" spans="2:13" ht="12.75" customHeight="1" x14ac:dyDescent="0.2">
      <c r="B626" s="1674" t="s">
        <v>704</v>
      </c>
      <c r="C626" s="1445"/>
      <c r="D626" s="1638"/>
      <c r="E626" s="1696" t="s">
        <v>705</v>
      </c>
      <c r="F626" s="1445"/>
      <c r="G626" s="1445"/>
      <c r="H626" s="1445"/>
      <c r="I626" s="1445"/>
      <c r="J626" s="1445"/>
      <c r="K626" s="1445"/>
      <c r="L626" s="1445"/>
      <c r="M626" s="1638"/>
    </row>
    <row r="627" spans="2:13" ht="15" customHeight="1" x14ac:dyDescent="0.2">
      <c r="B627" s="1602" t="s">
        <v>706</v>
      </c>
      <c r="C627" s="1360"/>
      <c r="D627" s="1360"/>
      <c r="E627" s="1360"/>
      <c r="F627" s="1360"/>
      <c r="G627" s="1360"/>
      <c r="H627" s="1360"/>
      <c r="I627" s="1360"/>
      <c r="J627" s="1360"/>
      <c r="K627" s="1360"/>
      <c r="L627" s="1360"/>
      <c r="M627" s="1360"/>
    </row>
    <row r="628" spans="2:13" ht="15" customHeight="1" x14ac:dyDescent="0.2">
      <c r="B628" s="1236"/>
      <c r="C628" s="1236"/>
      <c r="D628" s="1236"/>
      <c r="E628" s="1236"/>
      <c r="F628" s="1236"/>
      <c r="G628" s="1236"/>
      <c r="H628" s="1236"/>
      <c r="I628" s="1236"/>
      <c r="J628" s="1236"/>
      <c r="K628" s="1236"/>
      <c r="L628" s="1236"/>
      <c r="M628" s="1236"/>
    </row>
    <row r="629" spans="2:13" ht="12.75" customHeight="1" x14ac:dyDescent="0.2">
      <c r="B629" s="1343"/>
      <c r="C629" s="1343"/>
      <c r="D629" s="1343"/>
      <c r="E629" s="1343"/>
      <c r="F629" s="1343"/>
      <c r="G629" s="1343"/>
      <c r="H629" s="1343"/>
      <c r="I629" s="1343"/>
      <c r="J629" s="1343"/>
      <c r="K629" s="1343"/>
      <c r="L629" s="1343"/>
      <c r="M629" s="1343"/>
    </row>
    <row r="630" spans="2:13" ht="12.75" customHeight="1" x14ac:dyDescent="0.2">
      <c r="B630" s="182"/>
      <c r="C630" s="182"/>
      <c r="D630" s="182"/>
      <c r="E630" s="182"/>
      <c r="F630" s="182"/>
      <c r="G630" s="182"/>
      <c r="H630" s="182"/>
      <c r="I630" s="182"/>
      <c r="J630" s="182"/>
      <c r="K630" s="182"/>
      <c r="L630" s="182"/>
      <c r="M630" s="182"/>
    </row>
    <row r="631" spans="2:13" ht="12.75" customHeight="1" x14ac:dyDescent="0.2">
      <c r="B631" s="1267" t="s">
        <v>707</v>
      </c>
      <c r="C631" s="1243"/>
      <c r="D631" s="1243"/>
      <c r="E631" s="1243"/>
      <c r="F631" s="1243"/>
      <c r="G631" s="1243"/>
      <c r="H631" s="1243"/>
      <c r="I631" s="1243"/>
      <c r="J631" s="1243"/>
      <c r="K631" s="1243"/>
      <c r="L631" s="1243"/>
      <c r="M631" s="1243"/>
    </row>
    <row r="632" spans="2:13" ht="12.75" customHeight="1" x14ac:dyDescent="0.2">
      <c r="B632" s="1243"/>
      <c r="C632" s="1243"/>
      <c r="D632" s="1243"/>
      <c r="E632" s="1243"/>
      <c r="F632" s="1243"/>
      <c r="G632" s="1243"/>
      <c r="H632" s="1243"/>
      <c r="I632" s="1243"/>
      <c r="J632" s="1243"/>
      <c r="K632" s="1243"/>
      <c r="L632" s="1243"/>
      <c r="M632" s="1243"/>
    </row>
    <row r="633" spans="2:13" ht="12.75" customHeight="1" x14ac:dyDescent="0.2">
      <c r="B633" s="1"/>
      <c r="C633" s="1"/>
      <c r="D633" s="1"/>
      <c r="E633" s="1"/>
      <c r="F633" s="1"/>
      <c r="G633" s="1"/>
      <c r="H633" s="1"/>
      <c r="I633" s="1"/>
      <c r="J633" s="1"/>
      <c r="K633" s="1"/>
      <c r="L633" s="1"/>
      <c r="M633" s="1"/>
    </row>
    <row r="634" spans="2:13" ht="15" customHeight="1" x14ac:dyDescent="0.2">
      <c r="B634" s="1283" t="s">
        <v>390</v>
      </c>
      <c r="C634" s="1243"/>
      <c r="D634" s="1681" t="s">
        <v>391</v>
      </c>
      <c r="E634" s="1236"/>
      <c r="F634" s="1236"/>
      <c r="G634" s="1254" t="s">
        <v>392</v>
      </c>
      <c r="H634" s="1243"/>
      <c r="I634" s="1396" t="s">
        <v>393</v>
      </c>
      <c r="J634" s="1243"/>
      <c r="K634" s="1243"/>
      <c r="L634" s="1283" t="s">
        <v>394</v>
      </c>
      <c r="M634" s="1243"/>
    </row>
    <row r="635" spans="2:13" ht="15" customHeight="1" x14ac:dyDescent="0.2">
      <c r="B635" s="1329"/>
      <c r="C635" s="1329"/>
      <c r="D635" s="1269"/>
      <c r="E635" s="1269"/>
      <c r="F635" s="1269"/>
      <c r="G635" s="1329"/>
      <c r="H635" s="1329"/>
      <c r="I635" s="1329"/>
      <c r="J635" s="1329"/>
      <c r="K635" s="1329"/>
      <c r="L635" s="1329"/>
      <c r="M635" s="1329"/>
    </row>
    <row r="636" spans="2:13" ht="12.75" customHeight="1" x14ac:dyDescent="0.2">
      <c r="B636" s="1623" t="s">
        <v>708</v>
      </c>
      <c r="C636" s="1694"/>
      <c r="D636" s="1692" t="s">
        <v>218</v>
      </c>
      <c r="E636" s="1301"/>
      <c r="F636" s="1640"/>
      <c r="G636" s="1595" t="s">
        <v>709</v>
      </c>
      <c r="H636" s="1694"/>
      <c r="I636" s="1595" t="s">
        <v>710</v>
      </c>
      <c r="J636" s="1629"/>
      <c r="K636" s="1694"/>
      <c r="L636" s="1596"/>
      <c r="M636" s="1629"/>
    </row>
    <row r="637" spans="2:13" ht="15" customHeight="1" x14ac:dyDescent="0.2">
      <c r="B637" s="1236"/>
      <c r="C637" s="1328"/>
      <c r="D637" s="1589"/>
      <c r="E637" s="1236"/>
      <c r="F637" s="1328"/>
      <c r="G637" s="1589"/>
      <c r="H637" s="1328"/>
      <c r="I637" s="1589"/>
      <c r="J637" s="1236"/>
      <c r="K637" s="1328"/>
      <c r="L637" s="1589"/>
      <c r="M637" s="1243"/>
    </row>
    <row r="638" spans="2:13" ht="15" customHeight="1" x14ac:dyDescent="0.2">
      <c r="B638" s="1343"/>
      <c r="C638" s="1641"/>
      <c r="D638" s="1605"/>
      <c r="E638" s="1343"/>
      <c r="F638" s="1641"/>
      <c r="G638" s="1605"/>
      <c r="H638" s="1641"/>
      <c r="I638" s="1605"/>
      <c r="J638" s="1343"/>
      <c r="K638" s="1641"/>
      <c r="L638" s="1605"/>
      <c r="M638" s="1343"/>
    </row>
    <row r="639" spans="2:13" ht="12.75" customHeight="1" x14ac:dyDescent="0.2">
      <c r="B639" s="1660" t="s">
        <v>711</v>
      </c>
      <c r="C639" s="1655"/>
      <c r="D639" s="1691" t="s">
        <v>712</v>
      </c>
      <c r="E639" s="1360"/>
      <c r="F639" s="1655"/>
      <c r="G639" s="1654" t="s">
        <v>713</v>
      </c>
      <c r="H639" s="1655"/>
      <c r="I639" s="1597"/>
      <c r="J639" s="1360"/>
      <c r="K639" s="1655"/>
      <c r="L639" s="1597"/>
      <c r="M639" s="1360"/>
    </row>
    <row r="640" spans="2:13" ht="15" customHeight="1" x14ac:dyDescent="0.2">
      <c r="B640" s="1343"/>
      <c r="C640" s="1641"/>
      <c r="D640" s="1605"/>
      <c r="E640" s="1343"/>
      <c r="F640" s="1641"/>
      <c r="G640" s="1605"/>
      <c r="H640" s="1641"/>
      <c r="I640" s="1605"/>
      <c r="J640" s="1343"/>
      <c r="K640" s="1641"/>
      <c r="L640" s="1605"/>
      <c r="M640" s="1343"/>
    </row>
    <row r="641" spans="2:13" ht="12.75" customHeight="1" x14ac:dyDescent="0.2">
      <c r="B641" s="1660" t="s">
        <v>714</v>
      </c>
      <c r="C641" s="1655"/>
      <c r="D641" s="1692" t="s">
        <v>218</v>
      </c>
      <c r="E641" s="1301"/>
      <c r="F641" s="1640"/>
      <c r="G641" s="1654" t="s">
        <v>715</v>
      </c>
      <c r="H641" s="1655"/>
      <c r="I641" s="1597"/>
      <c r="J641" s="1360"/>
      <c r="K641" s="1655"/>
      <c r="L641" s="1597"/>
      <c r="M641" s="1360"/>
    </row>
    <row r="642" spans="2:13" ht="12.75" customHeight="1" x14ac:dyDescent="0.2">
      <c r="B642" s="1236"/>
      <c r="C642" s="1328"/>
      <c r="D642" s="1589"/>
      <c r="E642" s="1236"/>
      <c r="F642" s="1328"/>
      <c r="G642" s="1589"/>
      <c r="H642" s="1328"/>
      <c r="I642" s="1589"/>
      <c r="J642" s="1236"/>
      <c r="K642" s="1328"/>
      <c r="L642" s="1589"/>
      <c r="M642" s="1243"/>
    </row>
    <row r="643" spans="2:13" ht="12.75" customHeight="1" x14ac:dyDescent="0.2">
      <c r="B643" s="1279"/>
      <c r="C643" s="1651"/>
      <c r="D643" s="1605"/>
      <c r="E643" s="1343"/>
      <c r="F643" s="1641"/>
      <c r="G643" s="1650"/>
      <c r="H643" s="1651"/>
      <c r="I643" s="1650"/>
      <c r="J643" s="1279"/>
      <c r="K643" s="1651"/>
      <c r="L643" s="1650"/>
      <c r="M643" s="1279"/>
    </row>
    <row r="644" spans="2:13" ht="15" customHeight="1" x14ac:dyDescent="0.2">
      <c r="B644" s="1684" t="s">
        <v>716</v>
      </c>
      <c r="C644" s="1649"/>
      <c r="D644" s="1685" t="s">
        <v>712</v>
      </c>
      <c r="E644" s="1495"/>
      <c r="F644" s="1649"/>
      <c r="G644" s="1598" t="s">
        <v>717</v>
      </c>
      <c r="H644" s="1649"/>
      <c r="I644" s="1598" t="s">
        <v>718</v>
      </c>
      <c r="J644" s="1495"/>
      <c r="K644" s="1649"/>
      <c r="L644" s="1598" t="s">
        <v>719</v>
      </c>
      <c r="M644" s="1495"/>
    </row>
    <row r="645" spans="2:13" ht="15" customHeight="1" x14ac:dyDescent="0.2">
      <c r="B645" s="1236"/>
      <c r="C645" s="1328"/>
      <c r="D645" s="1589"/>
      <c r="E645" s="1236"/>
      <c r="F645" s="1328"/>
      <c r="G645" s="1589"/>
      <c r="H645" s="1328"/>
      <c r="I645" s="1589"/>
      <c r="J645" s="1236"/>
      <c r="K645" s="1328"/>
      <c r="L645" s="1589"/>
      <c r="M645" s="1236"/>
    </row>
    <row r="646" spans="2:13" ht="12.75" customHeight="1" x14ac:dyDescent="0.2">
      <c r="B646" s="1236"/>
      <c r="C646" s="1328"/>
      <c r="D646" s="1650"/>
      <c r="E646" s="1279"/>
      <c r="F646" s="1651"/>
      <c r="G646" s="1650"/>
      <c r="H646" s="1651"/>
      <c r="I646" s="1650"/>
      <c r="J646" s="1279"/>
      <c r="K646" s="1651"/>
      <c r="L646" s="1650"/>
      <c r="M646" s="1279"/>
    </row>
    <row r="647" spans="2:13" ht="15" customHeight="1" x14ac:dyDescent="0.2">
      <c r="B647" s="1684" t="s">
        <v>720</v>
      </c>
      <c r="C647" s="1495"/>
      <c r="D647" s="1686" t="s">
        <v>218</v>
      </c>
      <c r="E647" s="1495"/>
      <c r="F647" s="1649"/>
      <c r="G647" s="1598" t="s">
        <v>721</v>
      </c>
      <c r="H647" s="1688"/>
      <c r="I647" s="1652" t="s">
        <v>722</v>
      </c>
      <c r="J647" s="1495"/>
      <c r="K647" s="1649"/>
      <c r="L647" s="1591"/>
      <c r="M647" s="1495"/>
    </row>
    <row r="648" spans="2:13" ht="15" customHeight="1" x14ac:dyDescent="0.2">
      <c r="B648" s="1236"/>
      <c r="C648" s="1236"/>
      <c r="D648" s="1594"/>
      <c r="E648" s="1236"/>
      <c r="F648" s="1328"/>
      <c r="G648" s="1589"/>
      <c r="H648" s="1657"/>
      <c r="I648" s="1594"/>
      <c r="J648" s="1236"/>
      <c r="K648" s="1328"/>
      <c r="L648" s="1589"/>
      <c r="M648" s="1243"/>
    </row>
    <row r="649" spans="2:13" ht="12.75" customHeight="1" x14ac:dyDescent="0.2">
      <c r="B649" s="1279"/>
      <c r="C649" s="1279"/>
      <c r="D649" s="1687"/>
      <c r="E649" s="1279"/>
      <c r="F649" s="1651"/>
      <c r="G649" s="1605"/>
      <c r="H649" s="1658"/>
      <c r="I649" s="1653"/>
      <c r="J649" s="1343"/>
      <c r="K649" s="1641"/>
      <c r="L649" s="1605"/>
      <c r="M649" s="1343"/>
    </row>
    <row r="650" spans="2:13" ht="12.75" customHeight="1" x14ac:dyDescent="0.2">
      <c r="B650" s="1615" t="s">
        <v>723</v>
      </c>
      <c r="C650" s="1328"/>
      <c r="D650" s="1689" t="s">
        <v>218</v>
      </c>
      <c r="E650" s="1236"/>
      <c r="F650" s="1328"/>
      <c r="G650" s="1690" t="s">
        <v>724</v>
      </c>
      <c r="H650" s="1328"/>
      <c r="I650" s="1654" t="s">
        <v>725</v>
      </c>
      <c r="J650" s="1360"/>
      <c r="K650" s="1655"/>
      <c r="L650" s="1592"/>
      <c r="M650" s="1243"/>
    </row>
    <row r="651" spans="2:13" ht="12.75" customHeight="1" x14ac:dyDescent="0.2">
      <c r="B651" s="1236"/>
      <c r="C651" s="1328"/>
      <c r="D651" s="1589"/>
      <c r="E651" s="1236"/>
      <c r="F651" s="1328"/>
      <c r="G651" s="1589"/>
      <c r="H651" s="1328"/>
      <c r="I651" s="1589"/>
      <c r="J651" s="1236"/>
      <c r="K651" s="1328"/>
      <c r="L651" s="1589"/>
      <c r="M651" s="1243"/>
    </row>
    <row r="652" spans="2:13" ht="12.75" customHeight="1" x14ac:dyDescent="0.2">
      <c r="B652" s="1343"/>
      <c r="C652" s="1641"/>
      <c r="D652" s="1605"/>
      <c r="E652" s="1343"/>
      <c r="F652" s="1641"/>
      <c r="G652" s="1605"/>
      <c r="H652" s="1641"/>
      <c r="I652" s="1605"/>
      <c r="J652" s="1343"/>
      <c r="K652" s="1641"/>
      <c r="L652" s="1605"/>
      <c r="M652" s="1343"/>
    </row>
    <row r="653" spans="2:13" ht="12.75" customHeight="1" x14ac:dyDescent="0.2">
      <c r="B653" s="1660" t="s">
        <v>726</v>
      </c>
      <c r="C653" s="1656"/>
      <c r="D653" s="1661" t="s">
        <v>219</v>
      </c>
      <c r="E653" s="1360"/>
      <c r="F653" s="1360"/>
      <c r="G653" s="1659" t="s">
        <v>727</v>
      </c>
      <c r="H653" s="1360"/>
      <c r="I653" s="1593"/>
      <c r="J653" s="1360"/>
      <c r="K653" s="1656"/>
      <c r="L653" s="1593"/>
      <c r="M653" s="1360"/>
    </row>
    <row r="654" spans="2:13" ht="12.75" customHeight="1" x14ac:dyDescent="0.2">
      <c r="B654" s="1236"/>
      <c r="C654" s="1657"/>
      <c r="D654" s="1594"/>
      <c r="E654" s="1236"/>
      <c r="F654" s="1236"/>
      <c r="G654" s="1594"/>
      <c r="H654" s="1236"/>
      <c r="I654" s="1594"/>
      <c r="J654" s="1236"/>
      <c r="K654" s="1657"/>
      <c r="L654" s="1594"/>
      <c r="M654" s="1243"/>
    </row>
    <row r="655" spans="2:13" ht="12.75" customHeight="1" x14ac:dyDescent="0.2">
      <c r="B655" s="1343"/>
      <c r="C655" s="1658"/>
      <c r="D655" s="1653"/>
      <c r="E655" s="1343"/>
      <c r="F655" s="1343"/>
      <c r="G655" s="1653"/>
      <c r="H655" s="1343"/>
      <c r="I655" s="1653"/>
      <c r="J655" s="1343"/>
      <c r="K655" s="1658"/>
      <c r="L655" s="1653"/>
      <c r="M655" s="1343"/>
    </row>
    <row r="656" spans="2:13" ht="12.75" customHeight="1" x14ac:dyDescent="0.2">
      <c r="B656" s="1660" t="s">
        <v>728</v>
      </c>
      <c r="C656" s="1360"/>
      <c r="D656" s="1661" t="s">
        <v>217</v>
      </c>
      <c r="E656" s="1360"/>
      <c r="F656" s="1360"/>
      <c r="G656" s="1659" t="s">
        <v>729</v>
      </c>
      <c r="H656" s="1360"/>
      <c r="I656" s="1659" t="s">
        <v>730</v>
      </c>
      <c r="J656" s="1360"/>
      <c r="K656" s="1656"/>
      <c r="L656" s="1593"/>
      <c r="M656" s="1360"/>
    </row>
    <row r="657" spans="2:13" ht="12.75" customHeight="1" x14ac:dyDescent="0.2">
      <c r="B657" s="1236"/>
      <c r="C657" s="1236"/>
      <c r="D657" s="1594"/>
      <c r="E657" s="1236"/>
      <c r="F657" s="1236"/>
      <c r="G657" s="1594"/>
      <c r="H657" s="1236"/>
      <c r="I657" s="1594"/>
      <c r="J657" s="1236"/>
      <c r="K657" s="1657"/>
      <c r="L657" s="1594"/>
      <c r="M657" s="1243"/>
    </row>
    <row r="658" spans="2:13" ht="12.75" customHeight="1" x14ac:dyDescent="0.2">
      <c r="B658" s="1343"/>
      <c r="C658" s="1343"/>
      <c r="D658" s="1653"/>
      <c r="E658" s="1343"/>
      <c r="F658" s="1343"/>
      <c r="G658" s="1653"/>
      <c r="H658" s="1343"/>
      <c r="I658" s="1653"/>
      <c r="J658" s="1343"/>
      <c r="K658" s="1658"/>
      <c r="L658" s="1653"/>
      <c r="M658" s="1343"/>
    </row>
    <row r="659" spans="2:13" ht="12.75" customHeight="1" x14ac:dyDescent="0.2">
      <c r="B659" s="1660" t="s">
        <v>731</v>
      </c>
      <c r="C659" s="1360"/>
      <c r="D659" s="1661" t="s">
        <v>217</v>
      </c>
      <c r="E659" s="1360"/>
      <c r="F659" s="1360"/>
      <c r="G659" s="1659" t="s">
        <v>732</v>
      </c>
      <c r="H659" s="1360"/>
      <c r="I659" s="1662" t="s">
        <v>733</v>
      </c>
      <c r="J659" s="1360"/>
      <c r="K659" s="1656"/>
      <c r="L659" s="1593"/>
      <c r="M659" s="1360"/>
    </row>
    <row r="660" spans="2:13" ht="12.75" customHeight="1" x14ac:dyDescent="0.2">
      <c r="B660" s="1236"/>
      <c r="C660" s="1236"/>
      <c r="D660" s="1594"/>
      <c r="E660" s="1236"/>
      <c r="F660" s="1236"/>
      <c r="G660" s="1594"/>
      <c r="H660" s="1236"/>
      <c r="I660" s="1594"/>
      <c r="J660" s="1236"/>
      <c r="K660" s="1657"/>
      <c r="L660" s="1594"/>
      <c r="M660" s="1243"/>
    </row>
    <row r="661" spans="2:13" ht="12.75" customHeight="1" x14ac:dyDescent="0.2">
      <c r="B661" s="1343"/>
      <c r="C661" s="1343"/>
      <c r="D661" s="1653"/>
      <c r="E661" s="1343"/>
      <c r="F661" s="1343"/>
      <c r="G661" s="1653"/>
      <c r="H661" s="1343"/>
      <c r="I661" s="1653"/>
      <c r="J661" s="1343"/>
      <c r="K661" s="1658"/>
      <c r="L661" s="1653"/>
      <c r="M661" s="1343"/>
    </row>
    <row r="662" spans="2:13" ht="12.75" customHeight="1" x14ac:dyDescent="0.2">
      <c r="B662" s="1660" t="s">
        <v>734</v>
      </c>
      <c r="C662" s="1656"/>
      <c r="D662" s="1661" t="s">
        <v>217</v>
      </c>
      <c r="E662" s="1360"/>
      <c r="F662" s="1656"/>
      <c r="G662" s="1659" t="s">
        <v>735</v>
      </c>
      <c r="H662" s="1656"/>
      <c r="I662" s="1593"/>
      <c r="J662" s="1360"/>
      <c r="K662" s="1656"/>
      <c r="L662" s="1593"/>
      <c r="M662" s="1360"/>
    </row>
    <row r="663" spans="2:13" ht="12.75" customHeight="1" x14ac:dyDescent="0.2">
      <c r="B663" s="1236"/>
      <c r="C663" s="1657"/>
      <c r="D663" s="1594"/>
      <c r="E663" s="1236"/>
      <c r="F663" s="1657"/>
      <c r="G663" s="1594"/>
      <c r="H663" s="1657"/>
      <c r="I663" s="1594"/>
      <c r="J663" s="1236"/>
      <c r="K663" s="1657"/>
      <c r="L663" s="1594"/>
      <c r="M663" s="1243"/>
    </row>
    <row r="664" spans="2:13" ht="12.75" customHeight="1" x14ac:dyDescent="0.2">
      <c r="B664" s="1343"/>
      <c r="C664" s="1658"/>
      <c r="D664" s="1653"/>
      <c r="E664" s="1343"/>
      <c r="F664" s="1658"/>
      <c r="G664" s="1653"/>
      <c r="H664" s="1658"/>
      <c r="I664" s="1653"/>
      <c r="J664" s="1343"/>
      <c r="K664" s="1658"/>
      <c r="L664" s="1653"/>
      <c r="M664" s="1343"/>
    </row>
    <row r="665" spans="2:13" ht="12.75" customHeight="1" x14ac:dyDescent="0.2">
      <c r="B665" s="1660" t="s">
        <v>736</v>
      </c>
      <c r="C665" s="1656"/>
      <c r="D665" s="1661" t="s">
        <v>217</v>
      </c>
      <c r="E665" s="1360"/>
      <c r="F665" s="1656"/>
      <c r="G665" s="1659" t="s">
        <v>737</v>
      </c>
      <c r="H665" s="1656"/>
      <c r="I665" s="1659" t="s">
        <v>738</v>
      </c>
      <c r="J665" s="1360"/>
      <c r="K665" s="1656"/>
      <c r="L665" s="1593"/>
      <c r="M665" s="1360"/>
    </row>
    <row r="666" spans="2:13" ht="12.75" customHeight="1" x14ac:dyDescent="0.2">
      <c r="B666" s="1236"/>
      <c r="C666" s="1657"/>
      <c r="D666" s="1594"/>
      <c r="E666" s="1236"/>
      <c r="F666" s="1657"/>
      <c r="G666" s="1594"/>
      <c r="H666" s="1657"/>
      <c r="I666" s="1594"/>
      <c r="J666" s="1236"/>
      <c r="K666" s="1657"/>
      <c r="L666" s="1594"/>
      <c r="M666" s="1243"/>
    </row>
    <row r="667" spans="2:13" ht="12.75" customHeight="1" x14ac:dyDescent="0.2">
      <c r="B667" s="1343"/>
      <c r="C667" s="1658"/>
      <c r="D667" s="1653"/>
      <c r="E667" s="1343"/>
      <c r="F667" s="1658"/>
      <c r="G667" s="1653"/>
      <c r="H667" s="1658"/>
      <c r="I667" s="1653"/>
      <c r="J667" s="1343"/>
      <c r="K667" s="1658"/>
      <c r="L667" s="1653"/>
      <c r="M667" s="1343"/>
    </row>
    <row r="668" spans="2:13" ht="12.75" customHeight="1" x14ac:dyDescent="0.2">
      <c r="B668" s="1590" t="s">
        <v>739</v>
      </c>
      <c r="C668" s="1360"/>
      <c r="D668" s="1360"/>
      <c r="E668" s="1360"/>
      <c r="F668" s="1360"/>
      <c r="G668" s="1360"/>
      <c r="H668" s="1360"/>
      <c r="I668" s="1360"/>
      <c r="J668" s="1360"/>
      <c r="K668" s="1360"/>
      <c r="L668" s="1360"/>
      <c r="M668" s="1360"/>
    </row>
    <row r="669" spans="2:13" ht="15" customHeight="1" x14ac:dyDescent="0.2">
      <c r="B669" s="1343"/>
      <c r="C669" s="1343"/>
      <c r="D669" s="1343"/>
      <c r="E669" s="1343"/>
      <c r="F669" s="1343"/>
      <c r="G669" s="1343"/>
      <c r="H669" s="1343"/>
      <c r="I669" s="1343"/>
      <c r="J669" s="1343"/>
      <c r="K669" s="1343"/>
      <c r="L669" s="1343"/>
      <c r="M669" s="1343"/>
    </row>
    <row r="687" spans="2:2" ht="12.75" customHeight="1" x14ac:dyDescent="0.2">
      <c r="B687" s="765" t="s">
        <v>740</v>
      </c>
    </row>
    <row r="689" spans="2:17" ht="12.75" customHeight="1" x14ac:dyDescent="0.2">
      <c r="B689" s="1614" t="s">
        <v>741</v>
      </c>
      <c r="C689" s="1243"/>
      <c r="D689" s="1243"/>
      <c r="E689" s="1328"/>
      <c r="F689" s="1625">
        <v>2022</v>
      </c>
      <c r="G689" s="1243"/>
      <c r="H689" s="1243"/>
      <c r="I689" s="1328"/>
      <c r="J689" s="1625">
        <v>2023</v>
      </c>
      <c r="K689" s="1243"/>
      <c r="L689" s="1243"/>
      <c r="M689" s="1243"/>
      <c r="N689" s="1625">
        <v>2024</v>
      </c>
      <c r="O689" s="1243"/>
      <c r="P689" s="1243"/>
      <c r="Q689" s="1243"/>
    </row>
    <row r="690" spans="2:17" ht="15" customHeight="1" x14ac:dyDescent="0.2">
      <c r="B690" s="1329"/>
      <c r="C690" s="1329"/>
      <c r="D690" s="1329"/>
      <c r="E690" s="1330"/>
      <c r="F690" s="1626" t="s">
        <v>392</v>
      </c>
      <c r="G690" s="1627"/>
      <c r="H690" s="1628" t="s">
        <v>742</v>
      </c>
      <c r="I690" s="1329"/>
      <c r="J690" s="1626" t="s">
        <v>392</v>
      </c>
      <c r="K690" s="1627"/>
      <c r="L690" s="1628" t="s">
        <v>742</v>
      </c>
      <c r="M690" s="1329"/>
      <c r="N690" s="1626" t="s">
        <v>392</v>
      </c>
      <c r="O690" s="1627"/>
      <c r="P690" s="1628" t="s">
        <v>742</v>
      </c>
      <c r="Q690" s="1329"/>
    </row>
    <row r="691" spans="2:17" ht="15" customHeight="1" x14ac:dyDescent="0.2">
      <c r="B691" s="1676" t="s">
        <v>743</v>
      </c>
      <c r="C691" s="1621"/>
      <c r="D691" s="1621"/>
      <c r="E691" s="1648"/>
      <c r="F691" s="1630">
        <v>32.72</v>
      </c>
      <c r="G691" s="1631"/>
      <c r="H691" s="1623" t="s">
        <v>744</v>
      </c>
      <c r="I691" s="1629"/>
      <c r="J691" s="1630">
        <v>208.25</v>
      </c>
      <c r="K691" s="1631"/>
      <c r="L691" s="1623" t="s">
        <v>745</v>
      </c>
      <c r="M691" s="1629"/>
      <c r="N691" s="1630"/>
      <c r="O691" s="1631"/>
      <c r="P691" s="1623"/>
      <c r="Q691" s="1629"/>
    </row>
    <row r="692" spans="2:17" ht="12.75" customHeight="1" x14ac:dyDescent="0.2">
      <c r="B692" s="1299" t="s">
        <v>746</v>
      </c>
      <c r="C692" s="1257"/>
      <c r="D692" s="1257"/>
      <c r="E692" s="1325"/>
      <c r="F692" s="1632">
        <v>144.72999999999999</v>
      </c>
      <c r="G692" s="1633"/>
      <c r="H692" s="1236"/>
      <c r="I692" s="1236"/>
      <c r="J692" s="1632">
        <v>675.31</v>
      </c>
      <c r="K692" s="1633"/>
      <c r="L692" s="1236"/>
      <c r="M692" s="1236"/>
      <c r="N692" s="1632"/>
      <c r="O692" s="1633"/>
      <c r="P692" s="1236"/>
      <c r="Q692" s="1236"/>
    </row>
    <row r="693" spans="2:17" ht="12.75" customHeight="1" x14ac:dyDescent="0.2">
      <c r="B693" s="1299" t="s">
        <v>747</v>
      </c>
      <c r="C693" s="1257"/>
      <c r="D693" s="1257"/>
      <c r="E693" s="1325"/>
      <c r="F693" s="1632">
        <v>590.88</v>
      </c>
      <c r="G693" s="1633"/>
      <c r="H693" s="1236"/>
      <c r="I693" s="1236"/>
      <c r="J693" s="1632">
        <v>1359.13</v>
      </c>
      <c r="K693" s="1633"/>
      <c r="L693" s="1236"/>
      <c r="M693" s="1236"/>
      <c r="N693" s="1632"/>
      <c r="O693" s="1633"/>
      <c r="P693" s="1236"/>
      <c r="Q693" s="1236"/>
    </row>
    <row r="694" spans="2:17" ht="12.75" customHeight="1" x14ac:dyDescent="0.2">
      <c r="B694" s="1299" t="s">
        <v>748</v>
      </c>
      <c r="C694" s="1257"/>
      <c r="D694" s="1257"/>
      <c r="E694" s="1325"/>
      <c r="F694" s="1632">
        <v>44.01</v>
      </c>
      <c r="G694" s="1633"/>
      <c r="H694" s="1236"/>
      <c r="I694" s="1236"/>
      <c r="J694" s="1632">
        <v>853.88</v>
      </c>
      <c r="K694" s="1633"/>
      <c r="L694" s="1236"/>
      <c r="M694" s="1236"/>
      <c r="N694" s="1632"/>
      <c r="O694" s="1633"/>
      <c r="P694" s="1236"/>
      <c r="Q694" s="1236"/>
    </row>
    <row r="695" spans="2:17" ht="12.75" customHeight="1" x14ac:dyDescent="0.2">
      <c r="B695" s="1663" t="s">
        <v>40</v>
      </c>
      <c r="C695" s="1445"/>
      <c r="D695" s="1445"/>
      <c r="E695" s="1638"/>
      <c r="F695" s="1682">
        <v>812.34</v>
      </c>
      <c r="G695" s="1683"/>
      <c r="H695" s="1343"/>
      <c r="I695" s="1343"/>
      <c r="J695" s="1682">
        <v>3096.57</v>
      </c>
      <c r="K695" s="1683"/>
      <c r="L695" s="1343"/>
      <c r="M695" s="1343"/>
      <c r="N695" s="1682"/>
      <c r="O695" s="1683"/>
      <c r="P695" s="1343"/>
      <c r="Q695" s="1343"/>
    </row>
    <row r="696" spans="2:17" ht="15" customHeight="1" x14ac:dyDescent="0.2">
      <c r="B696" s="1602" t="s">
        <v>749</v>
      </c>
      <c r="C696" s="1360"/>
      <c r="D696" s="1360"/>
      <c r="E696" s="1360"/>
      <c r="F696" s="1360"/>
      <c r="G696" s="1360"/>
      <c r="H696" s="1360"/>
      <c r="I696" s="1360"/>
      <c r="J696" s="1360"/>
      <c r="K696" s="1360"/>
      <c r="L696" s="1360"/>
      <c r="M696" s="1360"/>
      <c r="N696" s="1"/>
      <c r="O696" s="1"/>
      <c r="P696" s="1"/>
      <c r="Q696" s="1"/>
    </row>
    <row r="697" spans="2:17" ht="12.75" customHeight="1" x14ac:dyDescent="0.2">
      <c r="B697" s="1343"/>
      <c r="C697" s="1343"/>
      <c r="D697" s="1343"/>
      <c r="E697" s="1343"/>
      <c r="F697" s="1343"/>
      <c r="G697" s="1343"/>
      <c r="H697" s="1343"/>
      <c r="I697" s="1343"/>
      <c r="J697" s="1343"/>
      <c r="K697" s="1343"/>
      <c r="L697" s="1343"/>
      <c r="M697" s="1343"/>
      <c r="N697" s="1"/>
      <c r="O697" s="1"/>
      <c r="P697" s="1"/>
      <c r="Q697" s="1"/>
    </row>
    <row r="698" spans="2:17" ht="12.75" customHeight="1" x14ac:dyDescent="0.2">
      <c r="B698" s="1"/>
      <c r="C698" s="1"/>
      <c r="D698" s="1"/>
      <c r="E698" s="1"/>
      <c r="F698" s="1"/>
      <c r="G698" s="1"/>
      <c r="H698" s="1"/>
      <c r="I698" s="1"/>
      <c r="J698" s="1"/>
      <c r="K698" s="1"/>
      <c r="L698" s="1"/>
      <c r="M698" s="1"/>
      <c r="N698" s="1"/>
      <c r="O698" s="1"/>
      <c r="P698" s="1"/>
      <c r="Q698" s="1"/>
    </row>
    <row r="699" spans="2:17" ht="12.75" customHeight="1" x14ac:dyDescent="0.2">
      <c r="B699" s="1"/>
      <c r="C699" s="1"/>
      <c r="D699" s="1"/>
      <c r="E699" s="1"/>
      <c r="F699" s="1"/>
      <c r="G699" s="1"/>
      <c r="H699" s="1"/>
      <c r="I699" s="1"/>
      <c r="J699" s="1"/>
      <c r="K699" s="1"/>
      <c r="L699" s="1"/>
      <c r="M699" s="1"/>
      <c r="N699" s="1"/>
      <c r="O699" s="1"/>
      <c r="P699" s="1"/>
      <c r="Q699" s="1"/>
    </row>
    <row r="700" spans="2:17" ht="12.75" customHeight="1" x14ac:dyDescent="0.2">
      <c r="B700" s="1267" t="s">
        <v>750</v>
      </c>
      <c r="C700" s="1243"/>
      <c r="D700" s="1243"/>
      <c r="E700" s="1243"/>
      <c r="F700" s="1243"/>
      <c r="G700" s="1243"/>
      <c r="H700" s="1243"/>
      <c r="I700" s="1243"/>
      <c r="J700" s="1243"/>
      <c r="K700" s="1243"/>
      <c r="L700" s="896"/>
      <c r="M700" s="896"/>
      <c r="N700" s="1"/>
      <c r="O700" s="1"/>
      <c r="P700" s="1"/>
      <c r="Q700" s="1"/>
    </row>
    <row r="701" spans="2:17" ht="12.75" customHeight="1" x14ac:dyDescent="0.2">
      <c r="B701" s="1"/>
      <c r="C701" s="1"/>
      <c r="D701" s="1"/>
      <c r="E701" s="1"/>
      <c r="F701" s="1"/>
      <c r="G701" s="1"/>
      <c r="H701" s="1"/>
      <c r="I701" s="1"/>
      <c r="J701" s="1"/>
      <c r="K701" s="1"/>
      <c r="L701" s="1"/>
      <c r="M701" s="1"/>
      <c r="N701" s="1"/>
      <c r="O701" s="1"/>
      <c r="P701" s="1"/>
      <c r="Q701" s="1"/>
    </row>
    <row r="702" spans="2:17" ht="12.75" customHeight="1" x14ac:dyDescent="0.2">
      <c r="B702" s="1614" t="s">
        <v>751</v>
      </c>
      <c r="C702" s="1243"/>
      <c r="D702" s="1243"/>
      <c r="E702" s="1328"/>
      <c r="F702" s="1603">
        <v>2022</v>
      </c>
      <c r="G702" s="1243"/>
      <c r="H702" s="1243"/>
      <c r="I702" s="1328"/>
      <c r="J702" s="1603">
        <v>2023</v>
      </c>
      <c r="K702" s="1243"/>
      <c r="L702" s="1243"/>
      <c r="M702" s="1243"/>
      <c r="N702" s="1603">
        <v>2024</v>
      </c>
      <c r="O702" s="1243"/>
      <c r="P702" s="1243"/>
      <c r="Q702" s="1477"/>
    </row>
    <row r="703" spans="2:17" ht="12.75" customHeight="1" x14ac:dyDescent="0.2">
      <c r="B703" s="1329"/>
      <c r="C703" s="1329"/>
      <c r="D703" s="1329"/>
      <c r="E703" s="1330"/>
      <c r="F703" s="1618"/>
      <c r="G703" s="1329"/>
      <c r="H703" s="1329"/>
      <c r="I703" s="1330"/>
      <c r="J703" s="1618"/>
      <c r="K703" s="1329"/>
      <c r="L703" s="1329"/>
      <c r="M703" s="1329"/>
      <c r="N703" s="1618"/>
      <c r="O703" s="1329"/>
      <c r="P703" s="1329"/>
      <c r="Q703" s="1619"/>
    </row>
    <row r="704" spans="2:17" ht="12.75" customHeight="1" x14ac:dyDescent="0.2">
      <c r="B704" s="1298" t="s">
        <v>752</v>
      </c>
      <c r="C704" s="1269"/>
      <c r="D704" s="1269"/>
      <c r="E704" s="1647"/>
      <c r="F704" s="1630">
        <f>83.8+165.3</f>
        <v>249.10000000000002</v>
      </c>
      <c r="G704" s="1621"/>
      <c r="H704" s="1621"/>
      <c r="I704" s="1648"/>
      <c r="J704" s="1630">
        <v>114301.4</v>
      </c>
      <c r="K704" s="1621"/>
      <c r="L704" s="1621"/>
      <c r="M704" s="1621"/>
      <c r="N704" s="1620">
        <v>114266.1</v>
      </c>
      <c r="O704" s="1621"/>
      <c r="P704" s="1621"/>
      <c r="Q704" s="1621"/>
    </row>
    <row r="705" spans="2:17" ht="12.75" customHeight="1" x14ac:dyDescent="0.2">
      <c r="B705" s="1299" t="s">
        <v>753</v>
      </c>
      <c r="C705" s="1257"/>
      <c r="D705" s="1257"/>
      <c r="E705" s="1325"/>
      <c r="F705" s="1632">
        <v>25.8</v>
      </c>
      <c r="G705" s="1257"/>
      <c r="H705" s="1257"/>
      <c r="I705" s="1325"/>
      <c r="J705" s="1632">
        <v>31.24</v>
      </c>
      <c r="K705" s="1257"/>
      <c r="L705" s="1257"/>
      <c r="M705" s="1257"/>
      <c r="N705" s="1622">
        <v>31.2</v>
      </c>
      <c r="O705" s="1257"/>
      <c r="P705" s="1257"/>
      <c r="Q705" s="1257"/>
    </row>
    <row r="706" spans="2:17" ht="12.75" customHeight="1" x14ac:dyDescent="0.2">
      <c r="B706" s="1299" t="s">
        <v>754</v>
      </c>
      <c r="C706" s="1257"/>
      <c r="D706" s="1257"/>
      <c r="E706" s="1325"/>
      <c r="F706" s="1639">
        <f>F705/F704</f>
        <v>0.10357286230429545</v>
      </c>
      <c r="G706" s="1257"/>
      <c r="H706" s="1257"/>
      <c r="I706" s="1325"/>
      <c r="J706" s="1639">
        <f>J705/J704</f>
        <v>2.7331248786104106E-4</v>
      </c>
      <c r="K706" s="1257"/>
      <c r="L706" s="1257"/>
      <c r="M706" s="1257"/>
      <c r="N706" s="1624">
        <v>0.03</v>
      </c>
      <c r="O706" s="1257"/>
      <c r="P706" s="1257"/>
      <c r="Q706" s="1257"/>
    </row>
    <row r="707" spans="2:17" ht="15" customHeight="1" x14ac:dyDescent="0.2">
      <c r="B707" s="1312" t="s">
        <v>755</v>
      </c>
      <c r="C707" s="1301"/>
      <c r="D707" s="1301"/>
      <c r="E707" s="1640"/>
      <c r="F707" s="1588" t="s">
        <v>756</v>
      </c>
      <c r="G707" s="1301"/>
      <c r="H707" s="1301"/>
      <c r="I707" s="1640"/>
      <c r="J707" s="1588" t="s">
        <v>757</v>
      </c>
      <c r="K707" s="1301"/>
      <c r="L707" s="1301"/>
      <c r="M707" s="1642"/>
      <c r="N707" s="1613"/>
      <c r="O707" s="1301"/>
      <c r="P707" s="1301"/>
      <c r="Q707" s="1301"/>
    </row>
    <row r="708" spans="2:17" ht="15" customHeight="1" x14ac:dyDescent="0.2">
      <c r="B708" s="1236"/>
      <c r="C708" s="1236"/>
      <c r="D708" s="1236"/>
      <c r="E708" s="1328"/>
      <c r="F708" s="1589"/>
      <c r="G708" s="1236"/>
      <c r="H708" s="1236"/>
      <c r="I708" s="1328"/>
      <c r="J708" s="1589"/>
      <c r="K708" s="1236"/>
      <c r="L708" s="1236"/>
      <c r="M708" s="1477"/>
      <c r="N708" s="1243"/>
      <c r="O708" s="1236"/>
      <c r="P708" s="1236"/>
      <c r="Q708" s="1243"/>
    </row>
    <row r="709" spans="2:17" ht="15" customHeight="1" x14ac:dyDescent="0.2">
      <c r="B709" s="1236"/>
      <c r="C709" s="1236"/>
      <c r="D709" s="1236"/>
      <c r="E709" s="1328"/>
      <c r="F709" s="1589"/>
      <c r="G709" s="1236"/>
      <c r="H709" s="1236"/>
      <c r="I709" s="1328"/>
      <c r="J709" s="1589"/>
      <c r="K709" s="1236"/>
      <c r="L709" s="1236"/>
      <c r="M709" s="1477"/>
      <c r="N709" s="1243"/>
      <c r="O709" s="1236"/>
      <c r="P709" s="1236"/>
      <c r="Q709" s="1243"/>
    </row>
    <row r="710" spans="2:17" ht="15" customHeight="1" x14ac:dyDescent="0.2">
      <c r="B710" s="1236"/>
      <c r="C710" s="1236"/>
      <c r="D710" s="1236"/>
      <c r="E710" s="1328"/>
      <c r="F710" s="1589"/>
      <c r="G710" s="1236"/>
      <c r="H710" s="1236"/>
      <c r="I710" s="1328"/>
      <c r="J710" s="1589"/>
      <c r="K710" s="1236"/>
      <c r="L710" s="1236"/>
      <c r="M710" s="1477"/>
      <c r="N710" s="1243"/>
      <c r="O710" s="1236"/>
      <c r="P710" s="1236"/>
      <c r="Q710" s="1243"/>
    </row>
    <row r="711" spans="2:17" ht="15" customHeight="1" x14ac:dyDescent="0.2">
      <c r="B711" s="1236"/>
      <c r="C711" s="1236"/>
      <c r="D711" s="1236"/>
      <c r="E711" s="1328"/>
      <c r="F711" s="1589"/>
      <c r="G711" s="1236"/>
      <c r="H711" s="1236"/>
      <c r="I711" s="1328"/>
      <c r="J711" s="1589"/>
      <c r="K711" s="1236"/>
      <c r="L711" s="1236"/>
      <c r="M711" s="1477"/>
      <c r="N711" s="1243"/>
      <c r="O711" s="1236"/>
      <c r="P711" s="1236"/>
      <c r="Q711" s="1243"/>
    </row>
    <row r="712" spans="2:17" ht="12.75" customHeight="1" x14ac:dyDescent="0.2">
      <c r="B712" s="1343"/>
      <c r="C712" s="1343"/>
      <c r="D712" s="1343"/>
      <c r="E712" s="1641"/>
      <c r="F712" s="1605"/>
      <c r="G712" s="1343"/>
      <c r="H712" s="1343"/>
      <c r="I712" s="1641"/>
      <c r="J712" s="1605"/>
      <c r="K712" s="1343"/>
      <c r="L712" s="1343"/>
      <c r="M712" s="1643"/>
      <c r="N712" s="1343"/>
      <c r="O712" s="1343"/>
      <c r="P712" s="1343"/>
      <c r="Q712" s="1343"/>
    </row>
    <row r="713" spans="2:17" ht="12.75" customHeight="1" x14ac:dyDescent="0.2">
      <c r="B713" s="1"/>
      <c r="C713" s="1"/>
      <c r="D713" s="1"/>
      <c r="E713" s="1"/>
      <c r="F713" s="1"/>
      <c r="G713" s="1"/>
      <c r="H713" s="1"/>
      <c r="I713" s="1"/>
      <c r="J713" s="1"/>
      <c r="K713" s="1"/>
      <c r="L713" s="1"/>
      <c r="M713" s="1"/>
      <c r="N713" s="1"/>
      <c r="O713" s="1"/>
      <c r="P713" s="1"/>
      <c r="Q713" s="1"/>
    </row>
    <row r="714" spans="2:17" ht="12.75" customHeight="1" x14ac:dyDescent="0.2">
      <c r="B714" s="1"/>
      <c r="C714" s="1"/>
      <c r="D714" s="1"/>
      <c r="E714" s="1"/>
      <c r="F714" s="1"/>
      <c r="G714" s="1"/>
      <c r="H714" s="1"/>
      <c r="I714" s="1"/>
      <c r="J714" s="1"/>
      <c r="K714" s="1"/>
      <c r="L714" s="1"/>
      <c r="M714" s="1"/>
      <c r="N714" s="1"/>
      <c r="O714" s="1"/>
      <c r="P714" s="1"/>
      <c r="Q714" s="1"/>
    </row>
    <row r="715" spans="2:17" ht="12.75" customHeight="1" x14ac:dyDescent="0.2">
      <c r="B715" s="1"/>
      <c r="C715" s="1"/>
      <c r="D715" s="1"/>
      <c r="E715" s="1"/>
      <c r="F715" s="1"/>
      <c r="G715" s="1"/>
      <c r="H715" s="1"/>
      <c r="I715" s="1"/>
      <c r="J715" s="1"/>
      <c r="K715" s="1"/>
      <c r="L715" s="1"/>
      <c r="M715" s="1"/>
      <c r="N715" s="1"/>
      <c r="O715" s="1"/>
      <c r="P715" s="1"/>
      <c r="Q715" s="1"/>
    </row>
    <row r="716" spans="2:17" ht="12.75" customHeight="1" x14ac:dyDescent="0.2">
      <c r="B716" s="1"/>
      <c r="C716" s="1"/>
      <c r="D716" s="1"/>
      <c r="E716" s="1"/>
      <c r="F716" s="1"/>
      <c r="G716" s="1"/>
      <c r="H716" s="1"/>
      <c r="I716" s="1"/>
      <c r="J716" s="1"/>
      <c r="K716" s="1"/>
      <c r="L716" s="1"/>
      <c r="M716" s="1"/>
      <c r="N716" s="1"/>
      <c r="O716" s="1"/>
      <c r="P716" s="1"/>
      <c r="Q716" s="1"/>
    </row>
    <row r="717" spans="2:17" ht="12.75" customHeight="1" x14ac:dyDescent="0.2">
      <c r="B717" s="482" t="s">
        <v>426</v>
      </c>
      <c r="C717" s="7"/>
      <c r="D717" s="7"/>
      <c r="E717" s="7"/>
      <c r="F717" s="7"/>
      <c r="G717" s="7"/>
      <c r="H717" s="7"/>
      <c r="I717" s="7"/>
      <c r="J717" s="7"/>
      <c r="K717" s="7"/>
      <c r="L717" s="7"/>
      <c r="M717" s="7"/>
      <c r="N717" s="7"/>
      <c r="O717" s="7"/>
      <c r="P717" s="7"/>
      <c r="Q717" s="7"/>
    </row>
    <row r="718" spans="2:17" ht="12.75" customHeight="1" x14ac:dyDescent="0.2">
      <c r="B718" s="1"/>
      <c r="C718" s="1"/>
      <c r="D718" s="1"/>
      <c r="E718" s="1"/>
      <c r="F718" s="1"/>
      <c r="G718" s="1"/>
      <c r="H718" s="1"/>
      <c r="I718" s="1"/>
      <c r="J718" s="1"/>
      <c r="K718" s="1"/>
      <c r="L718" s="1"/>
      <c r="M718" s="1"/>
      <c r="N718" s="1"/>
      <c r="O718" s="1"/>
      <c r="P718" s="1"/>
      <c r="Q718" s="1"/>
    </row>
    <row r="719" spans="2:17" ht="12.75" customHeight="1" x14ac:dyDescent="0.2">
      <c r="B719" s="1"/>
      <c r="C719" s="1"/>
      <c r="D719" s="1"/>
      <c r="E719" s="1"/>
      <c r="F719" s="1"/>
      <c r="G719" s="1"/>
      <c r="H719" s="1"/>
      <c r="I719" s="1"/>
      <c r="J719" s="1"/>
      <c r="K719" s="1"/>
      <c r="L719" s="1"/>
      <c r="M719" s="1"/>
      <c r="N719" s="1"/>
      <c r="O719" s="1"/>
      <c r="P719" s="1"/>
      <c r="Q719" s="1"/>
    </row>
    <row r="720" spans="2:17" ht="12.75" customHeight="1" x14ac:dyDescent="0.2">
      <c r="B720" s="765" t="s">
        <v>427</v>
      </c>
      <c r="C720" s="765"/>
      <c r="D720" s="765"/>
      <c r="E720" s="765"/>
      <c r="F720" s="765"/>
      <c r="G720" s="765"/>
      <c r="H720" s="765"/>
      <c r="I720" s="765"/>
      <c r="J720" s="765"/>
      <c r="K720" s="765"/>
      <c r="L720" s="765"/>
      <c r="M720" s="765"/>
      <c r="N720" s="1"/>
      <c r="O720" s="1"/>
      <c r="P720" s="1"/>
      <c r="Q720" s="1"/>
    </row>
    <row r="722" spans="2:15" ht="15" customHeight="1" x14ac:dyDescent="0.2">
      <c r="B722" s="1614" t="s">
        <v>758</v>
      </c>
      <c r="C722" s="1243"/>
      <c r="D722" s="1243"/>
      <c r="E722" s="1243"/>
      <c r="F722" s="1243"/>
      <c r="G722" s="1328"/>
      <c r="H722" s="1603">
        <v>2022</v>
      </c>
      <c r="I722" s="1328"/>
      <c r="J722" s="1603">
        <v>2023</v>
      </c>
      <c r="K722" s="1328"/>
      <c r="L722" s="1603">
        <v>2024</v>
      </c>
      <c r="M722" s="1243"/>
      <c r="N722" s="1"/>
      <c r="O722" s="1"/>
    </row>
    <row r="723" spans="2:15" ht="12.75" customHeight="1" x14ac:dyDescent="0.2">
      <c r="B723" s="1243"/>
      <c r="C723" s="1243"/>
      <c r="D723" s="1243"/>
      <c r="E723" s="1243"/>
      <c r="F723" s="1243"/>
      <c r="G723" s="1328"/>
      <c r="H723" s="542" t="s">
        <v>80</v>
      </c>
      <c r="I723" s="543" t="s">
        <v>81</v>
      </c>
      <c r="J723" s="542" t="s">
        <v>80</v>
      </c>
      <c r="K723" s="543" t="s">
        <v>81</v>
      </c>
      <c r="L723" s="542" t="s">
        <v>80</v>
      </c>
      <c r="M723" s="1082" t="s">
        <v>81</v>
      </c>
      <c r="N723" s="1"/>
      <c r="O723" s="1"/>
    </row>
    <row r="724" spans="2:15" ht="12.75" customHeight="1" x14ac:dyDescent="0.2">
      <c r="B724" s="1634" t="s">
        <v>561</v>
      </c>
      <c r="C724" s="1635"/>
      <c r="D724" s="1635"/>
      <c r="E724" s="1635"/>
      <c r="F724" s="1635"/>
      <c r="G724" s="1636"/>
      <c r="H724" s="607">
        <v>0.47</v>
      </c>
      <c r="I724" s="608">
        <v>0.42599999999999999</v>
      </c>
      <c r="J724" s="607">
        <v>0.47</v>
      </c>
      <c r="K724" s="481">
        <v>0.47</v>
      </c>
      <c r="L724" s="607">
        <v>0.47</v>
      </c>
      <c r="M724" s="481">
        <v>0.47</v>
      </c>
      <c r="N724" s="1"/>
      <c r="O724" s="1"/>
    </row>
    <row r="725" spans="2:15" ht="15" customHeight="1" x14ac:dyDescent="0.2">
      <c r="B725" s="1590" t="s">
        <v>759</v>
      </c>
      <c r="C725" s="1360"/>
      <c r="D725" s="1360"/>
      <c r="E725" s="1360"/>
      <c r="F725" s="1360"/>
      <c r="G725" s="1360"/>
      <c r="H725" s="1360"/>
      <c r="I725" s="1360"/>
      <c r="J725" s="1360"/>
      <c r="K725" s="1360"/>
      <c r="L725" s="1360"/>
      <c r="M725" s="1360"/>
      <c r="N725" s="1"/>
      <c r="O725" s="1"/>
    </row>
    <row r="726" spans="2:15" ht="12.75" customHeight="1" x14ac:dyDescent="0.2">
      <c r="B726" s="1243"/>
      <c r="C726" s="1236"/>
      <c r="D726" s="1236"/>
      <c r="E726" s="1236"/>
      <c r="F726" s="1236"/>
      <c r="G726" s="1236"/>
      <c r="H726" s="1236"/>
      <c r="I726" s="1236"/>
      <c r="J726" s="1236"/>
      <c r="K726" s="1236"/>
      <c r="L726" s="1236"/>
      <c r="M726" s="1243"/>
      <c r="N726" s="1"/>
      <c r="O726" s="1"/>
    </row>
    <row r="727" spans="2:15" ht="12.75" customHeight="1" x14ac:dyDescent="0.2">
      <c r="B727" s="1343"/>
      <c r="C727" s="1343"/>
      <c r="D727" s="1343"/>
      <c r="E727" s="1343"/>
      <c r="F727" s="1343"/>
      <c r="G727" s="1343"/>
      <c r="H727" s="1343"/>
      <c r="I727" s="1343"/>
      <c r="J727" s="1343"/>
      <c r="K727" s="1343"/>
      <c r="L727" s="1343"/>
      <c r="M727" s="1343"/>
      <c r="N727" s="1"/>
      <c r="O727" s="1"/>
    </row>
    <row r="728" spans="2:15" ht="12.75" customHeight="1" x14ac:dyDescent="0.2">
      <c r="B728" s="11"/>
      <c r="C728" s="11"/>
      <c r="D728" s="11"/>
      <c r="E728" s="11"/>
      <c r="F728" s="11"/>
      <c r="G728" s="11"/>
      <c r="H728" s="11"/>
      <c r="I728" s="11"/>
      <c r="J728" s="11"/>
      <c r="K728" s="11"/>
      <c r="L728" s="11"/>
      <c r="M728" s="11"/>
      <c r="N728" s="1"/>
      <c r="O728" s="1"/>
    </row>
    <row r="729" spans="2:15" ht="12.75" customHeight="1" x14ac:dyDescent="0.2">
      <c r="B729" s="1"/>
      <c r="C729" s="1"/>
      <c r="D729" s="1"/>
      <c r="E729" s="1"/>
      <c r="F729" s="1"/>
      <c r="G729" s="1"/>
      <c r="H729" s="1"/>
      <c r="I729" s="1"/>
      <c r="J729" s="1"/>
      <c r="K729" s="1"/>
      <c r="L729" s="1"/>
      <c r="M729" s="1"/>
      <c r="N729" s="1"/>
      <c r="O729" s="1"/>
    </row>
    <row r="730" spans="2:15" ht="12.75" customHeight="1" x14ac:dyDescent="0.2">
      <c r="B730" s="765" t="s">
        <v>432</v>
      </c>
      <c r="C730" s="765"/>
      <c r="D730" s="765"/>
      <c r="E730" s="765"/>
      <c r="F730" s="765"/>
      <c r="G730" s="765"/>
      <c r="H730" s="765"/>
      <c r="I730" s="765"/>
      <c r="J730" s="765"/>
      <c r="K730" s="765"/>
      <c r="L730" s="765"/>
      <c r="M730" s="765"/>
      <c r="N730" s="1"/>
      <c r="O730" s="1" t="s">
        <v>529</v>
      </c>
    </row>
    <row r="731" spans="2:15" ht="12.75" customHeight="1" x14ac:dyDescent="0.2">
      <c r="B731" s="765" t="s">
        <v>433</v>
      </c>
      <c r="C731" s="1027"/>
      <c r="D731" s="1027"/>
      <c r="E731" s="1027"/>
      <c r="F731" s="1027"/>
      <c r="G731" s="1027"/>
      <c r="H731" s="1027"/>
      <c r="I731" s="1027"/>
      <c r="J731" s="1027"/>
      <c r="K731" s="1027"/>
      <c r="L731" s="1027"/>
      <c r="M731" s="1027"/>
      <c r="N731" s="1"/>
      <c r="O731" s="1"/>
    </row>
    <row r="732" spans="2:15" ht="12.75" customHeight="1" x14ac:dyDescent="0.2">
      <c r="B732" s="1"/>
      <c r="C732" s="1"/>
      <c r="D732" s="1"/>
      <c r="E732" s="1"/>
      <c r="F732" s="1"/>
      <c r="G732" s="1"/>
      <c r="H732" s="1"/>
      <c r="I732" s="1"/>
      <c r="J732" s="1"/>
      <c r="K732" s="1"/>
      <c r="L732" s="1"/>
      <c r="M732" s="1"/>
      <c r="N732" s="1"/>
      <c r="O732" s="1"/>
    </row>
    <row r="733" spans="2:15" ht="15" customHeight="1" x14ac:dyDescent="0.2">
      <c r="B733" s="1614" t="s">
        <v>760</v>
      </c>
      <c r="C733" s="1243"/>
      <c r="D733" s="1328"/>
      <c r="E733" s="1611">
        <v>2022</v>
      </c>
      <c r="F733" s="1611">
        <v>2023</v>
      </c>
      <c r="G733" s="1603">
        <v>2024</v>
      </c>
      <c r="H733" s="1"/>
      <c r="I733" s="1"/>
      <c r="J733" s="1"/>
      <c r="K733" s="1"/>
      <c r="L733" s="1"/>
      <c r="M733" s="1"/>
      <c r="N733" s="1"/>
      <c r="O733" s="1"/>
    </row>
    <row r="734" spans="2:15" ht="12.75" customHeight="1" x14ac:dyDescent="0.2">
      <c r="B734" s="1329"/>
      <c r="C734" s="1329"/>
      <c r="D734" s="1330"/>
      <c r="E734" s="1637"/>
      <c r="F734" s="1637"/>
      <c r="G734" s="1618"/>
      <c r="H734" s="1"/>
      <c r="I734" s="1"/>
      <c r="J734" s="1"/>
      <c r="K734" s="1"/>
      <c r="L734" s="1"/>
      <c r="M734" s="1"/>
      <c r="N734" s="1"/>
      <c r="O734" s="1"/>
    </row>
    <row r="735" spans="2:15" ht="12.75" customHeight="1" x14ac:dyDescent="0.2">
      <c r="B735" s="1299" t="s">
        <v>435</v>
      </c>
      <c r="C735" s="1257"/>
      <c r="D735" s="1325"/>
      <c r="E735" s="593">
        <v>4927864</v>
      </c>
      <c r="F735" s="1102">
        <v>4033448.0853168936</v>
      </c>
      <c r="G735" s="1102"/>
      <c r="H735" s="1"/>
      <c r="I735" s="1"/>
      <c r="J735" s="1"/>
      <c r="K735" s="1"/>
      <c r="L735" s="1"/>
      <c r="M735" s="1"/>
      <c r="N735" s="1"/>
      <c r="O735" s="1"/>
    </row>
    <row r="736" spans="2:15" ht="12.75" customHeight="1" x14ac:dyDescent="0.2">
      <c r="B736" s="1299" t="s">
        <v>436</v>
      </c>
      <c r="C736" s="1257"/>
      <c r="D736" s="1325"/>
      <c r="E736" s="579">
        <v>0</v>
      </c>
      <c r="F736" s="1101">
        <v>87629.419315599996</v>
      </c>
      <c r="G736" s="1101"/>
      <c r="H736" s="1"/>
      <c r="I736" s="1"/>
      <c r="J736" s="1"/>
      <c r="K736" s="1"/>
      <c r="L736" s="1"/>
      <c r="M736" s="1"/>
      <c r="N736" s="1"/>
      <c r="O736" s="1"/>
    </row>
    <row r="737" spans="2:15" ht="12.75" customHeight="1" x14ac:dyDescent="0.2">
      <c r="B737" s="1311" t="s">
        <v>437</v>
      </c>
      <c r="C737" s="1257"/>
      <c r="D737" s="1325"/>
      <c r="E737" s="583">
        <v>4927864</v>
      </c>
      <c r="F737" s="1103">
        <v>4121077.5046324935</v>
      </c>
      <c r="G737" s="1103"/>
      <c r="H737" s="1"/>
      <c r="I737" s="1"/>
      <c r="J737" s="1"/>
      <c r="K737" s="1"/>
      <c r="L737" s="1"/>
      <c r="M737" s="1"/>
      <c r="N737" s="1"/>
      <c r="O737" s="1"/>
    </row>
    <row r="738" spans="2:15" ht="12.75" customHeight="1" x14ac:dyDescent="0.2">
      <c r="B738" s="1311" t="s">
        <v>438</v>
      </c>
      <c r="C738" s="1257"/>
      <c r="D738" s="1325"/>
      <c r="E738" s="583">
        <v>0</v>
      </c>
      <c r="F738" s="1103">
        <v>3252671.7370220004</v>
      </c>
      <c r="G738" s="1103"/>
      <c r="H738" s="1"/>
      <c r="I738" s="1"/>
      <c r="J738" s="1"/>
      <c r="K738" s="1"/>
      <c r="L738" s="1"/>
      <c r="M738" s="1"/>
      <c r="N738" s="1"/>
      <c r="O738" s="1"/>
    </row>
    <row r="739" spans="2:15" ht="12.75" customHeight="1" x14ac:dyDescent="0.2">
      <c r="B739" s="1444" t="s">
        <v>439</v>
      </c>
      <c r="C739" s="1445"/>
      <c r="D739" s="1638"/>
      <c r="E739" s="1112">
        <v>4927864</v>
      </c>
      <c r="F739" s="1113">
        <v>7373749.2416544938</v>
      </c>
      <c r="G739" s="1113"/>
      <c r="H739" s="1"/>
      <c r="I739" s="1"/>
      <c r="J739" s="1"/>
      <c r="K739" s="1"/>
      <c r="L739" s="1"/>
      <c r="M739" s="1"/>
      <c r="N739" s="1"/>
      <c r="O739" s="1"/>
    </row>
    <row r="740" spans="2:15" ht="12.75" customHeight="1" x14ac:dyDescent="0.2">
      <c r="B740" s="1"/>
      <c r="C740" s="1"/>
      <c r="D740" s="1"/>
      <c r="E740" s="1"/>
      <c r="F740" s="1"/>
      <c r="G740" s="1"/>
      <c r="H740" s="1"/>
      <c r="I740" s="1"/>
      <c r="J740" s="1"/>
      <c r="K740" s="1"/>
      <c r="L740" s="1"/>
      <c r="M740" s="1"/>
      <c r="N740" s="1"/>
      <c r="O740" s="1"/>
    </row>
    <row r="741" spans="2:15" ht="12.75" customHeight="1" x14ac:dyDescent="0.2">
      <c r="B741" s="1"/>
      <c r="C741" s="1"/>
      <c r="D741" s="1"/>
      <c r="E741" s="1"/>
      <c r="F741" s="1"/>
      <c r="G741" s="1"/>
      <c r="H741" s="1"/>
      <c r="I741" s="1"/>
      <c r="J741" s="1"/>
      <c r="K741" s="1"/>
      <c r="L741" s="1"/>
      <c r="M741" s="1"/>
      <c r="N741" s="1"/>
      <c r="O741" s="1"/>
    </row>
    <row r="742" spans="2:15" ht="12.75" customHeight="1" x14ac:dyDescent="0.2">
      <c r="B742" s="765" t="s">
        <v>761</v>
      </c>
      <c r="C742" s="765"/>
      <c r="D742" s="765"/>
      <c r="E742" s="765"/>
      <c r="F742" s="765"/>
      <c r="G742" s="765"/>
      <c r="H742" s="765"/>
      <c r="I742" s="765"/>
      <c r="J742" s="765"/>
      <c r="K742" s="765"/>
      <c r="L742" s="765"/>
      <c r="M742" s="765"/>
      <c r="N742" s="1"/>
      <c r="O742" s="1" t="s">
        <v>532</v>
      </c>
    </row>
    <row r="743" spans="2:15" ht="12.75" customHeight="1" x14ac:dyDescent="0.2">
      <c r="B743" s="1"/>
      <c r="C743" s="1"/>
      <c r="D743" s="1"/>
      <c r="E743" s="1"/>
      <c r="F743" s="1"/>
      <c r="G743" s="1"/>
      <c r="H743" s="1"/>
      <c r="I743" s="1"/>
      <c r="J743" s="1"/>
      <c r="K743" s="1"/>
      <c r="L743" s="1"/>
      <c r="M743" s="1"/>
      <c r="N743" s="1"/>
      <c r="O743" s="1"/>
    </row>
    <row r="744" spans="2:15" ht="15" customHeight="1" x14ac:dyDescent="0.2">
      <c r="B744" s="1614" t="s">
        <v>762</v>
      </c>
      <c r="C744" s="1243"/>
      <c r="D744" s="1328"/>
      <c r="E744" s="1611">
        <v>2022</v>
      </c>
      <c r="F744" s="1611">
        <v>2023</v>
      </c>
      <c r="G744" s="1603">
        <v>2024</v>
      </c>
      <c r="H744" s="1"/>
      <c r="I744" s="1"/>
      <c r="J744" s="1"/>
      <c r="K744" s="1"/>
      <c r="L744" s="1"/>
      <c r="M744" s="1"/>
      <c r="N744" s="1"/>
      <c r="O744" s="1"/>
    </row>
    <row r="745" spans="2:15" ht="15" customHeight="1" x14ac:dyDescent="0.2">
      <c r="B745" s="1329"/>
      <c r="C745" s="1329"/>
      <c r="D745" s="1330"/>
      <c r="E745" s="1637"/>
      <c r="F745" s="1637"/>
      <c r="G745" s="1618"/>
      <c r="H745" s="1"/>
      <c r="I745" s="1"/>
      <c r="J745" s="1"/>
      <c r="K745" s="1"/>
      <c r="L745" s="1"/>
      <c r="M745" s="1"/>
      <c r="N745" s="1"/>
      <c r="O745" s="1"/>
    </row>
    <row r="746" spans="2:15" ht="12.75" customHeight="1" x14ac:dyDescent="0.2">
      <c r="B746" s="1634" t="s">
        <v>763</v>
      </c>
      <c r="C746" s="1635"/>
      <c r="D746" s="1636"/>
      <c r="E746" s="609">
        <v>5432151</v>
      </c>
      <c r="F746" s="610">
        <v>12970596.596922353</v>
      </c>
      <c r="G746" s="610"/>
      <c r="H746" s="1"/>
      <c r="I746" s="1"/>
      <c r="J746" s="1"/>
      <c r="K746" s="1"/>
      <c r="L746" s="1"/>
      <c r="M746" s="1"/>
      <c r="N746" s="1"/>
      <c r="O746" s="1"/>
    </row>
    <row r="747" spans="2:15" ht="15" customHeight="1" x14ac:dyDescent="0.2">
      <c r="B747" s="1602" t="s">
        <v>764</v>
      </c>
      <c r="C747" s="1360"/>
      <c r="D747" s="1360"/>
      <c r="E747" s="1360"/>
      <c r="F747" s="1360"/>
      <c r="G747" s="1360"/>
      <c r="H747" s="1"/>
      <c r="I747" s="1"/>
      <c r="J747" s="1"/>
      <c r="K747" s="1"/>
      <c r="L747" s="1"/>
      <c r="M747" s="1"/>
      <c r="N747" s="1"/>
      <c r="O747" s="1"/>
    </row>
    <row r="748" spans="2:15" ht="12.75" customHeight="1" x14ac:dyDescent="0.2">
      <c r="B748" s="1343"/>
      <c r="C748" s="1343"/>
      <c r="D748" s="1343"/>
      <c r="E748" s="1343"/>
      <c r="F748" s="1343"/>
      <c r="G748" s="1343"/>
      <c r="H748" s="1"/>
      <c r="I748" s="1"/>
      <c r="J748" s="1"/>
      <c r="K748" s="1"/>
      <c r="L748" s="1"/>
      <c r="M748" s="1"/>
      <c r="N748" s="1"/>
      <c r="O748" s="1"/>
    </row>
  </sheetData>
  <mergeCells count="647">
    <mergeCell ref="A1:A2"/>
    <mergeCell ref="B1:B2"/>
    <mergeCell ref="C1:C2"/>
    <mergeCell ref="D1:D2"/>
    <mergeCell ref="E1:E2"/>
    <mergeCell ref="F1:F2"/>
    <mergeCell ref="G1:G2"/>
    <mergeCell ref="H1:H2"/>
    <mergeCell ref="I1:I2"/>
    <mergeCell ref="J1:J2"/>
    <mergeCell ref="K1:K2"/>
    <mergeCell ref="L1:L2"/>
    <mergeCell ref="M1:M2"/>
    <mergeCell ref="B10:M11"/>
    <mergeCell ref="H44:J45"/>
    <mergeCell ref="K44:M45"/>
    <mergeCell ref="E46:E47"/>
    <mergeCell ref="F46:F47"/>
    <mergeCell ref="G46:G47"/>
    <mergeCell ref="H46:H47"/>
    <mergeCell ref="I46:I47"/>
    <mergeCell ref="J46:J47"/>
    <mergeCell ref="K46:K47"/>
    <mergeCell ref="L46:L47"/>
    <mergeCell ref="B13:M20"/>
    <mergeCell ref="B22:D23"/>
    <mergeCell ref="E22:E23"/>
    <mergeCell ref="F22:F23"/>
    <mergeCell ref="G22:G23"/>
    <mergeCell ref="B24:D24"/>
    <mergeCell ref="B25:D26"/>
    <mergeCell ref="G25:G26"/>
    <mergeCell ref="E25:E26"/>
    <mergeCell ref="F25:F26"/>
    <mergeCell ref="B27:D27"/>
    <mergeCell ref="B28:G29"/>
    <mergeCell ref="B34:M34"/>
    <mergeCell ref="B44:D47"/>
    <mergeCell ref="E44:G45"/>
    <mergeCell ref="M46:M47"/>
    <mergeCell ref="B48:M48"/>
    <mergeCell ref="B49:D49"/>
    <mergeCell ref="B50:D50"/>
    <mergeCell ref="B51:D51"/>
    <mergeCell ref="B52:D52"/>
    <mergeCell ref="B53:M53"/>
    <mergeCell ref="B54:D54"/>
    <mergeCell ref="B55:D55"/>
    <mergeCell ref="B56:D56"/>
    <mergeCell ref="B57:D57"/>
    <mergeCell ref="B58:M58"/>
    <mergeCell ref="B59:D59"/>
    <mergeCell ref="B60:D60"/>
    <mergeCell ref="B61:D61"/>
    <mergeCell ref="B62:D62"/>
    <mergeCell ref="B63:D63"/>
    <mergeCell ref="B64:M66"/>
    <mergeCell ref="B73:M75"/>
    <mergeCell ref="B78:D78"/>
    <mergeCell ref="B79:D79"/>
    <mergeCell ref="B80:G81"/>
    <mergeCell ref="B86:G87"/>
    <mergeCell ref="H86:I86"/>
    <mergeCell ref="J86:K86"/>
    <mergeCell ref="L86:M86"/>
    <mergeCell ref="B88:M88"/>
    <mergeCell ref="B89:G89"/>
    <mergeCell ref="B90:G90"/>
    <mergeCell ref="B91:M91"/>
    <mergeCell ref="B92:G92"/>
    <mergeCell ref="B93:G93"/>
    <mergeCell ref="B94:G94"/>
    <mergeCell ref="B95:M95"/>
    <mergeCell ref="B96:G96"/>
    <mergeCell ref="B97:G97"/>
    <mergeCell ref="B98:G98"/>
    <mergeCell ref="B99:G99"/>
    <mergeCell ref="B100:M102"/>
    <mergeCell ref="H104:I104"/>
    <mergeCell ref="J104:K104"/>
    <mergeCell ref="L104:M104"/>
    <mergeCell ref="B104:G105"/>
    <mergeCell ref="B106:M106"/>
    <mergeCell ref="B107:G107"/>
    <mergeCell ref="B108:G108"/>
    <mergeCell ref="B109:M109"/>
    <mergeCell ref="B110:G110"/>
    <mergeCell ref="B111:G111"/>
    <mergeCell ref="B112:G112"/>
    <mergeCell ref="B113:M113"/>
    <mergeCell ref="B114:G114"/>
    <mergeCell ref="B115:G115"/>
    <mergeCell ref="B116:G116"/>
    <mergeCell ref="B117:G117"/>
    <mergeCell ref="B118:M120"/>
    <mergeCell ref="B125:D126"/>
    <mergeCell ref="E125:E126"/>
    <mergeCell ref="F125:F126"/>
    <mergeCell ref="G125:G126"/>
    <mergeCell ref="B127:G127"/>
    <mergeCell ref="B128:D128"/>
    <mergeCell ref="B129:D129"/>
    <mergeCell ref="B130:G130"/>
    <mergeCell ref="B131:D131"/>
    <mergeCell ref="B132:D132"/>
    <mergeCell ref="B133:D133"/>
    <mergeCell ref="B134:D134"/>
    <mergeCell ref="B135:D135"/>
    <mergeCell ref="B136:D136"/>
    <mergeCell ref="B137:D137"/>
    <mergeCell ref="B138:D138"/>
    <mergeCell ref="B139:D139"/>
    <mergeCell ref="B140:D140"/>
    <mergeCell ref="B141:D141"/>
    <mergeCell ref="B142:D142"/>
    <mergeCell ref="B143:G146"/>
    <mergeCell ref="B164:D164"/>
    <mergeCell ref="B151:D153"/>
    <mergeCell ref="E151:E153"/>
    <mergeCell ref="F151:F153"/>
    <mergeCell ref="G151:G153"/>
    <mergeCell ref="B154:G154"/>
    <mergeCell ref="B155:D155"/>
    <mergeCell ref="B156:D156"/>
    <mergeCell ref="B157:G157"/>
    <mergeCell ref="B158:D158"/>
    <mergeCell ref="B159:D159"/>
    <mergeCell ref="B160:D160"/>
    <mergeCell ref="B161:D161"/>
    <mergeCell ref="B162:D162"/>
    <mergeCell ref="B163:D163"/>
    <mergeCell ref="B165:D165"/>
    <mergeCell ref="B166:D166"/>
    <mergeCell ref="K208:K209"/>
    <mergeCell ref="L208:L209"/>
    <mergeCell ref="B200:D200"/>
    <mergeCell ref="B201:D201"/>
    <mergeCell ref="B202:D202"/>
    <mergeCell ref="B203:D203"/>
    <mergeCell ref="B204:M206"/>
    <mergeCell ref="B208:G209"/>
    <mergeCell ref="H208:H209"/>
    <mergeCell ref="M208:M209"/>
    <mergeCell ref="I208:I209"/>
    <mergeCell ref="J208:J209"/>
    <mergeCell ref="B167:G170"/>
    <mergeCell ref="B175:G176"/>
    <mergeCell ref="H175:I175"/>
    <mergeCell ref="J175:K175"/>
    <mergeCell ref="L175:M175"/>
    <mergeCell ref="B177:G177"/>
    <mergeCell ref="B178:G178"/>
    <mergeCell ref="B179:G179"/>
    <mergeCell ref="B180:G180"/>
    <mergeCell ref="B181:G181"/>
    <mergeCell ref="I260:I261"/>
    <mergeCell ref="B240:D240"/>
    <mergeCell ref="B255:D256"/>
    <mergeCell ref="E255:G255"/>
    <mergeCell ref="H255:J255"/>
    <mergeCell ref="K255:M255"/>
    <mergeCell ref="B257:D257"/>
    <mergeCell ref="B258:D259"/>
    <mergeCell ref="B216:G216"/>
    <mergeCell ref="B217:G217"/>
    <mergeCell ref="B218:G218"/>
    <mergeCell ref="H258:H259"/>
    <mergeCell ref="I258:I259"/>
    <mergeCell ref="J258:J259"/>
    <mergeCell ref="K258:K259"/>
    <mergeCell ref="L258:L259"/>
    <mergeCell ref="B233:D233"/>
    <mergeCell ref="B234:D234"/>
    <mergeCell ref="B235:D235"/>
    <mergeCell ref="B236:D236"/>
    <mergeCell ref="B237:D237"/>
    <mergeCell ref="B238:D238"/>
    <mergeCell ref="B239:D239"/>
    <mergeCell ref="B241:G245"/>
    <mergeCell ref="M258:M259"/>
    <mergeCell ref="J263:J264"/>
    <mergeCell ref="K263:K264"/>
    <mergeCell ref="L263:L264"/>
    <mergeCell ref="M263:M264"/>
    <mergeCell ref="B262:D262"/>
    <mergeCell ref="B263:D264"/>
    <mergeCell ref="E263:E264"/>
    <mergeCell ref="F263:F264"/>
    <mergeCell ref="G263:G264"/>
    <mergeCell ref="H263:H264"/>
    <mergeCell ref="I263:I264"/>
    <mergeCell ref="J260:J261"/>
    <mergeCell ref="K260:K261"/>
    <mergeCell ref="L260:L261"/>
    <mergeCell ref="M260:M261"/>
    <mergeCell ref="E258:E259"/>
    <mergeCell ref="F258:F259"/>
    <mergeCell ref="B260:D261"/>
    <mergeCell ref="E260:E261"/>
    <mergeCell ref="F260:F261"/>
    <mergeCell ref="G260:G261"/>
    <mergeCell ref="H260:H261"/>
    <mergeCell ref="G258:G259"/>
    <mergeCell ref="K265:K266"/>
    <mergeCell ref="L265:L266"/>
    <mergeCell ref="M265:M266"/>
    <mergeCell ref="B265:D266"/>
    <mergeCell ref="E265:E266"/>
    <mergeCell ref="F265:F266"/>
    <mergeCell ref="G265:G266"/>
    <mergeCell ref="H265:H266"/>
    <mergeCell ref="I265:I266"/>
    <mergeCell ref="J265:J266"/>
    <mergeCell ref="K267:K268"/>
    <mergeCell ref="L267:L268"/>
    <mergeCell ref="M267:M268"/>
    <mergeCell ref="B267:D268"/>
    <mergeCell ref="E267:E268"/>
    <mergeCell ref="F267:F268"/>
    <mergeCell ref="G267:G268"/>
    <mergeCell ref="H267:H268"/>
    <mergeCell ref="I267:I268"/>
    <mergeCell ref="J267:J268"/>
    <mergeCell ref="B182:G182"/>
    <mergeCell ref="B183:G183"/>
    <mergeCell ref="B184:G184"/>
    <mergeCell ref="B185:G185"/>
    <mergeCell ref="B186:G186"/>
    <mergeCell ref="B187:G187"/>
    <mergeCell ref="B188:M189"/>
    <mergeCell ref="B191:D192"/>
    <mergeCell ref="E191:G191"/>
    <mergeCell ref="H191:J191"/>
    <mergeCell ref="K191:M191"/>
    <mergeCell ref="B193:D193"/>
    <mergeCell ref="B194:D194"/>
    <mergeCell ref="B195:D195"/>
    <mergeCell ref="B196:D196"/>
    <mergeCell ref="B197:D197"/>
    <mergeCell ref="B198:D198"/>
    <mergeCell ref="B199:D199"/>
    <mergeCell ref="B269:D269"/>
    <mergeCell ref="B270:D270"/>
    <mergeCell ref="B219:G219"/>
    <mergeCell ref="B220:G220"/>
    <mergeCell ref="B221:M223"/>
    <mergeCell ref="B227:D230"/>
    <mergeCell ref="E227:E230"/>
    <mergeCell ref="F227:F230"/>
    <mergeCell ref="G227:G230"/>
    <mergeCell ref="B231:D231"/>
    <mergeCell ref="B232:D232"/>
    <mergeCell ref="B210:G210"/>
    <mergeCell ref="B211:G211"/>
    <mergeCell ref="B212:G212"/>
    <mergeCell ref="B213:G213"/>
    <mergeCell ref="B214:G214"/>
    <mergeCell ref="B215:G215"/>
    <mergeCell ref="B271:M273"/>
    <mergeCell ref="B276:K277"/>
    <mergeCell ref="H279:I279"/>
    <mergeCell ref="J279:K279"/>
    <mergeCell ref="L279:M279"/>
    <mergeCell ref="B355:J355"/>
    <mergeCell ref="B356:J356"/>
    <mergeCell ref="B357:J357"/>
    <mergeCell ref="B358:J358"/>
    <mergeCell ref="B320:D320"/>
    <mergeCell ref="B321:D321"/>
    <mergeCell ref="B322:G323"/>
    <mergeCell ref="B328:J328"/>
    <mergeCell ref="B329:J329"/>
    <mergeCell ref="B330:J330"/>
    <mergeCell ref="B331:J331"/>
    <mergeCell ref="B332:M333"/>
    <mergeCell ref="B338:J338"/>
    <mergeCell ref="B339:J339"/>
    <mergeCell ref="B340:J340"/>
    <mergeCell ref="B341:J341"/>
    <mergeCell ref="B351:J351"/>
    <mergeCell ref="B352:M352"/>
    <mergeCell ref="B353:J353"/>
    <mergeCell ref="B359:J359"/>
    <mergeCell ref="B360:J360"/>
    <mergeCell ref="B361:J361"/>
    <mergeCell ref="B362:J362"/>
    <mergeCell ref="B363:M363"/>
    <mergeCell ref="B364:J364"/>
    <mergeCell ref="B365:J365"/>
    <mergeCell ref="B366:J366"/>
    <mergeCell ref="B367:J367"/>
    <mergeCell ref="B368:M368"/>
    <mergeCell ref="B287:G287"/>
    <mergeCell ref="B288:G288"/>
    <mergeCell ref="B289:M291"/>
    <mergeCell ref="B296:M296"/>
    <mergeCell ref="B279:G280"/>
    <mergeCell ref="B281:G281"/>
    <mergeCell ref="B282:G282"/>
    <mergeCell ref="B283:G283"/>
    <mergeCell ref="B284:G284"/>
    <mergeCell ref="B285:G285"/>
    <mergeCell ref="B286:G286"/>
    <mergeCell ref="B306:D307"/>
    <mergeCell ref="E306:E307"/>
    <mergeCell ref="F306:F307"/>
    <mergeCell ref="G306:G307"/>
    <mergeCell ref="B308:D308"/>
    <mergeCell ref="B309:D309"/>
    <mergeCell ref="B310:G311"/>
    <mergeCell ref="B316:D318"/>
    <mergeCell ref="E316:E318"/>
    <mergeCell ref="F316:F318"/>
    <mergeCell ref="G316:G318"/>
    <mergeCell ref="B319:D319"/>
    <mergeCell ref="B354:J354"/>
    <mergeCell ref="B373:D375"/>
    <mergeCell ref="E373:E375"/>
    <mergeCell ref="F373:F375"/>
    <mergeCell ref="G373:G375"/>
    <mergeCell ref="B376:D376"/>
    <mergeCell ref="B381:J381"/>
    <mergeCell ref="B382:J382"/>
    <mergeCell ref="B636:C638"/>
    <mergeCell ref="D636:F638"/>
    <mergeCell ref="G636:H638"/>
    <mergeCell ref="I636:K638"/>
    <mergeCell ref="B614:M615"/>
    <mergeCell ref="B617:D617"/>
    <mergeCell ref="E617:M617"/>
    <mergeCell ref="B618:D618"/>
    <mergeCell ref="E618:M618"/>
    <mergeCell ref="B619:D619"/>
    <mergeCell ref="E619:M619"/>
    <mergeCell ref="E626:M626"/>
    <mergeCell ref="B627:M629"/>
    <mergeCell ref="B631:M632"/>
    <mergeCell ref="B620:D622"/>
    <mergeCell ref="E620:M622"/>
    <mergeCell ref="L636:M638"/>
    <mergeCell ref="D639:F640"/>
    <mergeCell ref="L639:M640"/>
    <mergeCell ref="B639:C640"/>
    <mergeCell ref="B641:C643"/>
    <mergeCell ref="D641:F643"/>
    <mergeCell ref="G641:H643"/>
    <mergeCell ref="I641:K643"/>
    <mergeCell ref="L641:M643"/>
    <mergeCell ref="G639:H640"/>
    <mergeCell ref="I639:K640"/>
    <mergeCell ref="D665:F667"/>
    <mergeCell ref="I665:K667"/>
    <mergeCell ref="B689:E690"/>
    <mergeCell ref="B644:C646"/>
    <mergeCell ref="D644:F646"/>
    <mergeCell ref="G644:H646"/>
    <mergeCell ref="B647:C649"/>
    <mergeCell ref="D647:F649"/>
    <mergeCell ref="G647:H649"/>
    <mergeCell ref="D650:F652"/>
    <mergeCell ref="G650:H652"/>
    <mergeCell ref="B650:C652"/>
    <mergeCell ref="N707:Q712"/>
    <mergeCell ref="L656:M658"/>
    <mergeCell ref="N689:Q689"/>
    <mergeCell ref="N690:O690"/>
    <mergeCell ref="P690:Q690"/>
    <mergeCell ref="N691:O691"/>
    <mergeCell ref="P691:Q695"/>
    <mergeCell ref="N692:O692"/>
    <mergeCell ref="N695:O695"/>
    <mergeCell ref="L659:M661"/>
    <mergeCell ref="B668:M669"/>
    <mergeCell ref="B662:C664"/>
    <mergeCell ref="D662:F664"/>
    <mergeCell ref="G662:H664"/>
    <mergeCell ref="I662:K664"/>
    <mergeCell ref="L662:M664"/>
    <mergeCell ref="B665:C667"/>
    <mergeCell ref="L665:M667"/>
    <mergeCell ref="B691:E691"/>
    <mergeCell ref="F691:G691"/>
    <mergeCell ref="G665:H667"/>
    <mergeCell ref="B656:C658"/>
    <mergeCell ref="D656:F658"/>
    <mergeCell ref="G656:H658"/>
    <mergeCell ref="B626:D626"/>
    <mergeCell ref="B634:C635"/>
    <mergeCell ref="D634:F635"/>
    <mergeCell ref="G634:H635"/>
    <mergeCell ref="I634:K635"/>
    <mergeCell ref="L634:M635"/>
    <mergeCell ref="N704:Q704"/>
    <mergeCell ref="N705:Q705"/>
    <mergeCell ref="N706:Q706"/>
    <mergeCell ref="B653:C655"/>
    <mergeCell ref="D653:F655"/>
    <mergeCell ref="G653:H655"/>
    <mergeCell ref="N693:O693"/>
    <mergeCell ref="N694:O694"/>
    <mergeCell ref="N702:Q703"/>
    <mergeCell ref="J693:K693"/>
    <mergeCell ref="J694:K694"/>
    <mergeCell ref="J695:K695"/>
    <mergeCell ref="B695:E695"/>
    <mergeCell ref="F695:G695"/>
    <mergeCell ref="B692:E692"/>
    <mergeCell ref="F692:G692"/>
    <mergeCell ref="J692:K692"/>
    <mergeCell ref="B693:E693"/>
    <mergeCell ref="B623:D623"/>
    <mergeCell ref="E623:M623"/>
    <mergeCell ref="B624:D624"/>
    <mergeCell ref="E624:M624"/>
    <mergeCell ref="E625:M625"/>
    <mergeCell ref="B625:D625"/>
    <mergeCell ref="F432:F433"/>
    <mergeCell ref="G432:G433"/>
    <mergeCell ref="B438:J439"/>
    <mergeCell ref="B432:D433"/>
    <mergeCell ref="B456:D457"/>
    <mergeCell ref="E456:E457"/>
    <mergeCell ref="F456:F457"/>
    <mergeCell ref="G456:G457"/>
    <mergeCell ref="B458:G458"/>
    <mergeCell ref="B441:J441"/>
    <mergeCell ref="B442:J442"/>
    <mergeCell ref="B443:J443"/>
    <mergeCell ref="B444:J444"/>
    <mergeCell ref="B445:J445"/>
    <mergeCell ref="B446:J446"/>
    <mergeCell ref="E529:E530"/>
    <mergeCell ref="F529:F530"/>
    <mergeCell ref="G529:G530"/>
    <mergeCell ref="B396:D396"/>
    <mergeCell ref="B398:D399"/>
    <mergeCell ref="E398:E399"/>
    <mergeCell ref="F398:F399"/>
    <mergeCell ref="G398:G399"/>
    <mergeCell ref="B400:D400"/>
    <mergeCell ref="B401:D401"/>
    <mergeCell ref="B407:I408"/>
    <mergeCell ref="J407:J408"/>
    <mergeCell ref="B383:J383"/>
    <mergeCell ref="B384:J384"/>
    <mergeCell ref="B385:M385"/>
    <mergeCell ref="B392:D393"/>
    <mergeCell ref="E392:E393"/>
    <mergeCell ref="F392:F393"/>
    <mergeCell ref="G392:G393"/>
    <mergeCell ref="B394:D394"/>
    <mergeCell ref="B395:D395"/>
    <mergeCell ref="L407:L408"/>
    <mergeCell ref="M407:M408"/>
    <mergeCell ref="B409:I409"/>
    <mergeCell ref="B410:I410"/>
    <mergeCell ref="B411:I411"/>
    <mergeCell ref="B412:I412"/>
    <mergeCell ref="B413:I413"/>
    <mergeCell ref="B414:I414"/>
    <mergeCell ref="B416:M416"/>
    <mergeCell ref="K407:K408"/>
    <mergeCell ref="B415:I415"/>
    <mergeCell ref="B421:D423"/>
    <mergeCell ref="E421:E423"/>
    <mergeCell ref="F421:F423"/>
    <mergeCell ref="G421:G423"/>
    <mergeCell ref="B424:D424"/>
    <mergeCell ref="K438:K439"/>
    <mergeCell ref="L438:L439"/>
    <mergeCell ref="M438:M439"/>
    <mergeCell ref="B440:J440"/>
    <mergeCell ref="B425:D425"/>
    <mergeCell ref="B426:D426"/>
    <mergeCell ref="B427:D427"/>
    <mergeCell ref="B428:D428"/>
    <mergeCell ref="B429:D429"/>
    <mergeCell ref="B430:D430"/>
    <mergeCell ref="B431:D431"/>
    <mergeCell ref="F489:F490"/>
    <mergeCell ref="G489:G490"/>
    <mergeCell ref="B491:D491"/>
    <mergeCell ref="B522:D522"/>
    <mergeCell ref="B501:J501"/>
    <mergeCell ref="B502:J502"/>
    <mergeCell ref="B503:J503"/>
    <mergeCell ref="B504:J504"/>
    <mergeCell ref="B505:J505"/>
    <mergeCell ref="B506:J506"/>
    <mergeCell ref="B517:D517"/>
    <mergeCell ref="B518:D518"/>
    <mergeCell ref="B519:D519"/>
    <mergeCell ref="B520:D520"/>
    <mergeCell ref="B521:D521"/>
    <mergeCell ref="F472:F473"/>
    <mergeCell ref="G472:G473"/>
    <mergeCell ref="B472:D473"/>
    <mergeCell ref="E472:E473"/>
    <mergeCell ref="B474:G474"/>
    <mergeCell ref="B459:D459"/>
    <mergeCell ref="B460:D460"/>
    <mergeCell ref="F515:F516"/>
    <mergeCell ref="G515:G516"/>
    <mergeCell ref="B461:D461"/>
    <mergeCell ref="B462:D462"/>
    <mergeCell ref="B463:G463"/>
    <mergeCell ref="B464:D464"/>
    <mergeCell ref="B465:G467"/>
    <mergeCell ref="B492:D492"/>
    <mergeCell ref="B493:G494"/>
    <mergeCell ref="B497:M498"/>
    <mergeCell ref="B500:J500"/>
    <mergeCell ref="B479:G479"/>
    <mergeCell ref="B481:G484"/>
    <mergeCell ref="B480:D480"/>
    <mergeCell ref="B489:D490"/>
    <mergeCell ref="E489:E490"/>
    <mergeCell ref="B475:D475"/>
    <mergeCell ref="B476:D476"/>
    <mergeCell ref="B477:D477"/>
    <mergeCell ref="B478:D478"/>
    <mergeCell ref="B507:J507"/>
    <mergeCell ref="B508:M508"/>
    <mergeCell ref="B512:M513"/>
    <mergeCell ref="B515:D516"/>
    <mergeCell ref="E515:E516"/>
    <mergeCell ref="E554:E556"/>
    <mergeCell ref="F554:F556"/>
    <mergeCell ref="B541:D541"/>
    <mergeCell ref="B542:D542"/>
    <mergeCell ref="B543:D543"/>
    <mergeCell ref="B544:D544"/>
    <mergeCell ref="B545:D545"/>
    <mergeCell ref="B546:G549"/>
    <mergeCell ref="G554:G556"/>
    <mergeCell ref="B554:D556"/>
    <mergeCell ref="B534:D534"/>
    <mergeCell ref="B535:D535"/>
    <mergeCell ref="B536:D536"/>
    <mergeCell ref="B537:D537"/>
    <mergeCell ref="B538:G538"/>
    <mergeCell ref="B539:D539"/>
    <mergeCell ref="B540:D540"/>
    <mergeCell ref="B523:G524"/>
    <mergeCell ref="B529:D530"/>
    <mergeCell ref="B533:D533"/>
    <mergeCell ref="B557:G557"/>
    <mergeCell ref="B558:D558"/>
    <mergeCell ref="B559:D559"/>
    <mergeCell ref="B560:D560"/>
    <mergeCell ref="B561:D561"/>
    <mergeCell ref="B531:G531"/>
    <mergeCell ref="B532:D532"/>
    <mergeCell ref="B562:D562"/>
    <mergeCell ref="E575:E577"/>
    <mergeCell ref="F575:F577"/>
    <mergeCell ref="B563:G563"/>
    <mergeCell ref="B564:D564"/>
    <mergeCell ref="B565:D565"/>
    <mergeCell ref="B566:D566"/>
    <mergeCell ref="B567:D567"/>
    <mergeCell ref="B568:G570"/>
    <mergeCell ref="G575:G577"/>
    <mergeCell ref="B575:D577"/>
    <mergeCell ref="B578:G578"/>
    <mergeCell ref="B579:D579"/>
    <mergeCell ref="B580:D580"/>
    <mergeCell ref="B581:D581"/>
    <mergeCell ref="B582:D582"/>
    <mergeCell ref="B583:D583"/>
    <mergeCell ref="B584:G584"/>
    <mergeCell ref="B585:D585"/>
    <mergeCell ref="B586:D586"/>
    <mergeCell ref="B587:D587"/>
    <mergeCell ref="B588:D588"/>
    <mergeCell ref="B589:D589"/>
    <mergeCell ref="B590:G592"/>
    <mergeCell ref="B600:J600"/>
    <mergeCell ref="B601:J601"/>
    <mergeCell ref="B602:J602"/>
    <mergeCell ref="B603:J603"/>
    <mergeCell ref="B604:J604"/>
    <mergeCell ref="B605:J605"/>
    <mergeCell ref="B606:M606"/>
    <mergeCell ref="F705:I705"/>
    <mergeCell ref="J705:M705"/>
    <mergeCell ref="B702:E703"/>
    <mergeCell ref="F702:I703"/>
    <mergeCell ref="J702:M703"/>
    <mergeCell ref="B704:E704"/>
    <mergeCell ref="F704:I704"/>
    <mergeCell ref="J704:M704"/>
    <mergeCell ref="B705:E705"/>
    <mergeCell ref="I644:K646"/>
    <mergeCell ref="L644:M646"/>
    <mergeCell ref="I647:K649"/>
    <mergeCell ref="L647:M649"/>
    <mergeCell ref="I650:K652"/>
    <mergeCell ref="L650:M652"/>
    <mergeCell ref="L653:M655"/>
    <mergeCell ref="I653:K655"/>
    <mergeCell ref="I656:K658"/>
    <mergeCell ref="B659:C661"/>
    <mergeCell ref="D659:F661"/>
    <mergeCell ref="G659:H661"/>
    <mergeCell ref="I659:K661"/>
    <mergeCell ref="H722:I722"/>
    <mergeCell ref="J722:K722"/>
    <mergeCell ref="B706:E706"/>
    <mergeCell ref="F706:I706"/>
    <mergeCell ref="J706:M706"/>
    <mergeCell ref="B707:E712"/>
    <mergeCell ref="F707:I712"/>
    <mergeCell ref="J707:M712"/>
    <mergeCell ref="L722:M722"/>
    <mergeCell ref="B722:G723"/>
    <mergeCell ref="B724:G724"/>
    <mergeCell ref="B725:M727"/>
    <mergeCell ref="B733:D734"/>
    <mergeCell ref="E733:E734"/>
    <mergeCell ref="F733:F734"/>
    <mergeCell ref="G733:G734"/>
    <mergeCell ref="F744:F745"/>
    <mergeCell ref="G744:G745"/>
    <mergeCell ref="B747:G748"/>
    <mergeCell ref="B735:D735"/>
    <mergeCell ref="B736:D736"/>
    <mergeCell ref="B737:D737"/>
    <mergeCell ref="B738:D738"/>
    <mergeCell ref="B739:D739"/>
    <mergeCell ref="B744:D745"/>
    <mergeCell ref="E744:E745"/>
    <mergeCell ref="B746:D746"/>
    <mergeCell ref="B696:M697"/>
    <mergeCell ref="B700:K700"/>
    <mergeCell ref="F689:I689"/>
    <mergeCell ref="J689:M689"/>
    <mergeCell ref="F690:G690"/>
    <mergeCell ref="H690:I690"/>
    <mergeCell ref="J690:K690"/>
    <mergeCell ref="L690:M690"/>
    <mergeCell ref="H691:I695"/>
    <mergeCell ref="J691:K691"/>
    <mergeCell ref="L691:M695"/>
    <mergeCell ref="F693:G693"/>
    <mergeCell ref="B694:E694"/>
    <mergeCell ref="F694:G694"/>
  </mergeCells>
  <pageMargins left="0.25" right="0.25" top="0.75" bottom="0.75" header="0" footer="0"/>
  <pageSetup paperSize="9" orientation="landscape"/>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723"/>
  <sheetViews>
    <sheetView workbookViewId="0"/>
  </sheetViews>
  <sheetFormatPr defaultColWidth="11.19921875" defaultRowHeight="15" customHeight="1" x14ac:dyDescent="0.2"/>
  <cols>
    <col min="1" max="1" width="8.796875" customWidth="1"/>
    <col min="2" max="2" width="10.09765625" customWidth="1"/>
    <col min="3" max="4" width="8.796875" customWidth="1"/>
    <col min="5" max="5" width="13.09765625" customWidth="1"/>
    <col min="6" max="6" width="10" customWidth="1"/>
    <col min="7" max="7" width="12.8984375" customWidth="1"/>
    <col min="8" max="9" width="8.796875" customWidth="1"/>
    <col min="10" max="10" width="18.8984375" customWidth="1"/>
    <col min="11" max="11" width="8.796875" customWidth="1"/>
    <col min="12" max="12" width="21.69921875" customWidth="1"/>
    <col min="13" max="26" width="8.796875" customWidth="1"/>
  </cols>
  <sheetData>
    <row r="1" spans="1:13" ht="14.25" customHeight="1" x14ac:dyDescent="0.2">
      <c r="A1" s="1608" t="s">
        <v>524</v>
      </c>
      <c r="B1" s="1722" t="s">
        <v>533</v>
      </c>
      <c r="C1" s="1722" t="s">
        <v>534</v>
      </c>
      <c r="D1" s="1723" t="s">
        <v>535</v>
      </c>
      <c r="E1" s="1724" t="s">
        <v>536</v>
      </c>
      <c r="F1" s="1725" t="s">
        <v>537</v>
      </c>
      <c r="G1" s="1726" t="s">
        <v>538</v>
      </c>
      <c r="H1" s="1727" t="s">
        <v>539</v>
      </c>
      <c r="I1" s="1713" t="s">
        <v>540</v>
      </c>
      <c r="J1" s="1713" t="s">
        <v>541</v>
      </c>
      <c r="K1" s="1714" t="s">
        <v>542</v>
      </c>
      <c r="L1" s="1609" t="s">
        <v>543</v>
      </c>
      <c r="M1" s="1609" t="s">
        <v>525</v>
      </c>
    </row>
    <row r="2" spans="1:13" ht="13.5" customHeight="1" x14ac:dyDescent="0.2">
      <c r="A2" s="1243"/>
      <c r="B2" s="1243"/>
      <c r="C2" s="1243"/>
      <c r="D2" s="1243"/>
      <c r="E2" s="1243"/>
      <c r="F2" s="1243"/>
      <c r="G2" s="1243"/>
      <c r="H2" s="1243"/>
      <c r="I2" s="1243"/>
      <c r="J2" s="1243"/>
      <c r="K2" s="1243"/>
      <c r="L2" s="1243"/>
      <c r="M2" s="1243"/>
    </row>
    <row r="3" spans="1:13" ht="13.5" customHeight="1" x14ac:dyDescent="0.2">
      <c r="A3" s="18"/>
      <c r="B3" s="18"/>
      <c r="C3" s="18"/>
      <c r="D3" s="18"/>
      <c r="E3" s="18"/>
      <c r="F3" s="18"/>
      <c r="G3" s="18"/>
      <c r="H3" s="18"/>
      <c r="I3" s="18"/>
      <c r="J3" s="18"/>
      <c r="K3" s="18"/>
      <c r="L3" s="18"/>
      <c r="M3" s="18"/>
    </row>
    <row r="4" spans="1:13" ht="13.5" customHeight="1" x14ac:dyDescent="0.2">
      <c r="A4" s="18"/>
      <c r="B4" s="18"/>
      <c r="C4" s="18"/>
      <c r="D4" s="18"/>
      <c r="E4" s="18"/>
      <c r="F4" s="18"/>
      <c r="G4" s="18"/>
      <c r="H4" s="18"/>
      <c r="I4" s="18"/>
      <c r="J4" s="18"/>
      <c r="K4" s="18"/>
      <c r="L4" s="18"/>
      <c r="M4" s="18"/>
    </row>
    <row r="5" spans="1:13" ht="13.5" customHeight="1" x14ac:dyDescent="0.3">
      <c r="A5" s="611"/>
      <c r="B5" s="612" t="s">
        <v>765</v>
      </c>
      <c r="C5" s="612"/>
      <c r="D5" s="612"/>
      <c r="E5" s="612"/>
      <c r="F5" s="613"/>
      <c r="G5" s="613"/>
      <c r="H5" s="613"/>
      <c r="I5" s="613"/>
      <c r="J5" s="613"/>
      <c r="K5" s="613"/>
      <c r="L5" s="613"/>
      <c r="M5" s="613"/>
    </row>
    <row r="6" spans="1:13" ht="13.5" customHeight="1" x14ac:dyDescent="0.2">
      <c r="A6" s="18"/>
      <c r="B6" s="18"/>
      <c r="C6" s="18"/>
      <c r="D6" s="18"/>
      <c r="E6" s="18"/>
      <c r="F6" s="18"/>
      <c r="G6" s="18"/>
      <c r="H6" s="18"/>
      <c r="I6" s="18"/>
      <c r="J6" s="18"/>
      <c r="K6" s="18"/>
      <c r="L6" s="18"/>
      <c r="M6" s="18"/>
    </row>
    <row r="7" spans="1:13" ht="13.5" customHeight="1" x14ac:dyDescent="0.2">
      <c r="A7" s="18"/>
      <c r="B7" s="18"/>
      <c r="C7" s="18"/>
      <c r="D7" s="18"/>
      <c r="E7" s="18"/>
      <c r="F7" s="18"/>
      <c r="G7" s="18"/>
      <c r="H7" s="18"/>
      <c r="I7" s="18"/>
      <c r="J7" s="18"/>
      <c r="K7" s="18"/>
      <c r="L7" s="18"/>
      <c r="M7" s="18"/>
    </row>
    <row r="8" spans="1:13" ht="13.5" customHeight="1" x14ac:dyDescent="0.2">
      <c r="A8" s="778" t="s">
        <v>20</v>
      </c>
      <c r="B8" s="778" t="s">
        <v>12</v>
      </c>
      <c r="C8" s="778"/>
      <c r="D8" s="778"/>
      <c r="E8" s="778"/>
      <c r="F8" s="778"/>
      <c r="G8" s="778" t="s">
        <v>20</v>
      </c>
      <c r="H8" s="778" t="s">
        <v>20</v>
      </c>
      <c r="I8" s="778" t="s">
        <v>20</v>
      </c>
      <c r="J8" s="778" t="s">
        <v>20</v>
      </c>
      <c r="K8" s="778" t="s">
        <v>20</v>
      </c>
      <c r="L8" s="778" t="s">
        <v>20</v>
      </c>
      <c r="M8" s="778" t="s">
        <v>20</v>
      </c>
    </row>
    <row r="9" spans="1:13" ht="13.5" customHeight="1" x14ac:dyDescent="0.2">
      <c r="A9" s="778" t="s">
        <v>20</v>
      </c>
      <c r="B9" s="778" t="s">
        <v>430</v>
      </c>
      <c r="C9" s="778"/>
      <c r="D9" s="778"/>
      <c r="E9" s="778"/>
      <c r="F9" s="778"/>
      <c r="G9" s="778"/>
      <c r="H9" s="778"/>
      <c r="I9" s="778"/>
      <c r="J9" s="778" t="s">
        <v>20</v>
      </c>
      <c r="K9" s="778" t="s">
        <v>20</v>
      </c>
      <c r="L9" s="778" t="s">
        <v>20</v>
      </c>
      <c r="M9" s="778" t="s">
        <v>20</v>
      </c>
    </row>
    <row r="10" spans="1:13" ht="13.5" customHeight="1" x14ac:dyDescent="0.2">
      <c r="A10" s="778" t="s">
        <v>20</v>
      </c>
      <c r="B10" s="1344" t="s">
        <v>546</v>
      </c>
      <c r="C10" s="1243"/>
      <c r="D10" s="1243"/>
      <c r="E10" s="1243"/>
      <c r="F10" s="1243"/>
      <c r="G10" s="1243"/>
      <c r="H10" s="1243"/>
      <c r="I10" s="1243"/>
      <c r="J10" s="1243"/>
      <c r="K10" s="1243"/>
      <c r="L10" s="1243"/>
      <c r="M10" s="1243"/>
    </row>
    <row r="11" spans="1:13" ht="13.5" customHeight="1" x14ac:dyDescent="0.2">
      <c r="A11" s="778" t="s">
        <v>20</v>
      </c>
      <c r="B11" s="1243"/>
      <c r="C11" s="1243"/>
      <c r="D11" s="1243"/>
      <c r="E11" s="1243"/>
      <c r="F11" s="1243"/>
      <c r="G11" s="1243"/>
      <c r="H11" s="1243"/>
      <c r="I11" s="1243"/>
      <c r="J11" s="1243"/>
      <c r="K11" s="1243"/>
      <c r="L11" s="1243"/>
      <c r="M11" s="1243"/>
    </row>
    <row r="12" spans="1:13" ht="13.5" customHeight="1" x14ac:dyDescent="0.2">
      <c r="A12" s="18"/>
      <c r="B12" s="18"/>
      <c r="C12" s="18"/>
      <c r="D12" s="18"/>
      <c r="E12" s="18"/>
      <c r="F12" s="18"/>
      <c r="G12" s="18"/>
      <c r="H12" s="18"/>
      <c r="I12" s="18"/>
      <c r="J12" s="18"/>
      <c r="K12" s="18"/>
      <c r="L12" s="18"/>
      <c r="M12" s="18"/>
    </row>
    <row r="13" spans="1:13" ht="15" hidden="1" customHeight="1" x14ac:dyDescent="0.2">
      <c r="A13" s="18"/>
      <c r="B13" s="1237" t="s">
        <v>766</v>
      </c>
      <c r="C13" s="1236"/>
      <c r="D13" s="1236"/>
      <c r="E13" s="1236"/>
      <c r="F13" s="1236"/>
      <c r="G13" s="1236"/>
      <c r="H13" s="1236"/>
      <c r="I13" s="1236"/>
      <c r="J13" s="1236"/>
      <c r="K13" s="1236"/>
      <c r="L13" s="1236"/>
      <c r="M13" s="1236"/>
    </row>
    <row r="14" spans="1:13" ht="13.5" hidden="1" customHeight="1" x14ac:dyDescent="0.2">
      <c r="A14" s="18"/>
      <c r="B14" s="1236"/>
      <c r="C14" s="1236"/>
      <c r="D14" s="1236"/>
      <c r="E14" s="1236"/>
      <c r="F14" s="1236"/>
      <c r="G14" s="1236"/>
      <c r="H14" s="1236"/>
      <c r="I14" s="1236"/>
      <c r="J14" s="1236"/>
      <c r="K14" s="1236"/>
      <c r="L14" s="1236"/>
      <c r="M14" s="1236"/>
    </row>
    <row r="15" spans="1:13" ht="13.5" customHeight="1" x14ac:dyDescent="0.2">
      <c r="A15" s="18"/>
      <c r="B15" s="1236"/>
      <c r="C15" s="1236"/>
      <c r="D15" s="1236"/>
      <c r="E15" s="1236"/>
      <c r="F15" s="1236"/>
      <c r="G15" s="1236"/>
      <c r="H15" s="1236"/>
      <c r="I15" s="1236"/>
      <c r="J15" s="1236"/>
      <c r="K15" s="1236"/>
      <c r="L15" s="1236"/>
      <c r="M15" s="1236"/>
    </row>
    <row r="16" spans="1:13" ht="13.5" hidden="1" customHeight="1" x14ac:dyDescent="0.2">
      <c r="A16" s="18"/>
      <c r="B16" s="1236"/>
      <c r="C16" s="1236"/>
      <c r="D16" s="1236"/>
      <c r="E16" s="1236"/>
      <c r="F16" s="1236"/>
      <c r="G16" s="1236"/>
      <c r="H16" s="1236"/>
      <c r="I16" s="1236"/>
      <c r="J16" s="1236"/>
      <c r="K16" s="1236"/>
      <c r="L16" s="1236"/>
      <c r="M16" s="1236"/>
    </row>
    <row r="17" spans="1:13" ht="13.5" hidden="1" customHeight="1" x14ac:dyDescent="0.2">
      <c r="A17" s="18"/>
      <c r="B17" s="1236"/>
      <c r="C17" s="1236"/>
      <c r="D17" s="1236"/>
      <c r="E17" s="1236"/>
      <c r="F17" s="1236"/>
      <c r="G17" s="1236"/>
      <c r="H17" s="1236"/>
      <c r="I17" s="1236"/>
      <c r="J17" s="1236"/>
      <c r="K17" s="1236"/>
      <c r="L17" s="1236"/>
      <c r="M17" s="1236"/>
    </row>
    <row r="18" spans="1:13" ht="13.5" customHeight="1" x14ac:dyDescent="0.2">
      <c r="A18" s="18"/>
      <c r="B18" s="1236"/>
      <c r="C18" s="1236"/>
      <c r="D18" s="1236"/>
      <c r="E18" s="1236"/>
      <c r="F18" s="1236"/>
      <c r="G18" s="1236"/>
      <c r="H18" s="1236"/>
      <c r="I18" s="1236"/>
      <c r="J18" s="1236"/>
      <c r="K18" s="1236"/>
      <c r="L18" s="1236"/>
      <c r="M18" s="1236"/>
    </row>
    <row r="19" spans="1:13" ht="15" hidden="1" customHeight="1" x14ac:dyDescent="0.2">
      <c r="A19" s="18"/>
      <c r="B19" s="1236"/>
      <c r="C19" s="1236"/>
      <c r="D19" s="1236"/>
      <c r="E19" s="1236"/>
      <c r="F19" s="1236"/>
      <c r="G19" s="1236"/>
      <c r="H19" s="1236"/>
      <c r="I19" s="1236"/>
      <c r="J19" s="1236"/>
      <c r="K19" s="1236"/>
      <c r="L19" s="1236"/>
      <c r="M19" s="1236"/>
    </row>
    <row r="20" spans="1:13" ht="13.5" customHeight="1" x14ac:dyDescent="0.2">
      <c r="A20" s="18"/>
      <c r="B20" s="1236"/>
      <c r="C20" s="1236"/>
      <c r="D20" s="1236"/>
      <c r="E20" s="1236"/>
      <c r="F20" s="1236"/>
      <c r="G20" s="1236"/>
      <c r="H20" s="1236"/>
      <c r="I20" s="1236"/>
      <c r="J20" s="1236"/>
      <c r="K20" s="1236"/>
      <c r="L20" s="1236"/>
      <c r="M20" s="1236"/>
    </row>
    <row r="21" spans="1:13" ht="13.5" customHeight="1" x14ac:dyDescent="0.2">
      <c r="A21" s="18"/>
      <c r="B21" s="18"/>
      <c r="C21" s="18"/>
      <c r="D21" s="18"/>
      <c r="E21" s="18"/>
      <c r="F21" s="18"/>
      <c r="G21" s="18"/>
      <c r="H21" s="18"/>
      <c r="I21" s="18"/>
      <c r="J21" s="18"/>
      <c r="K21" s="18"/>
      <c r="L21" s="18"/>
      <c r="M21" s="18"/>
    </row>
    <row r="22" spans="1:13" ht="14.25" customHeight="1" x14ac:dyDescent="0.2">
      <c r="A22" s="18"/>
      <c r="B22" s="1729" t="s">
        <v>548</v>
      </c>
      <c r="C22" s="1243"/>
      <c r="D22" s="1328"/>
      <c r="E22" s="1820">
        <v>2022</v>
      </c>
      <c r="F22" s="1731">
        <v>2023</v>
      </c>
      <c r="G22" s="1731">
        <v>2024</v>
      </c>
      <c r="H22" s="18"/>
      <c r="I22" s="18"/>
      <c r="J22" s="18"/>
      <c r="K22" s="18"/>
      <c r="L22" s="18"/>
      <c r="M22" s="18"/>
    </row>
    <row r="23" spans="1:13" ht="13.5" customHeight="1" x14ac:dyDescent="0.2">
      <c r="A23" s="18"/>
      <c r="B23" s="1329"/>
      <c r="C23" s="1329"/>
      <c r="D23" s="1330"/>
      <c r="E23" s="1637"/>
      <c r="F23" s="1618"/>
      <c r="G23" s="1618"/>
      <c r="H23" s="18"/>
      <c r="I23" s="18"/>
      <c r="J23" s="18"/>
      <c r="K23" s="18"/>
      <c r="L23" s="18"/>
      <c r="M23" s="18"/>
    </row>
    <row r="24" spans="1:13" ht="14.25" customHeight="1" x14ac:dyDescent="0.2">
      <c r="A24" s="18"/>
      <c r="B24" s="1743" t="s">
        <v>767</v>
      </c>
      <c r="C24" s="1736"/>
      <c r="D24" s="1737"/>
      <c r="E24" s="1114">
        <v>1</v>
      </c>
      <c r="F24" s="40">
        <v>0</v>
      </c>
      <c r="G24" s="40">
        <v>0</v>
      </c>
      <c r="H24" s="18"/>
      <c r="I24" s="18"/>
      <c r="J24" s="18"/>
      <c r="K24" s="18"/>
      <c r="L24" s="18"/>
      <c r="M24" s="18"/>
    </row>
    <row r="25" spans="1:13" ht="14.25" customHeight="1" x14ac:dyDescent="0.2">
      <c r="A25" s="18"/>
      <c r="B25" s="1759" t="s">
        <v>768</v>
      </c>
      <c r="C25" s="1554"/>
      <c r="D25" s="1760"/>
      <c r="E25" s="614">
        <v>1384.6</v>
      </c>
      <c r="F25" s="1826">
        <v>0</v>
      </c>
      <c r="G25" s="1826">
        <v>0</v>
      </c>
      <c r="H25" s="18"/>
      <c r="I25" s="18"/>
      <c r="J25" s="18"/>
      <c r="K25" s="18"/>
      <c r="L25" s="18"/>
      <c r="M25" s="18"/>
    </row>
    <row r="26" spans="1:13" ht="13.5" customHeight="1" x14ac:dyDescent="0.2">
      <c r="A26" s="18"/>
      <c r="B26" s="1363"/>
      <c r="C26" s="1363"/>
      <c r="D26" s="1764"/>
      <c r="E26" s="615"/>
      <c r="F26" s="1816"/>
      <c r="G26" s="1816"/>
      <c r="H26" s="18"/>
      <c r="I26" s="18"/>
      <c r="J26" s="18"/>
      <c r="K26" s="18"/>
      <c r="L26" s="18"/>
      <c r="M26" s="18"/>
    </row>
    <row r="27" spans="1:13" ht="14.25" customHeight="1" x14ac:dyDescent="0.2">
      <c r="A27" s="18"/>
      <c r="B27" s="1744" t="s">
        <v>18</v>
      </c>
      <c r="C27" s="1740"/>
      <c r="D27" s="1741"/>
      <c r="E27" s="1115">
        <v>3</v>
      </c>
      <c r="F27" s="1116">
        <v>3</v>
      </c>
      <c r="G27" s="1116">
        <v>0</v>
      </c>
      <c r="H27" s="18"/>
      <c r="I27" s="18"/>
      <c r="J27" s="18"/>
      <c r="K27" s="18"/>
      <c r="L27" s="18"/>
      <c r="M27" s="18"/>
    </row>
    <row r="28" spans="1:13" ht="18.75" customHeight="1" x14ac:dyDescent="0.2">
      <c r="A28" s="18"/>
      <c r="B28" s="1359" t="s">
        <v>769</v>
      </c>
      <c r="C28" s="1360"/>
      <c r="D28" s="1360"/>
      <c r="E28" s="1360"/>
      <c r="F28" s="1360"/>
      <c r="G28" s="1360"/>
      <c r="H28" s="18"/>
      <c r="I28" s="18"/>
      <c r="J28" s="18"/>
      <c r="K28" s="18"/>
      <c r="L28" s="18"/>
      <c r="M28" s="18"/>
    </row>
    <row r="29" spans="1:13" ht="13.5" customHeight="1" x14ac:dyDescent="0.2">
      <c r="A29" s="18"/>
      <c r="B29" s="1343"/>
      <c r="C29" s="1343"/>
      <c r="D29" s="1343"/>
      <c r="E29" s="1343"/>
      <c r="F29" s="1343"/>
      <c r="G29" s="1343"/>
      <c r="H29" s="18"/>
      <c r="I29" s="18"/>
      <c r="J29" s="18"/>
      <c r="K29" s="18"/>
      <c r="L29" s="18"/>
      <c r="M29" s="18"/>
    </row>
    <row r="30" spans="1:13" ht="13.5" customHeight="1" x14ac:dyDescent="0.2">
      <c r="A30" s="18"/>
      <c r="B30" s="616"/>
      <c r="C30" s="616"/>
      <c r="D30" s="616"/>
      <c r="E30" s="616"/>
      <c r="F30" s="616"/>
      <c r="G30" s="616"/>
      <c r="H30" s="616"/>
      <c r="I30" s="616"/>
      <c r="J30" s="616"/>
      <c r="K30" s="616"/>
      <c r="L30" s="616"/>
      <c r="M30" s="616"/>
    </row>
    <row r="31" spans="1:13" ht="13.5" customHeight="1" x14ac:dyDescent="0.2">
      <c r="A31" s="18"/>
      <c r="B31" s="18"/>
      <c r="C31" s="18"/>
      <c r="D31" s="18"/>
      <c r="E31" s="18"/>
      <c r="F31" s="18"/>
      <c r="G31" s="18"/>
      <c r="H31" s="18"/>
      <c r="I31" s="18"/>
      <c r="J31" s="18"/>
      <c r="K31" s="18"/>
      <c r="L31" s="18"/>
      <c r="M31" s="18"/>
    </row>
    <row r="32" spans="1:13" ht="13.5" customHeight="1" x14ac:dyDescent="0.2">
      <c r="A32" s="778" t="s">
        <v>20</v>
      </c>
      <c r="B32" s="778" t="s">
        <v>71</v>
      </c>
      <c r="C32" s="778"/>
      <c r="D32" s="778"/>
      <c r="E32" s="778"/>
      <c r="F32" s="778" t="s">
        <v>20</v>
      </c>
      <c r="G32" s="778" t="s">
        <v>20</v>
      </c>
      <c r="H32" s="778" t="s">
        <v>20</v>
      </c>
      <c r="I32" s="778" t="s">
        <v>20</v>
      </c>
      <c r="J32" s="778" t="s">
        <v>20</v>
      </c>
      <c r="K32" s="778" t="s">
        <v>20</v>
      </c>
      <c r="L32" s="778" t="s">
        <v>20</v>
      </c>
      <c r="M32" s="778" t="s">
        <v>20</v>
      </c>
    </row>
    <row r="33" spans="1:13" ht="13.5" customHeight="1" x14ac:dyDescent="0.2">
      <c r="A33" s="18"/>
      <c r="B33" s="1827" t="s">
        <v>770</v>
      </c>
      <c r="C33" s="1236"/>
      <c r="D33" s="1236"/>
      <c r="E33" s="1236"/>
      <c r="F33" s="1236"/>
      <c r="G33" s="1236"/>
      <c r="H33" s="1236"/>
      <c r="I33" s="1236"/>
      <c r="J33" s="1236"/>
      <c r="K33" s="18"/>
      <c r="L33" s="18"/>
      <c r="M33" s="18"/>
    </row>
    <row r="34" spans="1:13" ht="14.25" customHeight="1" x14ac:dyDescent="0.2">
      <c r="A34" s="18"/>
      <c r="B34" s="1828"/>
      <c r="C34" s="1236"/>
      <c r="D34" s="1236"/>
      <c r="E34" s="1236"/>
      <c r="F34" s="1236"/>
      <c r="G34" s="1236"/>
      <c r="H34" s="1236"/>
      <c r="I34" s="1236"/>
      <c r="J34" s="1236"/>
      <c r="K34" s="1236"/>
      <c r="L34" s="1236"/>
      <c r="M34" s="1236"/>
    </row>
    <row r="35" spans="1:13" ht="13.5" customHeight="1" x14ac:dyDescent="0.2">
      <c r="A35" s="18"/>
      <c r="B35" s="1829" t="s">
        <v>771</v>
      </c>
      <c r="C35" s="1243"/>
      <c r="D35" s="1243"/>
      <c r="E35" s="1243"/>
      <c r="F35" s="1243"/>
      <c r="G35" s="1243"/>
      <c r="H35" s="18"/>
      <c r="I35" s="18"/>
      <c r="J35" s="18"/>
      <c r="K35" s="18"/>
      <c r="L35" s="18"/>
      <c r="M35" s="18"/>
    </row>
    <row r="36" spans="1:13" ht="13.5" customHeight="1" x14ac:dyDescent="0.2">
      <c r="A36" s="18"/>
      <c r="B36" s="18"/>
      <c r="C36" s="18"/>
      <c r="D36" s="18"/>
      <c r="E36" s="18"/>
      <c r="F36" s="18"/>
      <c r="G36" s="18"/>
      <c r="H36" s="18"/>
      <c r="I36" s="18"/>
      <c r="J36" s="18"/>
      <c r="K36" s="18"/>
      <c r="L36" s="18"/>
      <c r="M36" s="18"/>
    </row>
    <row r="37" spans="1:13" ht="13.5" customHeight="1" x14ac:dyDescent="0.2">
      <c r="A37" s="18"/>
      <c r="B37" s="18"/>
      <c r="C37" s="18"/>
      <c r="D37" s="18"/>
      <c r="E37" s="18"/>
      <c r="F37" s="18"/>
      <c r="G37" s="18"/>
      <c r="H37" s="18"/>
      <c r="I37" s="18"/>
      <c r="J37" s="18"/>
      <c r="K37" s="18"/>
      <c r="L37" s="18"/>
      <c r="M37" s="18"/>
    </row>
    <row r="38" spans="1:13" ht="13.5" customHeight="1" x14ac:dyDescent="0.2">
      <c r="A38" s="18"/>
      <c r="B38" s="18"/>
      <c r="C38" s="18"/>
      <c r="D38" s="18"/>
      <c r="E38" s="18"/>
      <c r="F38" s="18"/>
      <c r="G38" s="18"/>
      <c r="H38" s="18"/>
      <c r="I38" s="18"/>
      <c r="J38" s="18"/>
      <c r="K38" s="18"/>
      <c r="L38" s="18"/>
      <c r="M38" s="18"/>
    </row>
    <row r="39" spans="1:13" ht="13.5" customHeight="1" x14ac:dyDescent="0.3">
      <c r="A39" s="613"/>
      <c r="B39" s="612" t="s">
        <v>77</v>
      </c>
      <c r="C39" s="612"/>
      <c r="D39" s="612"/>
      <c r="E39" s="613"/>
      <c r="F39" s="613"/>
      <c r="G39" s="613"/>
      <c r="H39" s="613"/>
      <c r="I39" s="613"/>
      <c r="J39" s="613"/>
      <c r="K39" s="613"/>
      <c r="L39" s="613"/>
      <c r="M39" s="613"/>
    </row>
    <row r="40" spans="1:13" ht="13.5" customHeight="1" x14ac:dyDescent="0.2">
      <c r="A40" s="18"/>
      <c r="B40" s="18"/>
      <c r="C40" s="18"/>
      <c r="D40" s="18"/>
      <c r="E40" s="18"/>
      <c r="F40" s="18"/>
      <c r="G40" s="18"/>
      <c r="H40" s="18"/>
      <c r="I40" s="18"/>
      <c r="J40" s="18"/>
      <c r="K40" s="18"/>
      <c r="L40" s="18"/>
      <c r="M40" s="18"/>
    </row>
    <row r="41" spans="1:13" ht="13.5" customHeight="1" x14ac:dyDescent="0.2">
      <c r="A41" s="18"/>
      <c r="B41" s="18"/>
      <c r="C41" s="18"/>
      <c r="D41" s="18"/>
      <c r="E41" s="18"/>
      <c r="F41" s="18"/>
      <c r="G41" s="18"/>
      <c r="H41" s="18"/>
      <c r="I41" s="18"/>
      <c r="J41" s="18"/>
      <c r="K41" s="18"/>
      <c r="L41" s="18"/>
      <c r="M41" s="18"/>
    </row>
    <row r="42" spans="1:13" ht="13.5" customHeight="1" x14ac:dyDescent="0.2">
      <c r="A42" s="778" t="s">
        <v>20</v>
      </c>
      <c r="B42" s="778" t="s">
        <v>78</v>
      </c>
      <c r="C42" s="778"/>
      <c r="D42" s="778"/>
      <c r="E42" s="778" t="s">
        <v>20</v>
      </c>
      <c r="F42" s="778" t="s">
        <v>20</v>
      </c>
      <c r="G42" s="778" t="s">
        <v>20</v>
      </c>
      <c r="H42" s="778" t="s">
        <v>20</v>
      </c>
      <c r="I42" s="778" t="s">
        <v>20</v>
      </c>
      <c r="J42" s="778" t="s">
        <v>20</v>
      </c>
      <c r="K42" s="778" t="s">
        <v>20</v>
      </c>
      <c r="L42" s="778" t="s">
        <v>20</v>
      </c>
      <c r="M42" s="778" t="s">
        <v>20</v>
      </c>
    </row>
    <row r="43" spans="1:13" ht="13.5" customHeight="1" x14ac:dyDescent="0.2">
      <c r="A43" s="18"/>
      <c r="B43" s="18"/>
      <c r="C43" s="18"/>
      <c r="D43" s="18"/>
      <c r="E43" s="18"/>
      <c r="F43" s="18"/>
      <c r="G43" s="18"/>
      <c r="H43" s="18"/>
      <c r="I43" s="18"/>
      <c r="J43" s="18"/>
      <c r="K43" s="18"/>
      <c r="L43" s="18"/>
      <c r="M43" s="18"/>
    </row>
    <row r="44" spans="1:13" ht="14.25" customHeight="1" x14ac:dyDescent="0.2">
      <c r="A44" s="18"/>
      <c r="B44" s="1729" t="s">
        <v>772</v>
      </c>
      <c r="C44" s="1243"/>
      <c r="D44" s="1328"/>
      <c r="E44" s="1830">
        <v>2021</v>
      </c>
      <c r="F44" s="1343"/>
      <c r="G44" s="1641"/>
      <c r="H44" s="1830">
        <v>2022</v>
      </c>
      <c r="I44" s="1343"/>
      <c r="J44" s="1641"/>
      <c r="K44" s="1830">
        <v>2023</v>
      </c>
      <c r="L44" s="1343"/>
      <c r="M44" s="1641"/>
    </row>
    <row r="45" spans="1:13" ht="13.5" customHeight="1" x14ac:dyDescent="0.2">
      <c r="A45" s="18"/>
      <c r="B45" s="1243"/>
      <c r="C45" s="1243"/>
      <c r="D45" s="1328"/>
      <c r="E45" s="1117" t="s">
        <v>80</v>
      </c>
      <c r="F45" s="1117" t="s">
        <v>81</v>
      </c>
      <c r="G45" s="617" t="s">
        <v>40</v>
      </c>
      <c r="H45" s="1117" t="s">
        <v>80</v>
      </c>
      <c r="I45" s="1117" t="s">
        <v>81</v>
      </c>
      <c r="J45" s="617" t="s">
        <v>40</v>
      </c>
      <c r="K45" s="1117" t="s">
        <v>80</v>
      </c>
      <c r="L45" s="1117" t="s">
        <v>81</v>
      </c>
      <c r="M45" s="618" t="s">
        <v>40</v>
      </c>
    </row>
    <row r="46" spans="1:13" ht="14.25" customHeight="1" x14ac:dyDescent="0.2">
      <c r="A46" s="18"/>
      <c r="B46" s="1821" t="s">
        <v>82</v>
      </c>
      <c r="C46" s="1635"/>
      <c r="D46" s="1635"/>
      <c r="E46" s="1635"/>
      <c r="F46" s="1635"/>
      <c r="G46" s="1635"/>
      <c r="H46" s="1635"/>
      <c r="I46" s="1635"/>
      <c r="J46" s="1635"/>
      <c r="K46" s="1635"/>
      <c r="L46" s="1635"/>
      <c r="M46" s="1635"/>
    </row>
    <row r="47" spans="1:13" ht="14.25" customHeight="1" x14ac:dyDescent="0.2">
      <c r="A47" s="18"/>
      <c r="B47" s="1749" t="s">
        <v>554</v>
      </c>
      <c r="C47" s="1534"/>
      <c r="D47" s="1750"/>
      <c r="E47" s="1118" t="s">
        <v>104</v>
      </c>
      <c r="F47" s="1118" t="s">
        <v>104</v>
      </c>
      <c r="G47" s="619" t="s">
        <v>104</v>
      </c>
      <c r="H47" s="1118">
        <v>267</v>
      </c>
      <c r="I47" s="1118">
        <v>45</v>
      </c>
      <c r="J47" s="619">
        <v>312</v>
      </c>
      <c r="K47" s="1118">
        <v>501</v>
      </c>
      <c r="L47" s="1118">
        <v>70</v>
      </c>
      <c r="M47" s="1119">
        <v>571</v>
      </c>
    </row>
    <row r="48" spans="1:13" ht="14.25" customHeight="1" x14ac:dyDescent="0.2">
      <c r="A48" s="18"/>
      <c r="B48" s="1732" t="s">
        <v>555</v>
      </c>
      <c r="C48" s="1366"/>
      <c r="D48" s="1733"/>
      <c r="E48" s="1118" t="s">
        <v>104</v>
      </c>
      <c r="F48" s="1118" t="s">
        <v>104</v>
      </c>
      <c r="G48" s="619" t="s">
        <v>104</v>
      </c>
      <c r="H48" s="1118" t="s">
        <v>104</v>
      </c>
      <c r="I48" s="1118" t="s">
        <v>104</v>
      </c>
      <c r="J48" s="619" t="s">
        <v>104</v>
      </c>
      <c r="K48" s="1118">
        <v>50</v>
      </c>
      <c r="L48" s="1118">
        <v>6</v>
      </c>
      <c r="M48" s="1119">
        <v>56</v>
      </c>
    </row>
    <row r="49" spans="2:13" ht="14.25" customHeight="1" x14ac:dyDescent="0.2">
      <c r="B49" s="1732" t="s">
        <v>28</v>
      </c>
      <c r="C49" s="1366"/>
      <c r="D49" s="1733"/>
      <c r="E49" s="1118">
        <v>719</v>
      </c>
      <c r="F49" s="1118">
        <v>173</v>
      </c>
      <c r="G49" s="619">
        <v>892</v>
      </c>
      <c r="H49" s="1118">
        <v>723</v>
      </c>
      <c r="I49" s="1118">
        <v>201</v>
      </c>
      <c r="J49" s="619">
        <v>924</v>
      </c>
      <c r="K49" s="1120">
        <v>1789</v>
      </c>
      <c r="L49" s="1118">
        <v>473</v>
      </c>
      <c r="M49" s="1121">
        <v>2262</v>
      </c>
    </row>
    <row r="50" spans="2:13" ht="14.25" customHeight="1" x14ac:dyDescent="0.2">
      <c r="B50" s="1751" t="s">
        <v>40</v>
      </c>
      <c r="C50" s="1740"/>
      <c r="D50" s="1741"/>
      <c r="E50" s="620">
        <v>719</v>
      </c>
      <c r="F50" s="620">
        <v>173</v>
      </c>
      <c r="G50" s="1122">
        <v>892</v>
      </c>
      <c r="H50" s="620">
        <v>990</v>
      </c>
      <c r="I50" s="620">
        <v>246</v>
      </c>
      <c r="J50" s="1123">
        <v>1236</v>
      </c>
      <c r="K50" s="621">
        <v>2340</v>
      </c>
      <c r="L50" s="620">
        <v>549</v>
      </c>
      <c r="M50" s="1124">
        <v>2889</v>
      </c>
    </row>
    <row r="51" spans="2:13" ht="14.25" customHeight="1" x14ac:dyDescent="0.2">
      <c r="B51" s="1767" t="s">
        <v>83</v>
      </c>
      <c r="C51" s="1646"/>
      <c r="D51" s="1646"/>
      <c r="E51" s="1646"/>
      <c r="F51" s="1646"/>
      <c r="G51" s="1646"/>
      <c r="H51" s="1646"/>
      <c r="I51" s="1646"/>
      <c r="J51" s="1646"/>
      <c r="K51" s="1646"/>
      <c r="L51" s="1646"/>
      <c r="M51" s="1646"/>
    </row>
    <row r="52" spans="2:13" ht="14.25" customHeight="1" x14ac:dyDescent="0.2">
      <c r="B52" s="1749" t="s">
        <v>554</v>
      </c>
      <c r="C52" s="1534"/>
      <c r="D52" s="1750"/>
      <c r="E52" s="1118" t="s">
        <v>104</v>
      </c>
      <c r="F52" s="1118" t="s">
        <v>104</v>
      </c>
      <c r="G52" s="619" t="s">
        <v>104</v>
      </c>
      <c r="H52" s="1118">
        <v>2</v>
      </c>
      <c r="I52" s="1118">
        <v>2</v>
      </c>
      <c r="J52" s="619">
        <v>4</v>
      </c>
      <c r="K52" s="1118">
        <v>0</v>
      </c>
      <c r="L52" s="1118">
        <v>12</v>
      </c>
      <c r="M52" s="1119">
        <v>12</v>
      </c>
    </row>
    <row r="53" spans="2:13" ht="14.25" customHeight="1" x14ac:dyDescent="0.2">
      <c r="B53" s="1732" t="s">
        <v>555</v>
      </c>
      <c r="C53" s="1366"/>
      <c r="D53" s="1733"/>
      <c r="E53" s="1118" t="s">
        <v>104</v>
      </c>
      <c r="F53" s="1118" t="s">
        <v>104</v>
      </c>
      <c r="G53" s="619" t="s">
        <v>104</v>
      </c>
      <c r="H53" s="1118" t="s">
        <v>104</v>
      </c>
      <c r="I53" s="1118" t="s">
        <v>104</v>
      </c>
      <c r="J53" s="619" t="s">
        <v>104</v>
      </c>
      <c r="K53" s="1118">
        <v>0</v>
      </c>
      <c r="L53" s="1118">
        <v>0</v>
      </c>
      <c r="M53" s="1119">
        <v>0</v>
      </c>
    </row>
    <row r="54" spans="2:13" ht="14.25" customHeight="1" x14ac:dyDescent="0.2">
      <c r="B54" s="1732" t="s">
        <v>28</v>
      </c>
      <c r="C54" s="1366"/>
      <c r="D54" s="1733"/>
      <c r="E54" s="1118">
        <v>7</v>
      </c>
      <c r="F54" s="1118">
        <v>4</v>
      </c>
      <c r="G54" s="619">
        <v>11</v>
      </c>
      <c r="H54" s="1118">
        <v>9</v>
      </c>
      <c r="I54" s="1118">
        <v>0</v>
      </c>
      <c r="J54" s="619">
        <v>9</v>
      </c>
      <c r="K54" s="1118">
        <v>15</v>
      </c>
      <c r="L54" s="1118">
        <v>13</v>
      </c>
      <c r="M54" s="1119">
        <v>28</v>
      </c>
    </row>
    <row r="55" spans="2:13" ht="14.25" customHeight="1" x14ac:dyDescent="0.2">
      <c r="B55" s="1751" t="s">
        <v>40</v>
      </c>
      <c r="C55" s="1740"/>
      <c r="D55" s="1741"/>
      <c r="E55" s="620">
        <v>7</v>
      </c>
      <c r="F55" s="620">
        <v>4</v>
      </c>
      <c r="G55" s="1122">
        <v>11</v>
      </c>
      <c r="H55" s="620">
        <v>11</v>
      </c>
      <c r="I55" s="620">
        <v>2</v>
      </c>
      <c r="J55" s="1122">
        <v>13</v>
      </c>
      <c r="K55" s="620">
        <v>15</v>
      </c>
      <c r="L55" s="620">
        <v>25</v>
      </c>
      <c r="M55" s="1125">
        <v>40</v>
      </c>
    </row>
    <row r="56" spans="2:13" ht="14.25" customHeight="1" x14ac:dyDescent="0.2">
      <c r="B56" s="1767" t="s">
        <v>84</v>
      </c>
      <c r="C56" s="1646"/>
      <c r="D56" s="1646"/>
      <c r="E56" s="1646"/>
      <c r="F56" s="1646"/>
      <c r="G56" s="1646"/>
      <c r="H56" s="1646"/>
      <c r="I56" s="1646"/>
      <c r="J56" s="1646"/>
      <c r="K56" s="1646"/>
      <c r="L56" s="1646"/>
      <c r="M56" s="1646"/>
    </row>
    <row r="57" spans="2:13" ht="14.25" customHeight="1" x14ac:dyDescent="0.2">
      <c r="B57" s="1749" t="s">
        <v>554</v>
      </c>
      <c r="C57" s="1534"/>
      <c r="D57" s="1750"/>
      <c r="E57" s="1118" t="s">
        <v>104</v>
      </c>
      <c r="F57" s="1118" t="s">
        <v>104</v>
      </c>
      <c r="G57" s="619" t="s">
        <v>104</v>
      </c>
      <c r="H57" s="1118">
        <v>3</v>
      </c>
      <c r="I57" s="1118">
        <v>8</v>
      </c>
      <c r="J57" s="619">
        <v>11</v>
      </c>
      <c r="K57" s="1118">
        <v>3</v>
      </c>
      <c r="L57" s="1118">
        <v>17</v>
      </c>
      <c r="M57" s="1119">
        <v>20</v>
      </c>
    </row>
    <row r="58" spans="2:13" ht="14.25" customHeight="1" x14ac:dyDescent="0.2">
      <c r="B58" s="1732" t="s">
        <v>555</v>
      </c>
      <c r="C58" s="1366"/>
      <c r="D58" s="1733"/>
      <c r="E58" s="1118" t="s">
        <v>104</v>
      </c>
      <c r="F58" s="1118" t="s">
        <v>104</v>
      </c>
      <c r="G58" s="619" t="s">
        <v>104</v>
      </c>
      <c r="H58" s="1118" t="s">
        <v>104</v>
      </c>
      <c r="I58" s="1118" t="s">
        <v>104</v>
      </c>
      <c r="J58" s="619" t="s">
        <v>104</v>
      </c>
      <c r="K58" s="1118">
        <v>1</v>
      </c>
      <c r="L58" s="1118">
        <v>0</v>
      </c>
      <c r="M58" s="1119">
        <v>1</v>
      </c>
    </row>
    <row r="59" spans="2:13" ht="14.25" customHeight="1" x14ac:dyDescent="0.2">
      <c r="B59" s="1732" t="s">
        <v>28</v>
      </c>
      <c r="C59" s="1366"/>
      <c r="D59" s="1733"/>
      <c r="E59" s="1118">
        <v>0</v>
      </c>
      <c r="F59" s="1118">
        <v>6</v>
      </c>
      <c r="G59" s="619">
        <v>6</v>
      </c>
      <c r="H59" s="1118">
        <v>13</v>
      </c>
      <c r="I59" s="1118">
        <v>18</v>
      </c>
      <c r="J59" s="619">
        <v>31</v>
      </c>
      <c r="K59" s="1118">
        <v>13</v>
      </c>
      <c r="L59" s="1118">
        <v>26</v>
      </c>
      <c r="M59" s="1119">
        <v>39</v>
      </c>
    </row>
    <row r="60" spans="2:13" ht="14.25" customHeight="1" x14ac:dyDescent="0.2">
      <c r="B60" s="1825" t="s">
        <v>40</v>
      </c>
      <c r="C60" s="1554"/>
      <c r="D60" s="1760"/>
      <c r="E60" s="1126">
        <v>0</v>
      </c>
      <c r="F60" s="1126">
        <v>6</v>
      </c>
      <c r="G60" s="1127">
        <v>6</v>
      </c>
      <c r="H60" s="1126">
        <v>16</v>
      </c>
      <c r="I60" s="1126">
        <v>26</v>
      </c>
      <c r="J60" s="1127">
        <v>42</v>
      </c>
      <c r="K60" s="1126">
        <v>17</v>
      </c>
      <c r="L60" s="1126">
        <v>43</v>
      </c>
      <c r="M60" s="622">
        <v>60</v>
      </c>
    </row>
    <row r="61" spans="2:13" ht="14.25" customHeight="1" x14ac:dyDescent="0.2">
      <c r="B61" s="1768" t="s">
        <v>556</v>
      </c>
      <c r="C61" s="1740"/>
      <c r="D61" s="1741"/>
      <c r="E61" s="1128">
        <v>726</v>
      </c>
      <c r="F61" s="1128">
        <v>183</v>
      </c>
      <c r="G61" s="1129">
        <v>909</v>
      </c>
      <c r="H61" s="1130">
        <v>1017</v>
      </c>
      <c r="I61" s="1128">
        <v>274</v>
      </c>
      <c r="J61" s="1131">
        <v>1291</v>
      </c>
      <c r="K61" s="1130">
        <v>2372</v>
      </c>
      <c r="L61" s="1128">
        <v>617</v>
      </c>
      <c r="M61" s="1132">
        <v>2989</v>
      </c>
    </row>
    <row r="62" spans="2:13" ht="14.25" customHeight="1" x14ac:dyDescent="0.2">
      <c r="B62" s="1745" t="s">
        <v>773</v>
      </c>
      <c r="C62" s="1360"/>
      <c r="D62" s="1360"/>
      <c r="E62" s="1360"/>
      <c r="F62" s="1360"/>
      <c r="G62" s="1360"/>
      <c r="H62" s="1360"/>
      <c r="I62" s="1360"/>
      <c r="J62" s="1360"/>
      <c r="K62" s="1360"/>
      <c r="L62" s="1360"/>
      <c r="M62" s="1360"/>
    </row>
    <row r="63" spans="2:13" ht="13.5" customHeight="1" x14ac:dyDescent="0.2">
      <c r="B63" s="1236"/>
      <c r="C63" s="1236"/>
      <c r="D63" s="1236"/>
      <c r="E63" s="1236"/>
      <c r="F63" s="1236"/>
      <c r="G63" s="1236"/>
      <c r="H63" s="1236"/>
      <c r="I63" s="1236"/>
      <c r="J63" s="1236"/>
      <c r="K63" s="1236"/>
      <c r="L63" s="1236"/>
      <c r="M63" s="1236"/>
    </row>
    <row r="64" spans="2:13" ht="13.5" customHeight="1" x14ac:dyDescent="0.2">
      <c r="B64" s="1343"/>
      <c r="C64" s="1343"/>
      <c r="D64" s="1343"/>
      <c r="E64" s="1343"/>
      <c r="F64" s="1343"/>
      <c r="G64" s="1343"/>
      <c r="H64" s="1343"/>
      <c r="I64" s="1343"/>
      <c r="J64" s="1343"/>
      <c r="K64" s="1343"/>
      <c r="L64" s="1343"/>
      <c r="M64" s="1343"/>
    </row>
    <row r="67" spans="1:13" ht="13.5" customHeight="1" x14ac:dyDescent="0.2">
      <c r="A67" s="778" t="s">
        <v>20</v>
      </c>
      <c r="B67" s="778" t="s">
        <v>87</v>
      </c>
      <c r="C67" s="778"/>
      <c r="D67" s="778"/>
      <c r="E67" s="778"/>
      <c r="F67" s="778"/>
      <c r="G67" s="778" t="s">
        <v>20</v>
      </c>
      <c r="H67" s="778" t="s">
        <v>20</v>
      </c>
      <c r="I67" s="778" t="s">
        <v>20</v>
      </c>
      <c r="J67" s="778" t="s">
        <v>20</v>
      </c>
      <c r="K67" s="778" t="s">
        <v>20</v>
      </c>
      <c r="L67" s="778" t="s">
        <v>20</v>
      </c>
      <c r="M67" s="778" t="s">
        <v>20</v>
      </c>
    </row>
    <row r="68" spans="1:13" ht="13.5" customHeight="1" x14ac:dyDescent="0.2">
      <c r="A68" s="18"/>
      <c r="B68" s="18"/>
      <c r="C68" s="18"/>
      <c r="D68" s="18"/>
      <c r="E68" s="18"/>
      <c r="F68" s="18"/>
      <c r="G68" s="18"/>
      <c r="H68" s="18"/>
      <c r="I68" s="18"/>
      <c r="J68" s="18"/>
      <c r="K68" s="18"/>
      <c r="L68" s="18"/>
      <c r="M68" s="18"/>
    </row>
    <row r="69" spans="1:13" ht="14.25" customHeight="1" x14ac:dyDescent="0.2">
      <c r="A69" s="18"/>
      <c r="B69" s="1824" t="s">
        <v>774</v>
      </c>
      <c r="C69" s="1236"/>
      <c r="D69" s="1236"/>
      <c r="E69" s="1236"/>
      <c r="F69" s="1236"/>
      <c r="G69" s="1236"/>
      <c r="H69" s="1236"/>
      <c r="I69" s="1236"/>
      <c r="J69" s="1236"/>
      <c r="K69" s="1236"/>
      <c r="L69" s="1236"/>
      <c r="M69" s="1236"/>
    </row>
    <row r="70" spans="1:13" ht="13.5" customHeight="1" x14ac:dyDescent="0.2">
      <c r="A70" s="18"/>
      <c r="B70" s="1236"/>
      <c r="C70" s="1236"/>
      <c r="D70" s="1236"/>
      <c r="E70" s="1236"/>
      <c r="F70" s="1236"/>
      <c r="G70" s="1236"/>
      <c r="H70" s="1236"/>
      <c r="I70" s="1236"/>
      <c r="J70" s="1236"/>
      <c r="K70" s="1236"/>
      <c r="L70" s="1236"/>
      <c r="M70" s="1236"/>
    </row>
    <row r="71" spans="1:13" ht="13.5" customHeight="1" x14ac:dyDescent="0.2">
      <c r="A71" s="18"/>
      <c r="B71" s="1236"/>
      <c r="C71" s="1236"/>
      <c r="D71" s="1236"/>
      <c r="E71" s="1236"/>
      <c r="F71" s="1236"/>
      <c r="G71" s="1236"/>
      <c r="H71" s="1236"/>
      <c r="I71" s="1236"/>
      <c r="J71" s="1236"/>
      <c r="K71" s="1236"/>
      <c r="L71" s="1236"/>
      <c r="M71" s="1236"/>
    </row>
    <row r="72" spans="1:13" ht="13.5" customHeight="1" x14ac:dyDescent="0.2">
      <c r="A72" s="18"/>
      <c r="B72" s="40"/>
      <c r="C72" s="40"/>
      <c r="D72" s="40"/>
      <c r="E72" s="40"/>
      <c r="F72" s="40"/>
      <c r="G72" s="40"/>
      <c r="H72" s="40"/>
      <c r="I72" s="40"/>
      <c r="J72" s="40"/>
      <c r="K72" s="40"/>
      <c r="L72" s="40"/>
      <c r="M72" s="40"/>
    </row>
    <row r="73" spans="1:13" ht="14.25" customHeight="1" x14ac:dyDescent="0.2">
      <c r="A73" s="18"/>
      <c r="B73" s="1762" t="s">
        <v>560</v>
      </c>
      <c r="C73" s="1329"/>
      <c r="D73" s="1330"/>
      <c r="E73" s="623">
        <v>2022</v>
      </c>
      <c r="F73" s="1134" t="s">
        <v>775</v>
      </c>
      <c r="G73" s="1134" t="s">
        <v>125</v>
      </c>
      <c r="H73" s="40"/>
      <c r="I73" s="40"/>
      <c r="J73" s="40"/>
      <c r="K73" s="40"/>
      <c r="L73" s="40"/>
      <c r="M73" s="40"/>
    </row>
    <row r="74" spans="1:13" ht="14.25" customHeight="1" x14ac:dyDescent="0.2">
      <c r="A74" s="18"/>
      <c r="B74" s="1761" t="s">
        <v>561</v>
      </c>
      <c r="C74" s="1635"/>
      <c r="D74" s="1636"/>
      <c r="E74" s="1115">
        <v>650</v>
      </c>
      <c r="F74" s="1135">
        <v>3004</v>
      </c>
      <c r="G74" s="1135">
        <v>3790</v>
      </c>
      <c r="H74" s="40"/>
      <c r="I74" s="40"/>
      <c r="J74" s="40"/>
      <c r="K74" s="40"/>
      <c r="L74" s="40"/>
      <c r="M74" s="40"/>
    </row>
    <row r="75" spans="1:13" ht="45" customHeight="1" x14ac:dyDescent="0.2">
      <c r="A75" s="18"/>
      <c r="B75" s="1429" t="s">
        <v>776</v>
      </c>
      <c r="C75" s="1236"/>
      <c r="D75" s="1236"/>
      <c r="E75" s="1236"/>
      <c r="F75" s="1236"/>
      <c r="G75" s="1236"/>
      <c r="H75" s="1236"/>
      <c r="I75" s="1236"/>
      <c r="J75" s="1236"/>
      <c r="K75" s="1236"/>
      <c r="L75" s="1236"/>
      <c r="M75" s="40"/>
    </row>
    <row r="76" spans="1:13" ht="13.5" customHeight="1" x14ac:dyDescent="0.2">
      <c r="A76" s="18"/>
      <c r="B76" s="1236"/>
      <c r="C76" s="1236"/>
      <c r="D76" s="1236"/>
      <c r="E76" s="1236"/>
      <c r="F76" s="1236"/>
      <c r="G76" s="1236"/>
      <c r="H76" s="1236"/>
      <c r="I76" s="1236"/>
      <c r="J76" s="1236"/>
      <c r="K76" s="1236"/>
      <c r="L76" s="1236"/>
      <c r="M76" s="40"/>
    </row>
    <row r="77" spans="1:13" ht="13.5" customHeight="1" x14ac:dyDescent="0.2">
      <c r="A77" s="18"/>
      <c r="B77" s="18"/>
      <c r="C77" s="18"/>
      <c r="D77" s="18"/>
      <c r="E77" s="18"/>
      <c r="F77" s="18"/>
      <c r="G77" s="18"/>
      <c r="H77" s="18"/>
      <c r="I77" s="18"/>
      <c r="J77" s="18"/>
      <c r="K77" s="18"/>
      <c r="L77" s="18"/>
      <c r="M77" s="18"/>
    </row>
    <row r="78" spans="1:13" ht="13.5" customHeight="1" x14ac:dyDescent="0.2">
      <c r="A78" s="18"/>
      <c r="B78" s="18"/>
      <c r="C78" s="18"/>
      <c r="D78" s="18"/>
      <c r="E78" s="18"/>
      <c r="F78" s="18"/>
      <c r="G78" s="18"/>
      <c r="H78" s="18"/>
      <c r="I78" s="18"/>
      <c r="J78" s="18"/>
      <c r="K78" s="18"/>
      <c r="L78" s="18"/>
      <c r="M78" s="18"/>
    </row>
    <row r="79" spans="1:13" ht="13.5" customHeight="1" x14ac:dyDescent="0.2">
      <c r="A79" s="778" t="s">
        <v>20</v>
      </c>
      <c r="B79" s="778" t="s">
        <v>95</v>
      </c>
      <c r="C79" s="778"/>
      <c r="D79" s="778"/>
      <c r="E79" s="778"/>
      <c r="F79" s="778"/>
      <c r="G79" s="778"/>
      <c r="H79" s="778" t="s">
        <v>20</v>
      </c>
      <c r="I79" s="778" t="s">
        <v>20</v>
      </c>
      <c r="J79" s="778" t="s">
        <v>20</v>
      </c>
      <c r="K79" s="778" t="s">
        <v>20</v>
      </c>
      <c r="L79" s="778" t="s">
        <v>20</v>
      </c>
      <c r="M79" s="778" t="s">
        <v>20</v>
      </c>
    </row>
    <row r="81" spans="2:13" ht="13.5" customHeight="1" x14ac:dyDescent="0.2">
      <c r="B81" s="1729" t="s">
        <v>777</v>
      </c>
      <c r="C81" s="1243"/>
      <c r="D81" s="1243"/>
      <c r="E81" s="1243"/>
      <c r="F81" s="1243"/>
      <c r="G81" s="1328"/>
      <c r="H81" s="1822" t="s">
        <v>778</v>
      </c>
      <c r="I81" s="1328"/>
      <c r="J81" s="1823" t="s">
        <v>779</v>
      </c>
      <c r="K81" s="1328"/>
      <c r="L81" s="1783">
        <v>2024</v>
      </c>
      <c r="M81" s="1328"/>
    </row>
    <row r="82" spans="2:13" ht="13.5" customHeight="1" x14ac:dyDescent="0.2">
      <c r="B82" s="1329"/>
      <c r="C82" s="1329"/>
      <c r="D82" s="1329"/>
      <c r="E82" s="1329"/>
      <c r="F82" s="1329"/>
      <c r="G82" s="1330"/>
      <c r="H82" s="1137" t="s">
        <v>97</v>
      </c>
      <c r="I82" s="624" t="s">
        <v>98</v>
      </c>
      <c r="J82" s="1137" t="s">
        <v>97</v>
      </c>
      <c r="K82" s="624" t="s">
        <v>98</v>
      </c>
      <c r="L82" s="1137" t="s">
        <v>97</v>
      </c>
      <c r="M82" s="1138" t="s">
        <v>98</v>
      </c>
    </row>
    <row r="83" spans="2:13" ht="13.5" customHeight="1" x14ac:dyDescent="0.2">
      <c r="B83" s="1821" t="s">
        <v>99</v>
      </c>
      <c r="C83" s="1635"/>
      <c r="D83" s="1635"/>
      <c r="E83" s="1635"/>
      <c r="F83" s="1635"/>
      <c r="G83" s="1635"/>
      <c r="H83" s="1635"/>
      <c r="I83" s="1635"/>
      <c r="J83" s="1635"/>
      <c r="K83" s="1635"/>
      <c r="L83" s="1635"/>
      <c r="M83" s="1635"/>
    </row>
    <row r="84" spans="2:13" ht="13.5" customHeight="1" x14ac:dyDescent="0.2">
      <c r="B84" s="1749" t="s">
        <v>80</v>
      </c>
      <c r="C84" s="1534"/>
      <c r="D84" s="1534"/>
      <c r="E84" s="1534"/>
      <c r="F84" s="1534"/>
      <c r="G84" s="1750"/>
      <c r="H84" s="1118">
        <v>160</v>
      </c>
      <c r="I84" s="625">
        <v>157</v>
      </c>
      <c r="J84" s="1118">
        <v>198</v>
      </c>
      <c r="K84" s="1139">
        <v>157</v>
      </c>
      <c r="L84" s="626">
        <v>833</v>
      </c>
      <c r="M84" s="627">
        <v>367</v>
      </c>
    </row>
    <row r="85" spans="2:13" ht="13.5" customHeight="1" x14ac:dyDescent="0.2">
      <c r="B85" s="1744" t="s">
        <v>81</v>
      </c>
      <c r="C85" s="1740"/>
      <c r="D85" s="1740"/>
      <c r="E85" s="1740"/>
      <c r="F85" s="1740"/>
      <c r="G85" s="1741"/>
      <c r="H85" s="628">
        <v>98</v>
      </c>
      <c r="I85" s="1115">
        <v>58</v>
      </c>
      <c r="J85" s="628">
        <v>144</v>
      </c>
      <c r="K85" s="1116">
        <v>83</v>
      </c>
      <c r="L85" s="1140">
        <v>320</v>
      </c>
      <c r="M85" s="629">
        <v>167</v>
      </c>
    </row>
    <row r="86" spans="2:13" ht="13.5" customHeight="1" x14ac:dyDescent="0.2">
      <c r="B86" s="1767" t="s">
        <v>100</v>
      </c>
      <c r="C86" s="1646"/>
      <c r="D86" s="1646"/>
      <c r="E86" s="1646"/>
      <c r="F86" s="1646"/>
      <c r="G86" s="1646"/>
      <c r="H86" s="1646"/>
      <c r="I86" s="1646"/>
      <c r="J86" s="1646"/>
      <c r="K86" s="1646"/>
      <c r="L86" s="1646"/>
      <c r="M86" s="1646"/>
    </row>
    <row r="87" spans="2:13" ht="13.5" customHeight="1" x14ac:dyDescent="0.2">
      <c r="B87" s="1749" t="s">
        <v>101</v>
      </c>
      <c r="C87" s="1534"/>
      <c r="D87" s="1534"/>
      <c r="E87" s="1534"/>
      <c r="F87" s="1534"/>
      <c r="G87" s="1750"/>
      <c r="H87" s="1118">
        <v>131</v>
      </c>
      <c r="I87" s="625">
        <v>79</v>
      </c>
      <c r="J87" s="1118">
        <v>159</v>
      </c>
      <c r="K87" s="1139">
        <v>94</v>
      </c>
      <c r="L87" s="626">
        <v>425</v>
      </c>
      <c r="M87" s="627">
        <v>181</v>
      </c>
    </row>
    <row r="88" spans="2:13" ht="13.5" customHeight="1" x14ac:dyDescent="0.2">
      <c r="B88" s="1732" t="s">
        <v>102</v>
      </c>
      <c r="C88" s="1366"/>
      <c r="D88" s="1366"/>
      <c r="E88" s="1366"/>
      <c r="F88" s="1366"/>
      <c r="G88" s="1733"/>
      <c r="H88" s="1118">
        <v>112</v>
      </c>
      <c r="I88" s="625">
        <v>123</v>
      </c>
      <c r="J88" s="1118">
        <v>172</v>
      </c>
      <c r="K88" s="1139">
        <v>133</v>
      </c>
      <c r="L88" s="626">
        <v>622</v>
      </c>
      <c r="M88" s="627">
        <v>287</v>
      </c>
    </row>
    <row r="89" spans="2:13" ht="13.5" customHeight="1" x14ac:dyDescent="0.2">
      <c r="B89" s="1744" t="s">
        <v>103</v>
      </c>
      <c r="C89" s="1740"/>
      <c r="D89" s="1740"/>
      <c r="E89" s="1740"/>
      <c r="F89" s="1740"/>
      <c r="G89" s="1741"/>
      <c r="H89" s="628">
        <v>15</v>
      </c>
      <c r="I89" s="1115">
        <v>13</v>
      </c>
      <c r="J89" s="628">
        <v>11</v>
      </c>
      <c r="K89" s="1116">
        <v>13</v>
      </c>
      <c r="L89" s="1140">
        <v>106</v>
      </c>
      <c r="M89" s="629">
        <v>66</v>
      </c>
    </row>
    <row r="90" spans="2:13" ht="13.5" customHeight="1" x14ac:dyDescent="0.2">
      <c r="B90" s="1767" t="s">
        <v>27</v>
      </c>
      <c r="C90" s="1646"/>
      <c r="D90" s="1646"/>
      <c r="E90" s="1646"/>
      <c r="F90" s="1646"/>
      <c r="G90" s="1646"/>
      <c r="H90" s="1646"/>
      <c r="I90" s="1646"/>
      <c r="J90" s="1646"/>
      <c r="K90" s="1646"/>
      <c r="L90" s="1646"/>
      <c r="M90" s="1646"/>
    </row>
    <row r="91" spans="2:13" ht="13.5" customHeight="1" x14ac:dyDescent="0.2">
      <c r="B91" s="1749" t="s">
        <v>554</v>
      </c>
      <c r="C91" s="1534"/>
      <c r="D91" s="1534"/>
      <c r="E91" s="1534"/>
      <c r="F91" s="1534"/>
      <c r="G91" s="1750"/>
      <c r="H91" s="1118">
        <v>35</v>
      </c>
      <c r="I91" s="625">
        <v>29</v>
      </c>
      <c r="J91" s="1118">
        <v>58</v>
      </c>
      <c r="K91" s="1139">
        <v>36</v>
      </c>
      <c r="L91" s="626">
        <v>157</v>
      </c>
      <c r="M91" s="627">
        <v>79</v>
      </c>
    </row>
    <row r="92" spans="2:13" ht="13.5" customHeight="1" x14ac:dyDescent="0.2">
      <c r="B92" s="1732" t="s">
        <v>555</v>
      </c>
      <c r="C92" s="1366"/>
      <c r="D92" s="1366"/>
      <c r="E92" s="1366"/>
      <c r="F92" s="1366"/>
      <c r="G92" s="1733"/>
      <c r="H92" s="1141" t="s">
        <v>104</v>
      </c>
      <c r="I92" s="630" t="s">
        <v>104</v>
      </c>
      <c r="J92" s="1118">
        <v>2</v>
      </c>
      <c r="K92" s="1139">
        <v>1</v>
      </c>
      <c r="L92" s="626">
        <v>22</v>
      </c>
      <c r="M92" s="627">
        <v>5</v>
      </c>
    </row>
    <row r="93" spans="2:13" ht="13.5" customHeight="1" x14ac:dyDescent="0.2">
      <c r="B93" s="1732" t="s">
        <v>28</v>
      </c>
      <c r="C93" s="1366"/>
      <c r="D93" s="1366"/>
      <c r="E93" s="1366"/>
      <c r="F93" s="1366"/>
      <c r="G93" s="1733"/>
      <c r="H93" s="1118">
        <v>223</v>
      </c>
      <c r="I93" s="625">
        <v>186</v>
      </c>
      <c r="J93" s="1118">
        <v>282</v>
      </c>
      <c r="K93" s="1139">
        <v>203</v>
      </c>
      <c r="L93" s="626">
        <v>974</v>
      </c>
      <c r="M93" s="627">
        <v>450</v>
      </c>
    </row>
    <row r="94" spans="2:13" ht="13.5" customHeight="1" x14ac:dyDescent="0.2">
      <c r="B94" s="1751" t="s">
        <v>40</v>
      </c>
      <c r="C94" s="1740"/>
      <c r="D94" s="1740"/>
      <c r="E94" s="1740"/>
      <c r="F94" s="1740"/>
      <c r="G94" s="1741"/>
      <c r="H94" s="620">
        <v>258</v>
      </c>
      <c r="I94" s="1122">
        <v>215</v>
      </c>
      <c r="J94" s="620">
        <v>342</v>
      </c>
      <c r="K94" s="1125">
        <v>240</v>
      </c>
      <c r="L94" s="1142">
        <v>1153</v>
      </c>
      <c r="M94" s="631">
        <v>534</v>
      </c>
    </row>
    <row r="95" spans="2:13" ht="13.5" customHeight="1" x14ac:dyDescent="0.2">
      <c r="B95" s="1745" t="s">
        <v>780</v>
      </c>
      <c r="C95" s="1360"/>
      <c r="D95" s="1360"/>
      <c r="E95" s="1360"/>
      <c r="F95" s="1360"/>
      <c r="G95" s="1360"/>
      <c r="H95" s="1360"/>
      <c r="I95" s="1360"/>
      <c r="J95" s="1360"/>
      <c r="K95" s="1360"/>
      <c r="L95" s="1360"/>
      <c r="M95" s="1360"/>
    </row>
    <row r="96" spans="2:13" ht="13.5" customHeight="1" x14ac:dyDescent="0.2">
      <c r="B96" s="1236"/>
      <c r="C96" s="1236"/>
      <c r="D96" s="1236"/>
      <c r="E96" s="1236"/>
      <c r="F96" s="1236"/>
      <c r="G96" s="1236"/>
      <c r="H96" s="1236"/>
      <c r="I96" s="1236"/>
      <c r="J96" s="1236"/>
      <c r="K96" s="1236"/>
      <c r="L96" s="1236"/>
      <c r="M96" s="1236"/>
    </row>
    <row r="97" spans="2:13" ht="13.5" customHeight="1" x14ac:dyDescent="0.2">
      <c r="B97" s="1343"/>
      <c r="C97" s="1343"/>
      <c r="D97" s="1343"/>
      <c r="E97" s="1343"/>
      <c r="F97" s="1343"/>
      <c r="G97" s="1343"/>
      <c r="H97" s="1343"/>
      <c r="I97" s="1343"/>
      <c r="J97" s="1343"/>
      <c r="K97" s="1343"/>
      <c r="L97" s="1343"/>
      <c r="M97" s="1343"/>
    </row>
    <row r="98" spans="2:13" ht="13.5" customHeight="1" x14ac:dyDescent="0.2">
      <c r="B98" s="40"/>
      <c r="C98" s="40"/>
      <c r="D98" s="40"/>
      <c r="E98" s="40"/>
      <c r="F98" s="40"/>
      <c r="G98" s="40"/>
      <c r="H98" s="40"/>
      <c r="I98" s="40"/>
      <c r="J98" s="40"/>
      <c r="K98" s="40"/>
      <c r="L98" s="40"/>
      <c r="M98" s="40"/>
    </row>
    <row r="99" spans="2:13" ht="13.5" customHeight="1" x14ac:dyDescent="0.2">
      <c r="B99" s="1729" t="s">
        <v>781</v>
      </c>
      <c r="C99" s="1243"/>
      <c r="D99" s="1243"/>
      <c r="E99" s="1243"/>
      <c r="F99" s="1243"/>
      <c r="G99" s="1328"/>
      <c r="H99" s="1783" t="s">
        <v>778</v>
      </c>
      <c r="I99" s="1328"/>
      <c r="J99" s="1823" t="s">
        <v>779</v>
      </c>
      <c r="K99" s="1328"/>
      <c r="L99" s="1783">
        <v>2024</v>
      </c>
      <c r="M99" s="1328"/>
    </row>
    <row r="100" spans="2:13" ht="13.5" customHeight="1" x14ac:dyDescent="0.2">
      <c r="B100" s="1329"/>
      <c r="C100" s="1329"/>
      <c r="D100" s="1329"/>
      <c r="E100" s="1329"/>
      <c r="F100" s="1329"/>
      <c r="G100" s="1330"/>
      <c r="H100" s="1143" t="s">
        <v>782</v>
      </c>
      <c r="I100" s="632" t="s">
        <v>783</v>
      </c>
      <c r="J100" s="1143" t="s">
        <v>782</v>
      </c>
      <c r="K100" s="632" t="s">
        <v>783</v>
      </c>
      <c r="L100" s="1143" t="s">
        <v>782</v>
      </c>
      <c r="M100" s="1144" t="s">
        <v>783</v>
      </c>
    </row>
    <row r="101" spans="2:13" ht="13.5" customHeight="1" x14ac:dyDescent="0.2">
      <c r="B101" s="1821" t="s">
        <v>99</v>
      </c>
      <c r="C101" s="1635"/>
      <c r="D101" s="1635"/>
      <c r="E101" s="1635"/>
      <c r="F101" s="1635"/>
      <c r="G101" s="1635"/>
      <c r="H101" s="1635"/>
      <c r="I101" s="1635"/>
      <c r="J101" s="1635"/>
      <c r="K101" s="1635"/>
      <c r="L101" s="1635"/>
      <c r="M101" s="1635"/>
    </row>
    <row r="102" spans="2:13" ht="13.5" customHeight="1" x14ac:dyDescent="0.2">
      <c r="B102" s="1732" t="s">
        <v>80</v>
      </c>
      <c r="C102" s="1366"/>
      <c r="D102" s="1366"/>
      <c r="E102" s="1366"/>
      <c r="F102" s="1366"/>
      <c r="G102" s="1733"/>
      <c r="H102" s="1145">
        <v>0.187</v>
      </c>
      <c r="I102" s="633">
        <v>0.188</v>
      </c>
      <c r="J102" s="1145">
        <v>0.14799999999999999</v>
      </c>
      <c r="K102" s="1146">
        <v>0.11799999999999999</v>
      </c>
      <c r="L102" s="634">
        <v>0.316</v>
      </c>
      <c r="M102" s="635">
        <v>0.14099999999999999</v>
      </c>
    </row>
    <row r="103" spans="2:13" ht="13.5" customHeight="1" x14ac:dyDescent="0.2">
      <c r="B103" s="1732" t="s">
        <v>81</v>
      </c>
      <c r="C103" s="1366"/>
      <c r="D103" s="1366"/>
      <c r="E103" s="1366"/>
      <c r="F103" s="1366"/>
      <c r="G103" s="1733"/>
      <c r="H103" s="1147">
        <v>0.42199999999999999</v>
      </c>
      <c r="I103" s="1148">
        <v>0.247</v>
      </c>
      <c r="J103" s="1147">
        <v>0.371</v>
      </c>
      <c r="K103" s="636">
        <v>0.223</v>
      </c>
      <c r="L103" s="637">
        <v>0.47099999999999997</v>
      </c>
      <c r="M103" s="1149">
        <v>0.252</v>
      </c>
    </row>
    <row r="104" spans="2:13" ht="13.5" customHeight="1" x14ac:dyDescent="0.2">
      <c r="B104" s="1767" t="s">
        <v>100</v>
      </c>
      <c r="C104" s="1646"/>
      <c r="D104" s="1646"/>
      <c r="E104" s="1646"/>
      <c r="F104" s="1646"/>
      <c r="G104" s="1646"/>
      <c r="H104" s="1646"/>
      <c r="I104" s="1646"/>
      <c r="J104" s="1646"/>
      <c r="K104" s="1646"/>
      <c r="L104" s="1646"/>
      <c r="M104" s="1646"/>
    </row>
    <row r="105" spans="2:13" ht="13.5" customHeight="1" x14ac:dyDescent="0.2">
      <c r="B105" s="1732" t="s">
        <v>101</v>
      </c>
      <c r="C105" s="1366"/>
      <c r="D105" s="1366"/>
      <c r="E105" s="1366"/>
      <c r="F105" s="1366"/>
      <c r="G105" s="1733"/>
      <c r="H105" s="1145">
        <v>0.46200000000000002</v>
      </c>
      <c r="I105" s="633">
        <v>0.27100000000000002</v>
      </c>
      <c r="J105" s="1145">
        <v>0.39400000000000002</v>
      </c>
      <c r="K105" s="1146">
        <v>0.24299999999999999</v>
      </c>
      <c r="L105" s="634">
        <v>0.64200000000000002</v>
      </c>
      <c r="M105" s="635">
        <v>0.27800000000000002</v>
      </c>
    </row>
    <row r="106" spans="2:13" ht="13.5" customHeight="1" x14ac:dyDescent="0.2">
      <c r="B106" s="1732" t="s">
        <v>102</v>
      </c>
      <c r="C106" s="1366"/>
      <c r="D106" s="1366"/>
      <c r="E106" s="1366"/>
      <c r="F106" s="1366"/>
      <c r="G106" s="1733"/>
      <c r="H106" s="1145">
        <v>0.161</v>
      </c>
      <c r="I106" s="633">
        <v>0.19</v>
      </c>
      <c r="J106" s="1145">
        <v>0.157</v>
      </c>
      <c r="K106" s="1146">
        <v>0.123</v>
      </c>
      <c r="L106" s="634">
        <v>0.29499999999999998</v>
      </c>
      <c r="M106" s="635">
        <v>0.13900000000000001</v>
      </c>
    </row>
    <row r="107" spans="2:13" ht="13.5" customHeight="1" x14ac:dyDescent="0.2">
      <c r="B107" s="1732" t="s">
        <v>103</v>
      </c>
      <c r="C107" s="1366"/>
      <c r="D107" s="1366"/>
      <c r="E107" s="1366"/>
      <c r="F107" s="1366"/>
      <c r="G107" s="1733"/>
      <c r="H107" s="1147">
        <v>0.10299999999999999</v>
      </c>
      <c r="I107" s="1148">
        <v>9.4E-2</v>
      </c>
      <c r="J107" s="1147">
        <v>0.05</v>
      </c>
      <c r="K107" s="636">
        <v>4.4999999999999998E-2</v>
      </c>
      <c r="L107" s="637">
        <v>0.19500000000000001</v>
      </c>
      <c r="M107" s="1149">
        <v>0.123</v>
      </c>
    </row>
    <row r="108" spans="2:13" ht="13.5" customHeight="1" x14ac:dyDescent="0.2">
      <c r="B108" s="1767" t="s">
        <v>27</v>
      </c>
      <c r="C108" s="1646"/>
      <c r="D108" s="1646"/>
      <c r="E108" s="1646"/>
      <c r="F108" s="1646"/>
      <c r="G108" s="1646"/>
      <c r="H108" s="1646"/>
      <c r="I108" s="1646"/>
      <c r="J108" s="1646"/>
      <c r="K108" s="1646"/>
      <c r="L108" s="1646"/>
      <c r="M108" s="1646"/>
    </row>
    <row r="109" spans="2:13" ht="13.5" customHeight="1" x14ac:dyDescent="0.2">
      <c r="B109" s="1732" t="s">
        <v>554</v>
      </c>
      <c r="C109" s="1366"/>
      <c r="D109" s="1366"/>
      <c r="E109" s="1366"/>
      <c r="F109" s="1366"/>
      <c r="G109" s="1733"/>
      <c r="H109" s="1145">
        <v>0.153</v>
      </c>
      <c r="I109" s="633">
        <v>9.0999999999999998E-2</v>
      </c>
      <c r="J109" s="1145">
        <v>0.14399999999999999</v>
      </c>
      <c r="K109" s="1146">
        <v>9.6000000000000002E-2</v>
      </c>
      <c r="L109" s="634">
        <v>0.24299999999999999</v>
      </c>
      <c r="M109" s="635">
        <v>0.125</v>
      </c>
    </row>
    <row r="110" spans="2:13" ht="13.5" customHeight="1" x14ac:dyDescent="0.2">
      <c r="B110" s="1732" t="s">
        <v>555</v>
      </c>
      <c r="C110" s="1366"/>
      <c r="D110" s="1366"/>
      <c r="E110" s="1366"/>
      <c r="F110" s="1366"/>
      <c r="G110" s="1733"/>
      <c r="H110" s="1141" t="s">
        <v>104</v>
      </c>
      <c r="I110" s="630" t="s">
        <v>104</v>
      </c>
      <c r="J110" s="1145">
        <v>3.5000000000000003E-2</v>
      </c>
      <c r="K110" s="1146">
        <v>1.7999999999999999E-2</v>
      </c>
      <c r="L110" s="634">
        <v>0.33400000000000002</v>
      </c>
      <c r="M110" s="635">
        <v>7.9000000000000001E-2</v>
      </c>
    </row>
    <row r="111" spans="2:13" ht="13.5" customHeight="1" x14ac:dyDescent="0.2">
      <c r="B111" s="1732" t="s">
        <v>28</v>
      </c>
      <c r="C111" s="1366"/>
      <c r="D111" s="1366"/>
      <c r="E111" s="1366"/>
      <c r="F111" s="1366"/>
      <c r="G111" s="1733"/>
      <c r="H111" s="1145">
        <v>0.24</v>
      </c>
      <c r="I111" s="633">
        <v>0.20100000000000001</v>
      </c>
      <c r="J111" s="1145">
        <v>0.21299999999999999</v>
      </c>
      <c r="K111" s="1146">
        <v>0.154</v>
      </c>
      <c r="L111" s="634">
        <v>0.375</v>
      </c>
      <c r="M111" s="635">
        <v>0.17599999999999999</v>
      </c>
    </row>
    <row r="112" spans="2:13" ht="13.5" customHeight="1" x14ac:dyDescent="0.2">
      <c r="B112" s="1758" t="s">
        <v>40</v>
      </c>
      <c r="C112" s="1366"/>
      <c r="D112" s="1366"/>
      <c r="E112" s="1366"/>
      <c r="F112" s="1366"/>
      <c r="G112" s="1733"/>
      <c r="H112" s="1150">
        <v>0.23599999999999999</v>
      </c>
      <c r="I112" s="1151">
        <v>0.2</v>
      </c>
      <c r="J112" s="1150">
        <v>0.19600000000000001</v>
      </c>
      <c r="K112" s="638">
        <v>0.14000000000000001</v>
      </c>
      <c r="L112" s="639"/>
      <c r="M112" s="1152"/>
    </row>
    <row r="113" spans="1:13" ht="13.5" customHeight="1" x14ac:dyDescent="0.2">
      <c r="A113" s="40"/>
      <c r="B113" s="1745" t="s">
        <v>784</v>
      </c>
      <c r="C113" s="1360"/>
      <c r="D113" s="1360"/>
      <c r="E113" s="1360"/>
      <c r="F113" s="1360"/>
      <c r="G113" s="1360"/>
      <c r="H113" s="1360"/>
      <c r="I113" s="1360"/>
      <c r="J113" s="1360"/>
      <c r="K113" s="1360"/>
      <c r="L113" s="1360"/>
      <c r="M113" s="1360"/>
    </row>
    <row r="114" spans="1:13" ht="13.5" customHeight="1" x14ac:dyDescent="0.2">
      <c r="A114" s="40"/>
      <c r="B114" s="1236"/>
      <c r="C114" s="1236"/>
      <c r="D114" s="1236"/>
      <c r="E114" s="1236"/>
      <c r="F114" s="1236"/>
      <c r="G114" s="1236"/>
      <c r="H114" s="1236"/>
      <c r="I114" s="1236"/>
      <c r="J114" s="1236"/>
      <c r="K114" s="1236"/>
      <c r="L114" s="1236"/>
      <c r="M114" s="1236"/>
    </row>
    <row r="115" spans="1:13" ht="13.5" customHeight="1" x14ac:dyDescent="0.2">
      <c r="A115" s="40"/>
      <c r="B115" s="1343"/>
      <c r="C115" s="1343"/>
      <c r="D115" s="1343"/>
      <c r="E115" s="1343"/>
      <c r="F115" s="1343"/>
      <c r="G115" s="1343"/>
      <c r="H115" s="1343"/>
      <c r="I115" s="1343"/>
      <c r="J115" s="1343"/>
      <c r="K115" s="1343"/>
      <c r="L115" s="1343"/>
      <c r="M115" s="1343"/>
    </row>
    <row r="116" spans="1:13" ht="13.5" customHeight="1" x14ac:dyDescent="0.2">
      <c r="A116" s="18"/>
      <c r="B116" s="18"/>
      <c r="C116" s="18"/>
      <c r="D116" s="18"/>
      <c r="E116" s="18"/>
      <c r="F116" s="18"/>
      <c r="G116" s="18"/>
      <c r="H116" s="18"/>
      <c r="I116" s="18"/>
      <c r="J116" s="18"/>
      <c r="K116" s="18"/>
      <c r="L116" s="18"/>
      <c r="M116" s="18"/>
    </row>
    <row r="117" spans="1:13" ht="13.5" customHeight="1" x14ac:dyDescent="0.2">
      <c r="A117" s="18"/>
      <c r="B117" s="18"/>
      <c r="C117" s="18"/>
      <c r="D117" s="18"/>
      <c r="E117" s="18"/>
      <c r="F117" s="18"/>
      <c r="G117" s="18"/>
      <c r="H117" s="18"/>
      <c r="I117" s="18"/>
      <c r="J117" s="18"/>
      <c r="K117" s="18"/>
      <c r="L117" s="18"/>
      <c r="M117" s="18"/>
    </row>
    <row r="118" spans="1:13" ht="13.5" customHeight="1" x14ac:dyDescent="0.2">
      <c r="A118" s="778" t="s">
        <v>20</v>
      </c>
      <c r="B118" s="778" t="s">
        <v>119</v>
      </c>
      <c r="C118" s="778"/>
      <c r="D118" s="778"/>
      <c r="E118" s="778"/>
      <c r="F118" s="778"/>
      <c r="G118" s="778"/>
      <c r="H118" s="778" t="s">
        <v>20</v>
      </c>
      <c r="I118" s="778" t="s">
        <v>20</v>
      </c>
      <c r="J118" s="778" t="s">
        <v>20</v>
      </c>
      <c r="K118" s="778" t="s">
        <v>20</v>
      </c>
      <c r="L118" s="778" t="s">
        <v>20</v>
      </c>
      <c r="M118" s="778" t="s">
        <v>20</v>
      </c>
    </row>
    <row r="119" spans="1:13" ht="13.5" customHeight="1" x14ac:dyDescent="0.2">
      <c r="A119" s="18"/>
      <c r="B119" s="18"/>
      <c r="C119" s="18"/>
      <c r="D119" s="18"/>
      <c r="E119" s="18"/>
      <c r="F119" s="18"/>
      <c r="G119" s="18"/>
      <c r="H119" s="18"/>
      <c r="I119" s="18"/>
      <c r="J119" s="18"/>
      <c r="K119" s="18"/>
      <c r="L119" s="18"/>
      <c r="M119" s="18"/>
    </row>
    <row r="120" spans="1:13" ht="14.25" customHeight="1" x14ac:dyDescent="0.2">
      <c r="A120" s="18"/>
      <c r="B120" s="1729" t="s">
        <v>785</v>
      </c>
      <c r="C120" s="1243"/>
      <c r="D120" s="1328"/>
      <c r="E120" s="1820">
        <v>2022</v>
      </c>
      <c r="F120" s="1800">
        <v>2023</v>
      </c>
      <c r="G120" s="1731">
        <v>2024</v>
      </c>
      <c r="H120" s="18"/>
      <c r="I120" s="18"/>
      <c r="J120" s="18"/>
      <c r="K120" s="18"/>
      <c r="L120" s="18"/>
      <c r="M120" s="18"/>
    </row>
    <row r="121" spans="1:13" ht="13.5" customHeight="1" x14ac:dyDescent="0.2">
      <c r="A121" s="18"/>
      <c r="B121" s="1329"/>
      <c r="C121" s="1329"/>
      <c r="D121" s="1330"/>
      <c r="E121" s="1637"/>
      <c r="F121" s="1618"/>
      <c r="G121" s="1618"/>
      <c r="H121" s="18"/>
      <c r="I121" s="18"/>
      <c r="J121" s="18"/>
      <c r="K121" s="18"/>
      <c r="L121" s="18"/>
      <c r="M121" s="18"/>
    </row>
    <row r="122" spans="1:13" ht="14.25" customHeight="1" x14ac:dyDescent="0.2">
      <c r="A122" s="18"/>
      <c r="B122" s="1821" t="s">
        <v>99</v>
      </c>
      <c r="C122" s="1635"/>
      <c r="D122" s="1635"/>
      <c r="E122" s="1635"/>
      <c r="F122" s="1635"/>
      <c r="G122" s="1635"/>
      <c r="H122" s="18"/>
      <c r="I122" s="18"/>
      <c r="J122" s="18"/>
      <c r="K122" s="18"/>
      <c r="L122" s="18"/>
      <c r="M122" s="18"/>
    </row>
    <row r="123" spans="1:13" ht="14.25" customHeight="1" x14ac:dyDescent="0.2">
      <c r="A123" s="18"/>
      <c r="B123" s="1749" t="s">
        <v>80</v>
      </c>
      <c r="C123" s="1534"/>
      <c r="D123" s="1750"/>
      <c r="E123" s="625">
        <v>11.4</v>
      </c>
      <c r="F123" s="1139">
        <v>8.1999999999999993</v>
      </c>
      <c r="G123" s="1139">
        <v>18.3</v>
      </c>
      <c r="H123" s="18"/>
      <c r="I123" s="18"/>
      <c r="J123" s="18"/>
      <c r="K123" s="18"/>
      <c r="L123" s="18"/>
      <c r="M123" s="18"/>
    </row>
    <row r="124" spans="1:13" ht="14.25" customHeight="1" x14ac:dyDescent="0.2">
      <c r="A124" s="18"/>
      <c r="B124" s="1744" t="s">
        <v>81</v>
      </c>
      <c r="C124" s="1740"/>
      <c r="D124" s="1741"/>
      <c r="E124" s="1115">
        <v>10.8</v>
      </c>
      <c r="F124" s="1116">
        <v>10.1</v>
      </c>
      <c r="G124" s="1116">
        <v>20.13</v>
      </c>
      <c r="H124" s="18"/>
      <c r="I124" s="18"/>
      <c r="J124" s="18"/>
      <c r="K124" s="18"/>
      <c r="L124" s="18"/>
      <c r="M124" s="18"/>
    </row>
    <row r="125" spans="1:13" ht="14.25" customHeight="1" x14ac:dyDescent="0.2">
      <c r="A125" s="18"/>
      <c r="B125" s="1767" t="s">
        <v>29</v>
      </c>
      <c r="C125" s="1646"/>
      <c r="D125" s="1646"/>
      <c r="E125" s="1646"/>
      <c r="F125" s="1646"/>
      <c r="G125" s="1646"/>
      <c r="H125" s="18"/>
      <c r="I125" s="18"/>
      <c r="J125" s="18"/>
      <c r="K125" s="18"/>
      <c r="L125" s="18"/>
      <c r="M125" s="18"/>
    </row>
    <row r="126" spans="1:13" ht="14.25" customHeight="1" x14ac:dyDescent="0.2">
      <c r="A126" s="18"/>
      <c r="B126" s="1749" t="s">
        <v>30</v>
      </c>
      <c r="C126" s="1534"/>
      <c r="D126" s="1750"/>
      <c r="E126" s="625">
        <v>0.5</v>
      </c>
      <c r="F126" s="1139">
        <v>1</v>
      </c>
      <c r="G126" s="1139">
        <v>15.31</v>
      </c>
      <c r="H126" s="18"/>
      <c r="I126" s="18"/>
      <c r="J126" s="18"/>
      <c r="K126" s="18"/>
      <c r="L126" s="18"/>
      <c r="M126" s="18"/>
    </row>
    <row r="127" spans="1:13" ht="14.25" customHeight="1" x14ac:dyDescent="0.2">
      <c r="A127" s="18"/>
      <c r="B127" s="1732" t="s">
        <v>31</v>
      </c>
      <c r="C127" s="1366"/>
      <c r="D127" s="1733"/>
      <c r="E127" s="625">
        <v>6.9</v>
      </c>
      <c r="F127" s="1139">
        <v>10.6</v>
      </c>
      <c r="G127" s="1139">
        <v>36.6</v>
      </c>
      <c r="H127" s="18"/>
      <c r="I127" s="18"/>
      <c r="J127" s="18"/>
      <c r="K127" s="18"/>
      <c r="L127" s="18"/>
      <c r="M127" s="18"/>
    </row>
    <row r="128" spans="1:13" ht="14.25" customHeight="1" x14ac:dyDescent="0.2">
      <c r="A128" s="18"/>
      <c r="B128" s="1732" t="s">
        <v>32</v>
      </c>
      <c r="C128" s="1366"/>
      <c r="D128" s="1733"/>
      <c r="E128" s="625">
        <v>5.9</v>
      </c>
      <c r="F128" s="1139">
        <v>16.2</v>
      </c>
      <c r="G128" s="1139">
        <v>31.53</v>
      </c>
      <c r="H128" s="18"/>
      <c r="I128" s="18"/>
      <c r="J128" s="18"/>
      <c r="K128" s="18"/>
      <c r="L128" s="18"/>
      <c r="M128" s="18"/>
    </row>
    <row r="129" spans="1:13" ht="14.25" customHeight="1" x14ac:dyDescent="0.2">
      <c r="A129" s="18"/>
      <c r="B129" s="1732" t="s">
        <v>33</v>
      </c>
      <c r="C129" s="1366"/>
      <c r="D129" s="1733"/>
      <c r="E129" s="625">
        <v>5.2</v>
      </c>
      <c r="F129" s="1139">
        <v>12.5</v>
      </c>
      <c r="G129" s="1139">
        <v>52.35</v>
      </c>
      <c r="H129" s="18"/>
      <c r="I129" s="18"/>
      <c r="J129" s="18"/>
      <c r="K129" s="18"/>
      <c r="L129" s="18"/>
      <c r="M129" s="18"/>
    </row>
    <row r="130" spans="1:13" ht="14.25" customHeight="1" x14ac:dyDescent="0.2">
      <c r="A130" s="18"/>
      <c r="B130" s="1732" t="s">
        <v>34</v>
      </c>
      <c r="C130" s="1366"/>
      <c r="D130" s="1733"/>
      <c r="E130" s="625">
        <v>3.5</v>
      </c>
      <c r="F130" s="1139">
        <v>6</v>
      </c>
      <c r="G130" s="1139">
        <v>19.510000000000002</v>
      </c>
      <c r="H130" s="18"/>
      <c r="I130" s="18"/>
      <c r="J130" s="18"/>
      <c r="K130" s="18"/>
      <c r="L130" s="18"/>
      <c r="M130" s="18"/>
    </row>
    <row r="131" spans="1:13" ht="14.25" customHeight="1" x14ac:dyDescent="0.2">
      <c r="A131" s="18"/>
      <c r="B131" s="1732" t="s">
        <v>35</v>
      </c>
      <c r="C131" s="1366"/>
      <c r="D131" s="1733"/>
      <c r="E131" s="625">
        <v>11.4</v>
      </c>
      <c r="F131" s="1139">
        <v>10</v>
      </c>
      <c r="G131" s="1139">
        <v>22.6</v>
      </c>
      <c r="H131" s="18"/>
      <c r="I131" s="18"/>
      <c r="J131" s="18"/>
      <c r="K131" s="18"/>
      <c r="L131" s="18"/>
      <c r="M131" s="18"/>
    </row>
    <row r="132" spans="1:13" ht="14.25" customHeight="1" x14ac:dyDescent="0.2">
      <c r="A132" s="18"/>
      <c r="B132" s="1732" t="s">
        <v>36</v>
      </c>
      <c r="C132" s="1366"/>
      <c r="D132" s="1733"/>
      <c r="E132" s="625">
        <v>6.4</v>
      </c>
      <c r="F132" s="1139">
        <v>8.6999999999999993</v>
      </c>
      <c r="G132" s="1139">
        <v>12.17</v>
      </c>
      <c r="H132" s="18"/>
      <c r="I132" s="18"/>
      <c r="J132" s="18"/>
      <c r="K132" s="18"/>
      <c r="L132" s="18"/>
      <c r="M132" s="18"/>
    </row>
    <row r="133" spans="1:13" ht="14.25" customHeight="1" x14ac:dyDescent="0.2">
      <c r="A133" s="18"/>
      <c r="B133" s="1732" t="s">
        <v>37</v>
      </c>
      <c r="C133" s="1366"/>
      <c r="D133" s="1733"/>
      <c r="E133" s="625">
        <v>13.8</v>
      </c>
      <c r="F133" s="1139">
        <v>7.1</v>
      </c>
      <c r="G133" s="1139">
        <v>12.17</v>
      </c>
      <c r="H133" s="18"/>
      <c r="I133" s="18"/>
      <c r="J133" s="18"/>
      <c r="K133" s="18"/>
      <c r="L133" s="18"/>
      <c r="M133" s="18"/>
    </row>
    <row r="134" spans="1:13" ht="14.25" customHeight="1" x14ac:dyDescent="0.2">
      <c r="A134" s="18"/>
      <c r="B134" s="1732" t="s">
        <v>121</v>
      </c>
      <c r="C134" s="1366"/>
      <c r="D134" s="1733"/>
      <c r="E134" s="625">
        <v>31</v>
      </c>
      <c r="F134" s="1139">
        <v>12.9</v>
      </c>
      <c r="G134" s="1139">
        <v>40.58</v>
      </c>
      <c r="H134" s="18"/>
      <c r="I134" s="18"/>
      <c r="J134" s="18"/>
      <c r="K134" s="18"/>
      <c r="L134" s="18"/>
      <c r="M134" s="18"/>
    </row>
    <row r="135" spans="1:13" ht="14.25" customHeight="1" x14ac:dyDescent="0.2">
      <c r="A135" s="18"/>
      <c r="B135" s="1732" t="s">
        <v>38</v>
      </c>
      <c r="C135" s="1366"/>
      <c r="D135" s="1733"/>
      <c r="E135" s="630" t="s">
        <v>126</v>
      </c>
      <c r="F135" s="1139">
        <v>34.1</v>
      </c>
      <c r="G135" s="1139">
        <v>11.05</v>
      </c>
      <c r="H135" s="18"/>
      <c r="I135" s="18"/>
      <c r="J135" s="18"/>
      <c r="K135" s="18"/>
      <c r="L135" s="18"/>
      <c r="M135" s="18"/>
    </row>
    <row r="136" spans="1:13" ht="14.25" customHeight="1" x14ac:dyDescent="0.2">
      <c r="A136" s="18"/>
      <c r="B136" s="1732" t="s">
        <v>39</v>
      </c>
      <c r="C136" s="1366"/>
      <c r="D136" s="1733"/>
      <c r="E136" s="625">
        <v>4.5</v>
      </c>
      <c r="F136" s="1139">
        <v>13.4</v>
      </c>
      <c r="G136" s="1139">
        <v>9.49</v>
      </c>
      <c r="H136" s="18"/>
      <c r="I136" s="18"/>
      <c r="J136" s="18"/>
      <c r="K136" s="18"/>
      <c r="L136" s="18"/>
      <c r="M136" s="18"/>
    </row>
    <row r="137" spans="1:13" ht="14.25" customHeight="1" x14ac:dyDescent="0.2">
      <c r="A137" s="18"/>
      <c r="B137" s="1751" t="s">
        <v>40</v>
      </c>
      <c r="C137" s="1740"/>
      <c r="D137" s="1741"/>
      <c r="E137" s="1122">
        <v>11.3</v>
      </c>
      <c r="F137" s="1125">
        <v>8.6</v>
      </c>
      <c r="G137" s="631"/>
      <c r="H137" s="18"/>
      <c r="I137" s="18"/>
      <c r="J137" s="18"/>
      <c r="K137" s="18"/>
      <c r="L137" s="18"/>
      <c r="M137" s="18"/>
    </row>
    <row r="138" spans="1:13" ht="14.25" customHeight="1" x14ac:dyDescent="0.2">
      <c r="A138" s="18"/>
      <c r="B138" s="1745" t="s">
        <v>786</v>
      </c>
      <c r="C138" s="1360"/>
      <c r="D138" s="1360"/>
      <c r="E138" s="1360"/>
      <c r="F138" s="1360"/>
      <c r="G138" s="1360"/>
      <c r="H138" s="18"/>
      <c r="I138" s="18"/>
      <c r="J138" s="18"/>
      <c r="K138" s="18"/>
      <c r="L138" s="18"/>
      <c r="M138" s="18"/>
    </row>
    <row r="139" spans="1:13" ht="13.5" customHeight="1" x14ac:dyDescent="0.2">
      <c r="A139" s="18"/>
      <c r="B139" s="1236"/>
      <c r="C139" s="1236"/>
      <c r="D139" s="1236"/>
      <c r="E139" s="1236"/>
      <c r="F139" s="1236"/>
      <c r="G139" s="1236"/>
      <c r="H139" s="18"/>
      <c r="I139" s="18"/>
      <c r="J139" s="18"/>
      <c r="K139" s="18"/>
      <c r="L139" s="18"/>
      <c r="M139" s="18"/>
    </row>
    <row r="140" spans="1:13" ht="13.5" customHeight="1" x14ac:dyDescent="0.2">
      <c r="A140" s="18"/>
      <c r="B140" s="1236"/>
      <c r="C140" s="1236"/>
      <c r="D140" s="1236"/>
      <c r="E140" s="1236"/>
      <c r="F140" s="1236"/>
      <c r="G140" s="1236"/>
      <c r="H140" s="616"/>
      <c r="I140" s="18"/>
      <c r="J140" s="18"/>
      <c r="K140" s="18"/>
      <c r="L140" s="18"/>
      <c r="M140" s="18"/>
    </row>
    <row r="141" spans="1:13" ht="13.5" customHeight="1" x14ac:dyDescent="0.2">
      <c r="A141" s="18"/>
      <c r="B141" s="1343"/>
      <c r="C141" s="1343"/>
      <c r="D141" s="1343"/>
      <c r="E141" s="1343"/>
      <c r="F141" s="1343"/>
      <c r="G141" s="1343"/>
      <c r="H141" s="18"/>
      <c r="I141" s="18"/>
      <c r="J141" s="18"/>
      <c r="K141" s="18"/>
      <c r="L141" s="18"/>
      <c r="M141" s="18"/>
    </row>
    <row r="142" spans="1:13" ht="50.25" customHeight="1" x14ac:dyDescent="0.2">
      <c r="A142" s="18"/>
      <c r="B142" s="1819" t="s">
        <v>787</v>
      </c>
      <c r="C142" s="1360"/>
      <c r="D142" s="1360"/>
      <c r="E142" s="1360"/>
      <c r="F142" s="1360"/>
      <c r="G142" s="1360"/>
      <c r="H142" s="18"/>
      <c r="I142" s="18"/>
      <c r="J142" s="18"/>
      <c r="K142" s="18"/>
      <c r="L142" s="18"/>
      <c r="M142" s="18"/>
    </row>
    <row r="143" spans="1:13" ht="13.5" customHeight="1" x14ac:dyDescent="0.2">
      <c r="A143" s="18"/>
      <c r="B143" s="1243"/>
      <c r="C143" s="1243"/>
      <c r="D143" s="1243"/>
      <c r="E143" s="1243"/>
      <c r="F143" s="1243"/>
      <c r="G143" s="1243"/>
      <c r="H143" s="18"/>
      <c r="I143" s="18"/>
      <c r="J143" s="18"/>
      <c r="K143" s="18"/>
      <c r="L143" s="18"/>
      <c r="M143" s="18"/>
    </row>
    <row r="144" spans="1:13" ht="13.5" customHeight="1" x14ac:dyDescent="0.2">
      <c r="A144" s="778" t="s">
        <v>20</v>
      </c>
      <c r="B144" s="778" t="s">
        <v>123</v>
      </c>
      <c r="C144" s="778"/>
      <c r="D144" s="778"/>
      <c r="E144" s="778"/>
      <c r="F144" s="778"/>
      <c r="G144" s="778"/>
      <c r="H144" s="778"/>
      <c r="I144" s="778"/>
      <c r="J144" s="778"/>
      <c r="K144" s="778"/>
      <c r="L144" s="778"/>
      <c r="M144" s="778" t="s">
        <v>20</v>
      </c>
    </row>
    <row r="146" spans="2:7" ht="14.25" customHeight="1" x14ac:dyDescent="0.2">
      <c r="B146" s="1729" t="s">
        <v>788</v>
      </c>
      <c r="C146" s="1243"/>
      <c r="D146" s="1328"/>
      <c r="E146" s="1820">
        <v>2022</v>
      </c>
      <c r="F146" s="1731">
        <v>2023</v>
      </c>
      <c r="G146" s="1731">
        <v>2024</v>
      </c>
    </row>
    <row r="147" spans="2:7" ht="13.5" customHeight="1" x14ac:dyDescent="0.2">
      <c r="B147" s="1243"/>
      <c r="C147" s="1236"/>
      <c r="D147" s="1328"/>
      <c r="E147" s="1600"/>
      <c r="F147" s="1589"/>
      <c r="G147" s="1589"/>
    </row>
    <row r="148" spans="2:7" ht="13.5" customHeight="1" x14ac:dyDescent="0.2">
      <c r="B148" s="1329"/>
      <c r="C148" s="1329"/>
      <c r="D148" s="1330"/>
      <c r="E148" s="1637"/>
      <c r="F148" s="1618"/>
      <c r="G148" s="1618"/>
    </row>
    <row r="149" spans="2:7" ht="14.25" customHeight="1" x14ac:dyDescent="0.2">
      <c r="B149" s="1821" t="s">
        <v>99</v>
      </c>
      <c r="C149" s="1635"/>
      <c r="D149" s="1635"/>
      <c r="E149" s="1635"/>
      <c r="F149" s="1635"/>
      <c r="G149" s="1635"/>
    </row>
    <row r="150" spans="2:7" ht="14.25" customHeight="1" x14ac:dyDescent="0.2">
      <c r="B150" s="1732" t="s">
        <v>80</v>
      </c>
      <c r="C150" s="1366"/>
      <c r="D150" s="1733"/>
      <c r="E150" s="633">
        <v>0.90400000000000003</v>
      </c>
      <c r="F150" s="1146">
        <v>0.99199999999999999</v>
      </c>
      <c r="G150" s="640"/>
    </row>
    <row r="151" spans="2:7" ht="14.25" customHeight="1" x14ac:dyDescent="0.2">
      <c r="B151" s="1732" t="s">
        <v>81</v>
      </c>
      <c r="C151" s="1366"/>
      <c r="D151" s="1733"/>
      <c r="E151" s="1153">
        <v>0.93</v>
      </c>
      <c r="F151" s="1154">
        <v>0.96799999999999997</v>
      </c>
      <c r="G151" s="641"/>
    </row>
    <row r="152" spans="2:7" ht="14.25" customHeight="1" x14ac:dyDescent="0.2">
      <c r="B152" s="1767" t="s">
        <v>29</v>
      </c>
      <c r="C152" s="1646"/>
      <c r="D152" s="1646"/>
      <c r="E152" s="1646"/>
      <c r="F152" s="1646"/>
      <c r="G152" s="1646"/>
    </row>
    <row r="153" spans="2:7" ht="14.25" customHeight="1" x14ac:dyDescent="0.2">
      <c r="B153" s="1732" t="s">
        <v>30</v>
      </c>
      <c r="C153" s="1366"/>
      <c r="D153" s="1733"/>
      <c r="E153" s="630" t="s">
        <v>104</v>
      </c>
      <c r="F153" s="1146">
        <v>1</v>
      </c>
      <c r="G153" s="640"/>
    </row>
    <row r="154" spans="2:7" ht="14.25" customHeight="1" x14ac:dyDescent="0.2">
      <c r="B154" s="1732" t="s">
        <v>31</v>
      </c>
      <c r="C154" s="1366"/>
      <c r="D154" s="1733"/>
      <c r="E154" s="633">
        <v>1</v>
      </c>
      <c r="F154" s="1146">
        <v>0.98</v>
      </c>
      <c r="G154" s="640"/>
    </row>
    <row r="155" spans="2:7" ht="14.25" customHeight="1" x14ac:dyDescent="0.2">
      <c r="B155" s="1732" t="s">
        <v>32</v>
      </c>
      <c r="C155" s="1366"/>
      <c r="D155" s="1733"/>
      <c r="E155" s="633">
        <v>1</v>
      </c>
      <c r="F155" s="1146">
        <v>0.98199999999999998</v>
      </c>
      <c r="G155" s="640"/>
    </row>
    <row r="156" spans="2:7" ht="14.25" customHeight="1" x14ac:dyDescent="0.2">
      <c r="B156" s="1732" t="s">
        <v>33</v>
      </c>
      <c r="C156" s="1366"/>
      <c r="D156" s="1733"/>
      <c r="E156" s="633">
        <v>0.95199999999999996</v>
      </c>
      <c r="F156" s="1146">
        <v>0.97699999999999998</v>
      </c>
      <c r="G156" s="640"/>
    </row>
    <row r="157" spans="2:7" ht="14.25" customHeight="1" x14ac:dyDescent="0.2">
      <c r="B157" s="1732" t="s">
        <v>34</v>
      </c>
      <c r="C157" s="1366"/>
      <c r="D157" s="1733"/>
      <c r="E157" s="633">
        <v>0.96599999999999997</v>
      </c>
      <c r="F157" s="1146">
        <v>0.98399999999999999</v>
      </c>
      <c r="G157" s="640"/>
    </row>
    <row r="158" spans="2:7" ht="14.25" customHeight="1" x14ac:dyDescent="0.2">
      <c r="B158" s="1732" t="s">
        <v>35</v>
      </c>
      <c r="C158" s="1366"/>
      <c r="D158" s="1733"/>
      <c r="E158" s="633">
        <v>0.95199999999999996</v>
      </c>
      <c r="F158" s="1146">
        <v>0.998</v>
      </c>
      <c r="G158" s="640"/>
    </row>
    <row r="159" spans="2:7" ht="14.25" customHeight="1" x14ac:dyDescent="0.2">
      <c r="B159" s="1732" t="s">
        <v>36</v>
      </c>
      <c r="C159" s="1366"/>
      <c r="D159" s="1733"/>
      <c r="E159" s="633">
        <v>0.95299999999999996</v>
      </c>
      <c r="F159" s="1146">
        <v>0.98199999999999998</v>
      </c>
      <c r="G159" s="640"/>
    </row>
    <row r="160" spans="2:7" ht="14.25" customHeight="1" x14ac:dyDescent="0.2">
      <c r="B160" s="1732" t="s">
        <v>37</v>
      </c>
      <c r="C160" s="1366"/>
      <c r="D160" s="1733"/>
      <c r="E160" s="633">
        <v>0.85599999999999998</v>
      </c>
      <c r="F160" s="1146">
        <v>0.99</v>
      </c>
      <c r="G160" s="640"/>
    </row>
    <row r="161" spans="1:13" ht="14.25" customHeight="1" x14ac:dyDescent="0.2">
      <c r="A161" s="18"/>
      <c r="B161" s="1758" t="s">
        <v>40</v>
      </c>
      <c r="C161" s="1366"/>
      <c r="D161" s="1733"/>
      <c r="E161" s="1155">
        <v>0.90800000000000003</v>
      </c>
      <c r="F161" s="1156">
        <v>0.98799999999999999</v>
      </c>
      <c r="G161" s="642"/>
      <c r="H161" s="18"/>
      <c r="I161" s="18"/>
      <c r="J161" s="18"/>
      <c r="K161" s="18"/>
      <c r="L161" s="18"/>
      <c r="M161" s="18"/>
    </row>
    <row r="162" spans="1:13" ht="14.25" customHeight="1" x14ac:dyDescent="0.2">
      <c r="A162" s="18"/>
      <c r="B162" s="1745" t="s">
        <v>789</v>
      </c>
      <c r="C162" s="1360"/>
      <c r="D162" s="1360"/>
      <c r="E162" s="1360"/>
      <c r="F162" s="1360"/>
      <c r="G162" s="1360"/>
      <c r="H162" s="18"/>
      <c r="I162" s="18"/>
      <c r="J162" s="18"/>
      <c r="K162" s="18"/>
      <c r="L162" s="18"/>
      <c r="M162" s="18"/>
    </row>
    <row r="163" spans="1:13" ht="13.5" customHeight="1" x14ac:dyDescent="0.2">
      <c r="A163" s="18"/>
      <c r="B163" s="1236"/>
      <c r="C163" s="1236"/>
      <c r="D163" s="1236"/>
      <c r="E163" s="1236"/>
      <c r="F163" s="1236"/>
      <c r="G163" s="1236"/>
      <c r="H163" s="18"/>
      <c r="I163" s="18"/>
      <c r="J163" s="18"/>
      <c r="K163" s="18"/>
      <c r="L163" s="18"/>
      <c r="M163" s="18"/>
    </row>
    <row r="164" spans="1:13" ht="13.5" customHeight="1" x14ac:dyDescent="0.2">
      <c r="A164" s="18"/>
      <c r="B164" s="1236"/>
      <c r="C164" s="1236"/>
      <c r="D164" s="1236"/>
      <c r="E164" s="1236"/>
      <c r="F164" s="1236"/>
      <c r="G164" s="1236"/>
      <c r="H164" s="18"/>
      <c r="I164" s="18"/>
      <c r="J164" s="18"/>
      <c r="K164" s="18"/>
      <c r="L164" s="18"/>
      <c r="M164" s="18"/>
    </row>
    <row r="165" spans="1:13" ht="13.5" customHeight="1" x14ac:dyDescent="0.2">
      <c r="A165" s="18"/>
      <c r="B165" s="1343"/>
      <c r="C165" s="1343"/>
      <c r="D165" s="1343"/>
      <c r="E165" s="1343"/>
      <c r="F165" s="1343"/>
      <c r="G165" s="1343"/>
      <c r="H165" s="18"/>
      <c r="I165" s="18"/>
      <c r="J165" s="18"/>
      <c r="K165" s="18"/>
      <c r="L165" s="18"/>
      <c r="M165" s="18"/>
    </row>
    <row r="166" spans="1:13" ht="13.5" customHeight="1" x14ac:dyDescent="0.2">
      <c r="A166" s="18"/>
      <c r="B166" s="616"/>
      <c r="C166" s="616"/>
      <c r="D166" s="616"/>
      <c r="E166" s="616"/>
      <c r="F166" s="616"/>
      <c r="G166" s="616"/>
      <c r="H166" s="18"/>
      <c r="I166" s="18"/>
      <c r="J166" s="18"/>
      <c r="K166" s="18"/>
      <c r="L166" s="18"/>
      <c r="M166" s="18"/>
    </row>
    <row r="167" spans="1:13" ht="36" customHeight="1" x14ac:dyDescent="0.2">
      <c r="A167" s="18"/>
      <c r="B167" s="1754" t="s">
        <v>790</v>
      </c>
      <c r="C167" s="1243"/>
      <c r="D167" s="1243"/>
      <c r="E167" s="1243"/>
      <c r="F167" s="1243"/>
      <c r="G167" s="1243"/>
      <c r="H167" s="616"/>
      <c r="I167" s="18"/>
      <c r="J167" s="18"/>
      <c r="K167" s="18"/>
      <c r="L167" s="18"/>
      <c r="M167" s="18"/>
    </row>
    <row r="168" spans="1:13" ht="13.5" customHeight="1" x14ac:dyDescent="0.2">
      <c r="A168" s="778" t="s">
        <v>20</v>
      </c>
      <c r="B168" s="778" t="s">
        <v>128</v>
      </c>
      <c r="C168" s="778"/>
      <c r="D168" s="778"/>
      <c r="E168" s="778"/>
      <c r="F168" s="778"/>
      <c r="G168" s="778"/>
      <c r="H168" s="778" t="s">
        <v>20</v>
      </c>
      <c r="I168" s="778" t="s">
        <v>20</v>
      </c>
      <c r="J168" s="778" t="s">
        <v>20</v>
      </c>
      <c r="K168" s="778" t="s">
        <v>20</v>
      </c>
      <c r="L168" s="778" t="s">
        <v>20</v>
      </c>
      <c r="M168" s="778" t="s">
        <v>20</v>
      </c>
    </row>
    <row r="169" spans="1:13" ht="13.5" customHeight="1" x14ac:dyDescent="0.2">
      <c r="A169" s="18"/>
      <c r="B169" s="18"/>
      <c r="C169" s="18"/>
      <c r="D169" s="18"/>
      <c r="E169" s="18"/>
      <c r="F169" s="18"/>
      <c r="G169" s="18"/>
      <c r="H169" s="18"/>
      <c r="I169" s="18"/>
      <c r="J169" s="18"/>
      <c r="K169" s="18"/>
      <c r="L169" s="18"/>
      <c r="M169" s="18"/>
    </row>
    <row r="170" spans="1:13" ht="14.25" customHeight="1" x14ac:dyDescent="0.2">
      <c r="A170" s="18"/>
      <c r="B170" s="1729" t="s">
        <v>791</v>
      </c>
      <c r="C170" s="1243"/>
      <c r="D170" s="1243"/>
      <c r="E170" s="1243"/>
      <c r="F170" s="1243"/>
      <c r="G170" s="1328"/>
      <c r="H170" s="1800">
        <v>2022</v>
      </c>
      <c r="I170" s="1328"/>
      <c r="J170" s="1783">
        <v>2023</v>
      </c>
      <c r="K170" s="1243"/>
      <c r="L170" s="1783">
        <v>2024</v>
      </c>
      <c r="M170" s="1243"/>
    </row>
    <row r="171" spans="1:13" ht="13.5" customHeight="1" x14ac:dyDescent="0.2">
      <c r="A171" s="18"/>
      <c r="B171" s="1329"/>
      <c r="C171" s="1329"/>
      <c r="D171" s="1329"/>
      <c r="E171" s="1329"/>
      <c r="F171" s="1329"/>
      <c r="G171" s="1330"/>
      <c r="H171" s="1157" t="s">
        <v>80</v>
      </c>
      <c r="I171" s="623" t="s">
        <v>81</v>
      </c>
      <c r="J171" s="1157" t="s">
        <v>80</v>
      </c>
      <c r="K171" s="1133" t="s">
        <v>81</v>
      </c>
      <c r="L171" s="1157" t="s">
        <v>80</v>
      </c>
      <c r="M171" s="1133" t="s">
        <v>81</v>
      </c>
    </row>
    <row r="172" spans="1:13" ht="14.25" customHeight="1" x14ac:dyDescent="0.2">
      <c r="A172" s="18"/>
      <c r="B172" s="1743" t="s">
        <v>30</v>
      </c>
      <c r="C172" s="1736"/>
      <c r="D172" s="1736"/>
      <c r="E172" s="1736"/>
      <c r="F172" s="1736"/>
      <c r="G172" s="1737"/>
      <c r="H172" s="643" t="s">
        <v>104</v>
      </c>
      <c r="I172" s="644" t="s">
        <v>104</v>
      </c>
      <c r="J172" s="645">
        <v>0.83299999999999996</v>
      </c>
      <c r="K172" s="646">
        <v>0.16700000000000001</v>
      </c>
      <c r="L172" s="647">
        <v>0.75</v>
      </c>
      <c r="M172" s="648">
        <v>0.25</v>
      </c>
    </row>
    <row r="173" spans="1:13" ht="14.25" customHeight="1" x14ac:dyDescent="0.2">
      <c r="A173" s="18"/>
      <c r="B173" s="1732" t="s">
        <v>31</v>
      </c>
      <c r="C173" s="1366"/>
      <c r="D173" s="1366"/>
      <c r="E173" s="1366"/>
      <c r="F173" s="1366"/>
      <c r="G173" s="1733"/>
      <c r="H173" s="1158">
        <v>0.83699999999999997</v>
      </c>
      <c r="I173" s="649">
        <v>0.16300000000000001</v>
      </c>
      <c r="J173" s="1158">
        <v>0.79600000000000004</v>
      </c>
      <c r="K173" s="1159">
        <v>0.20399999999999999</v>
      </c>
      <c r="L173" s="1145">
        <v>0.79800000000000004</v>
      </c>
      <c r="M173" s="1146">
        <v>0.20200000000000001</v>
      </c>
    </row>
    <row r="174" spans="1:13" ht="14.25" customHeight="1" x14ac:dyDescent="0.2">
      <c r="A174" s="18"/>
      <c r="B174" s="1732" t="s">
        <v>32</v>
      </c>
      <c r="C174" s="1366"/>
      <c r="D174" s="1366"/>
      <c r="E174" s="1366"/>
      <c r="F174" s="1366"/>
      <c r="G174" s="1733"/>
      <c r="H174" s="1158">
        <v>1</v>
      </c>
      <c r="I174" s="649">
        <v>0</v>
      </c>
      <c r="J174" s="1158">
        <v>0.64100000000000001</v>
      </c>
      <c r="K174" s="1159">
        <v>0.35899999999999999</v>
      </c>
      <c r="L174" s="1145">
        <v>0.69099999999999995</v>
      </c>
      <c r="M174" s="1146">
        <v>0.309</v>
      </c>
    </row>
    <row r="175" spans="1:13" ht="14.25" customHeight="1" x14ac:dyDescent="0.2">
      <c r="A175" s="18"/>
      <c r="B175" s="1732" t="s">
        <v>33</v>
      </c>
      <c r="C175" s="1366"/>
      <c r="D175" s="1366"/>
      <c r="E175" s="1366"/>
      <c r="F175" s="1366"/>
      <c r="G175" s="1733"/>
      <c r="H175" s="1158">
        <v>0.87</v>
      </c>
      <c r="I175" s="649">
        <v>0.13</v>
      </c>
      <c r="J175" s="1158">
        <v>0.7</v>
      </c>
      <c r="K175" s="1159">
        <v>0.3</v>
      </c>
      <c r="L175" s="1145">
        <v>0.67400000000000004</v>
      </c>
      <c r="M175" s="1146">
        <v>0.32600000000000001</v>
      </c>
    </row>
    <row r="176" spans="1:13" ht="14.25" customHeight="1" x14ac:dyDescent="0.2">
      <c r="A176" s="18"/>
      <c r="B176" s="1732" t="s">
        <v>34</v>
      </c>
      <c r="C176" s="1366"/>
      <c r="D176" s="1366"/>
      <c r="E176" s="1366"/>
      <c r="F176" s="1366"/>
      <c r="G176" s="1733"/>
      <c r="H176" s="1158">
        <v>0.52800000000000002</v>
      </c>
      <c r="I176" s="649">
        <v>0.47199999999999998</v>
      </c>
      <c r="J176" s="1158">
        <v>0.50900000000000001</v>
      </c>
      <c r="K176" s="1159">
        <v>0.49099999999999999</v>
      </c>
      <c r="L176" s="1145">
        <v>0.51700000000000002</v>
      </c>
      <c r="M176" s="1146">
        <v>0.48299999999999998</v>
      </c>
    </row>
    <row r="177" spans="2:13" ht="14.25" customHeight="1" x14ac:dyDescent="0.2">
      <c r="B177" s="1732" t="s">
        <v>35</v>
      </c>
      <c r="C177" s="1366"/>
      <c r="D177" s="1366"/>
      <c r="E177" s="1366"/>
      <c r="F177" s="1366"/>
      <c r="G177" s="1733"/>
      <c r="H177" s="1158">
        <v>0.93799999999999994</v>
      </c>
      <c r="I177" s="649">
        <v>6.2E-2</v>
      </c>
      <c r="J177" s="1158">
        <v>0.93200000000000005</v>
      </c>
      <c r="K177" s="1159">
        <v>6.8000000000000005E-2</v>
      </c>
      <c r="L177" s="1145">
        <v>0.91100000000000003</v>
      </c>
      <c r="M177" s="1146">
        <v>8.8999999999999996E-2</v>
      </c>
    </row>
    <row r="178" spans="2:13" ht="14.25" customHeight="1" x14ac:dyDescent="0.2">
      <c r="B178" s="1732" t="s">
        <v>36</v>
      </c>
      <c r="C178" s="1366"/>
      <c r="D178" s="1366"/>
      <c r="E178" s="1366"/>
      <c r="F178" s="1366"/>
      <c r="G178" s="1733"/>
      <c r="H178" s="1158">
        <v>0.34799999999999998</v>
      </c>
      <c r="I178" s="649">
        <v>0.65200000000000002</v>
      </c>
      <c r="J178" s="1158">
        <v>0.34100000000000003</v>
      </c>
      <c r="K178" s="1159">
        <v>0.65900000000000003</v>
      </c>
      <c r="L178" s="1145">
        <v>0.47899999999999998</v>
      </c>
      <c r="M178" s="1146">
        <v>0.52100000000000002</v>
      </c>
    </row>
    <row r="179" spans="2:13" ht="14.25" customHeight="1" x14ac:dyDescent="0.2">
      <c r="B179" s="1732" t="s">
        <v>37</v>
      </c>
      <c r="C179" s="1366"/>
      <c r="D179" s="1366"/>
      <c r="E179" s="1366"/>
      <c r="F179" s="1366"/>
      <c r="G179" s="1733"/>
      <c r="H179" s="1158">
        <v>0.878</v>
      </c>
      <c r="I179" s="649">
        <v>0.122</v>
      </c>
      <c r="J179" s="1158">
        <v>0.91100000000000003</v>
      </c>
      <c r="K179" s="1159">
        <v>8.8999999999999996E-2</v>
      </c>
      <c r="L179" s="1145">
        <v>0.92400000000000004</v>
      </c>
      <c r="M179" s="1146">
        <v>7.5999999999999998E-2</v>
      </c>
    </row>
    <row r="180" spans="2:13" ht="14.25" customHeight="1" x14ac:dyDescent="0.2">
      <c r="B180" s="1732" t="s">
        <v>38</v>
      </c>
      <c r="C180" s="1366"/>
      <c r="D180" s="1366"/>
      <c r="E180" s="1366"/>
      <c r="F180" s="1366"/>
      <c r="G180" s="1733"/>
      <c r="H180" s="1141" t="s">
        <v>104</v>
      </c>
      <c r="I180" s="630" t="s">
        <v>104</v>
      </c>
      <c r="J180" s="1158">
        <v>0</v>
      </c>
      <c r="K180" s="1159">
        <v>1</v>
      </c>
      <c r="L180" s="1145">
        <v>0</v>
      </c>
      <c r="M180" s="1146">
        <v>1</v>
      </c>
    </row>
    <row r="181" spans="2:13" ht="14.25" customHeight="1" x14ac:dyDescent="0.2">
      <c r="B181" s="1732" t="s">
        <v>39</v>
      </c>
      <c r="C181" s="1366"/>
      <c r="D181" s="1366"/>
      <c r="E181" s="1366"/>
      <c r="F181" s="1366"/>
      <c r="G181" s="1733"/>
      <c r="H181" s="1158">
        <v>0.38100000000000001</v>
      </c>
      <c r="I181" s="649">
        <v>0.61899999999999999</v>
      </c>
      <c r="J181" s="1158">
        <v>0.28299999999999997</v>
      </c>
      <c r="K181" s="1159">
        <v>0.71699999999999997</v>
      </c>
      <c r="L181" s="1145">
        <v>0.13</v>
      </c>
      <c r="M181" s="1146">
        <v>0.87</v>
      </c>
    </row>
    <row r="182" spans="2:13" ht="14.25" customHeight="1" x14ac:dyDescent="0.2">
      <c r="B182" s="1751" t="s">
        <v>40</v>
      </c>
      <c r="C182" s="1740"/>
      <c r="D182" s="1740"/>
      <c r="E182" s="1740"/>
      <c r="F182" s="1740"/>
      <c r="G182" s="1741"/>
      <c r="H182" s="650">
        <v>0.78800000000000003</v>
      </c>
      <c r="I182" s="1160">
        <v>0.21199999999999999</v>
      </c>
      <c r="J182" s="650">
        <v>0.79400000000000004</v>
      </c>
      <c r="K182" s="1161">
        <v>0.20599999999999999</v>
      </c>
      <c r="L182" s="651">
        <v>0.79</v>
      </c>
      <c r="M182" s="1156">
        <v>0.21</v>
      </c>
    </row>
    <row r="183" spans="2:13" ht="14.25" customHeight="1" x14ac:dyDescent="0.2">
      <c r="B183" s="1745" t="s">
        <v>792</v>
      </c>
      <c r="C183" s="1360"/>
      <c r="D183" s="1360"/>
      <c r="E183" s="1360"/>
      <c r="F183" s="1360"/>
      <c r="G183" s="1360"/>
      <c r="H183" s="1360"/>
      <c r="I183" s="1360"/>
      <c r="J183" s="1360"/>
      <c r="K183" s="1360"/>
      <c r="L183" s="1360"/>
      <c r="M183" s="1360"/>
    </row>
    <row r="184" spans="2:13" ht="13.5" customHeight="1" x14ac:dyDescent="0.2">
      <c r="B184" s="1343"/>
      <c r="C184" s="1343"/>
      <c r="D184" s="1343"/>
      <c r="E184" s="1343"/>
      <c r="F184" s="1343"/>
      <c r="G184" s="1343"/>
      <c r="H184" s="1343"/>
      <c r="I184" s="1343"/>
      <c r="J184" s="1343"/>
      <c r="K184" s="1343"/>
      <c r="L184" s="1343"/>
      <c r="M184" s="1343"/>
    </row>
    <row r="185" spans="2:13" ht="13.5" customHeight="1" x14ac:dyDescent="0.2">
      <c r="B185" s="18"/>
      <c r="C185" s="18"/>
      <c r="D185" s="18"/>
      <c r="E185" s="18"/>
      <c r="F185" s="18"/>
      <c r="G185" s="18"/>
      <c r="H185" s="18"/>
      <c r="I185" s="18"/>
      <c r="J185" s="18"/>
      <c r="K185" s="18"/>
      <c r="L185" s="18"/>
      <c r="M185" s="18"/>
    </row>
    <row r="186" spans="2:13" ht="14.25" customHeight="1" x14ac:dyDescent="0.2">
      <c r="B186" s="1729" t="s">
        <v>793</v>
      </c>
      <c r="C186" s="1243"/>
      <c r="D186" s="1328"/>
      <c r="E186" s="1783">
        <v>2022</v>
      </c>
      <c r="F186" s="1243"/>
      <c r="G186" s="1328"/>
      <c r="H186" s="1783">
        <v>2023</v>
      </c>
      <c r="I186" s="1243"/>
      <c r="J186" s="1328"/>
      <c r="K186" s="1783">
        <v>2024</v>
      </c>
      <c r="L186" s="1243"/>
      <c r="M186" s="1328"/>
    </row>
    <row r="187" spans="2:13" ht="13.5" customHeight="1" x14ac:dyDescent="0.2">
      <c r="B187" s="1243"/>
      <c r="C187" s="1243"/>
      <c r="D187" s="1328"/>
      <c r="E187" s="1162" t="s">
        <v>101</v>
      </c>
      <c r="F187" s="1162" t="s">
        <v>102</v>
      </c>
      <c r="G187" s="652" t="s">
        <v>103</v>
      </c>
      <c r="H187" s="1162" t="s">
        <v>101</v>
      </c>
      <c r="I187" s="1162" t="s">
        <v>102</v>
      </c>
      <c r="J187" s="652" t="s">
        <v>103</v>
      </c>
      <c r="K187" s="1162" t="s">
        <v>101</v>
      </c>
      <c r="L187" s="1162" t="s">
        <v>102</v>
      </c>
      <c r="M187" s="653" t="s">
        <v>103</v>
      </c>
    </row>
    <row r="188" spans="2:13" ht="14.25" customHeight="1" x14ac:dyDescent="0.2">
      <c r="B188" s="1743" t="s">
        <v>30</v>
      </c>
      <c r="C188" s="1736"/>
      <c r="D188" s="1737"/>
      <c r="E188" s="654" t="s">
        <v>104</v>
      </c>
      <c r="F188" s="654" t="s">
        <v>104</v>
      </c>
      <c r="G188" s="655" t="s">
        <v>104</v>
      </c>
      <c r="H188" s="656">
        <v>0</v>
      </c>
      <c r="I188" s="656">
        <v>1</v>
      </c>
      <c r="J188" s="657">
        <v>0</v>
      </c>
      <c r="K188" s="656">
        <v>0</v>
      </c>
      <c r="L188" s="656">
        <v>1</v>
      </c>
      <c r="M188" s="657">
        <v>0</v>
      </c>
    </row>
    <row r="189" spans="2:13" ht="14.25" customHeight="1" x14ac:dyDescent="0.2">
      <c r="B189" s="1732" t="s">
        <v>31</v>
      </c>
      <c r="C189" s="1366"/>
      <c r="D189" s="1733"/>
      <c r="E189" s="1158">
        <v>5.0999999999999997E-2</v>
      </c>
      <c r="F189" s="1158">
        <v>0.70399999999999996</v>
      </c>
      <c r="G189" s="649">
        <v>0.245</v>
      </c>
      <c r="H189" s="1158">
        <v>0.03</v>
      </c>
      <c r="I189" s="1158">
        <v>0.71899999999999997</v>
      </c>
      <c r="J189" s="1159">
        <v>0.251</v>
      </c>
      <c r="K189" s="1145">
        <v>2.4E-2</v>
      </c>
      <c r="L189" s="1145">
        <v>0.72399999999999998</v>
      </c>
      <c r="M189" s="1146">
        <v>0.252</v>
      </c>
    </row>
    <row r="190" spans="2:13" ht="14.25" customHeight="1" x14ac:dyDescent="0.2">
      <c r="B190" s="1732" t="s">
        <v>32</v>
      </c>
      <c r="C190" s="1366"/>
      <c r="D190" s="1733"/>
      <c r="E190" s="1158">
        <v>0</v>
      </c>
      <c r="F190" s="1158">
        <v>0.73299999999999998</v>
      </c>
      <c r="G190" s="649">
        <v>0.26700000000000002</v>
      </c>
      <c r="H190" s="1158">
        <v>1.6E-2</v>
      </c>
      <c r="I190" s="1158">
        <v>0.79700000000000004</v>
      </c>
      <c r="J190" s="1159">
        <v>0.188</v>
      </c>
      <c r="K190" s="1145">
        <v>8.5999999999999993E-2</v>
      </c>
      <c r="L190" s="1145">
        <v>0.72799999999999998</v>
      </c>
      <c r="M190" s="1146">
        <v>0.185</v>
      </c>
    </row>
    <row r="191" spans="2:13" ht="14.25" customHeight="1" x14ac:dyDescent="0.2">
      <c r="B191" s="1732" t="s">
        <v>33</v>
      </c>
      <c r="C191" s="1366"/>
      <c r="D191" s="1733"/>
      <c r="E191" s="1158">
        <v>0.13</v>
      </c>
      <c r="F191" s="1158">
        <v>0.73899999999999999</v>
      </c>
      <c r="G191" s="649">
        <v>0.13</v>
      </c>
      <c r="H191" s="1158">
        <v>0.34</v>
      </c>
      <c r="I191" s="1158">
        <v>0.57999999999999996</v>
      </c>
      <c r="J191" s="1159">
        <v>0.08</v>
      </c>
      <c r="K191" s="1145">
        <v>0.23300000000000001</v>
      </c>
      <c r="L191" s="1145">
        <v>0.67400000000000004</v>
      </c>
      <c r="M191" s="1146">
        <v>9.2999999999999999E-2</v>
      </c>
    </row>
    <row r="192" spans="2:13" ht="14.25" customHeight="1" x14ac:dyDescent="0.2">
      <c r="B192" s="1732" t="s">
        <v>34</v>
      </c>
      <c r="C192" s="1366"/>
      <c r="D192" s="1733"/>
      <c r="E192" s="1158">
        <v>0.16500000000000001</v>
      </c>
      <c r="F192" s="1158">
        <v>0.70099999999999996</v>
      </c>
      <c r="G192" s="649">
        <v>0.13400000000000001</v>
      </c>
      <c r="H192" s="1158">
        <v>0.25600000000000001</v>
      </c>
      <c r="I192" s="1158">
        <v>0.625</v>
      </c>
      <c r="J192" s="1159">
        <v>0.11899999999999999</v>
      </c>
      <c r="K192" s="1145">
        <v>0.23699999999999999</v>
      </c>
      <c r="L192" s="1145">
        <v>0.65100000000000002</v>
      </c>
      <c r="M192" s="1146">
        <v>0.111</v>
      </c>
    </row>
    <row r="193" spans="1:13" ht="14.25" customHeight="1" x14ac:dyDescent="0.2">
      <c r="A193" s="18"/>
      <c r="B193" s="1732" t="s">
        <v>35</v>
      </c>
      <c r="C193" s="1366"/>
      <c r="D193" s="1733"/>
      <c r="E193" s="1158">
        <v>0.13500000000000001</v>
      </c>
      <c r="F193" s="1158">
        <v>0.74199999999999999</v>
      </c>
      <c r="G193" s="649">
        <v>0.124</v>
      </c>
      <c r="H193" s="1158">
        <v>0.124</v>
      </c>
      <c r="I193" s="1158">
        <v>0.70599999999999996</v>
      </c>
      <c r="J193" s="1159">
        <v>0.17</v>
      </c>
      <c r="K193" s="1145">
        <v>0.16200000000000001</v>
      </c>
      <c r="L193" s="1145">
        <v>0.66400000000000003</v>
      </c>
      <c r="M193" s="1146">
        <v>0.17399999999999999</v>
      </c>
    </row>
    <row r="194" spans="1:13" ht="14.25" customHeight="1" x14ac:dyDescent="0.2">
      <c r="A194" s="18"/>
      <c r="B194" s="1732" t="s">
        <v>36</v>
      </c>
      <c r="C194" s="1366"/>
      <c r="D194" s="1733"/>
      <c r="E194" s="1158">
        <v>0.33900000000000002</v>
      </c>
      <c r="F194" s="1158">
        <v>0.63400000000000001</v>
      </c>
      <c r="G194" s="649">
        <v>2.7E-2</v>
      </c>
      <c r="H194" s="1158">
        <v>0.376</v>
      </c>
      <c r="I194" s="1158">
        <v>0.57099999999999995</v>
      </c>
      <c r="J194" s="1159">
        <v>5.3999999999999999E-2</v>
      </c>
      <c r="K194" s="1145">
        <v>0.34</v>
      </c>
      <c r="L194" s="1145">
        <v>0.61099999999999999</v>
      </c>
      <c r="M194" s="1146">
        <v>4.9000000000000002E-2</v>
      </c>
    </row>
    <row r="195" spans="1:13" ht="14.25" customHeight="1" x14ac:dyDescent="0.2">
      <c r="A195" s="18"/>
      <c r="B195" s="1732" t="s">
        <v>37</v>
      </c>
      <c r="C195" s="1366"/>
      <c r="D195" s="1733"/>
      <c r="E195" s="1158">
        <v>0.28000000000000003</v>
      </c>
      <c r="F195" s="1158">
        <v>0.59099999999999997</v>
      </c>
      <c r="G195" s="649">
        <v>0.129</v>
      </c>
      <c r="H195" s="1158">
        <v>0.192</v>
      </c>
      <c r="I195" s="1158">
        <v>0.63200000000000001</v>
      </c>
      <c r="J195" s="1159">
        <v>0.17599999999999999</v>
      </c>
      <c r="K195" s="1145">
        <v>0.186</v>
      </c>
      <c r="L195" s="1145">
        <v>0.629</v>
      </c>
      <c r="M195" s="1146">
        <v>0.185</v>
      </c>
    </row>
    <row r="196" spans="1:13" ht="14.25" customHeight="1" x14ac:dyDescent="0.2">
      <c r="A196" s="18"/>
      <c r="B196" s="1732" t="s">
        <v>38</v>
      </c>
      <c r="C196" s="1366"/>
      <c r="D196" s="1733"/>
      <c r="E196" s="1141" t="s">
        <v>104</v>
      </c>
      <c r="F196" s="1141" t="s">
        <v>104</v>
      </c>
      <c r="G196" s="630" t="s">
        <v>104</v>
      </c>
      <c r="H196" s="1158">
        <v>0.4</v>
      </c>
      <c r="I196" s="1158">
        <v>0.6</v>
      </c>
      <c r="J196" s="1159">
        <v>0</v>
      </c>
      <c r="K196" s="1145">
        <v>0.378</v>
      </c>
      <c r="L196" s="1145">
        <v>0.6</v>
      </c>
      <c r="M196" s="1146">
        <v>2.1999999999999999E-2</v>
      </c>
    </row>
    <row r="197" spans="1:13" ht="14.25" customHeight="1" x14ac:dyDescent="0.2">
      <c r="A197" s="18"/>
      <c r="B197" s="1732" t="s">
        <v>39</v>
      </c>
      <c r="C197" s="1366"/>
      <c r="D197" s="1733"/>
      <c r="E197" s="1158">
        <v>1</v>
      </c>
      <c r="F197" s="1158">
        <v>0</v>
      </c>
      <c r="G197" s="649">
        <v>0</v>
      </c>
      <c r="H197" s="1158">
        <v>1</v>
      </c>
      <c r="I197" s="1158">
        <v>0</v>
      </c>
      <c r="J197" s="1159">
        <v>0</v>
      </c>
      <c r="K197" s="1145">
        <v>1</v>
      </c>
      <c r="L197" s="1145">
        <v>0</v>
      </c>
      <c r="M197" s="1146">
        <v>0</v>
      </c>
    </row>
    <row r="198" spans="1:13" ht="14.25" customHeight="1" x14ac:dyDescent="0.2">
      <c r="A198" s="18"/>
      <c r="B198" s="1751" t="s">
        <v>40</v>
      </c>
      <c r="C198" s="1740"/>
      <c r="D198" s="1741"/>
      <c r="E198" s="650">
        <v>0.254</v>
      </c>
      <c r="F198" s="650">
        <v>0.62</v>
      </c>
      <c r="G198" s="1160">
        <v>0.126</v>
      </c>
      <c r="H198" s="650">
        <v>0.19700000000000001</v>
      </c>
      <c r="I198" s="650">
        <v>0.64</v>
      </c>
      <c r="J198" s="1161">
        <v>0.16300000000000001</v>
      </c>
      <c r="K198" s="651">
        <v>0.20399999999999999</v>
      </c>
      <c r="L198" s="651">
        <v>0.63400000000000001</v>
      </c>
      <c r="M198" s="1156">
        <v>0.161</v>
      </c>
    </row>
    <row r="199" spans="1:13" ht="14.25" customHeight="1" x14ac:dyDescent="0.2">
      <c r="A199" s="18"/>
      <c r="B199" s="1745" t="s">
        <v>794</v>
      </c>
      <c r="C199" s="1360"/>
      <c r="D199" s="1360"/>
      <c r="E199" s="1360"/>
      <c r="F199" s="1360"/>
      <c r="G199" s="1360"/>
      <c r="H199" s="1360"/>
      <c r="I199" s="1360"/>
      <c r="J199" s="1360"/>
      <c r="K199" s="1360"/>
      <c r="L199" s="1360"/>
      <c r="M199" s="1360"/>
    </row>
    <row r="200" spans="1:13" ht="13.5" customHeight="1" x14ac:dyDescent="0.2">
      <c r="A200" s="18"/>
      <c r="B200" s="1236"/>
      <c r="C200" s="1236"/>
      <c r="D200" s="1236"/>
      <c r="E200" s="1236"/>
      <c r="F200" s="1236"/>
      <c r="G200" s="1236"/>
      <c r="H200" s="1236"/>
      <c r="I200" s="1236"/>
      <c r="J200" s="1236"/>
      <c r="K200" s="1236"/>
      <c r="L200" s="1236"/>
      <c r="M200" s="1236"/>
    </row>
    <row r="201" spans="1:13" ht="13.5" customHeight="1" x14ac:dyDescent="0.2">
      <c r="A201" s="18"/>
      <c r="B201" s="1343"/>
      <c r="C201" s="1343"/>
      <c r="D201" s="1343"/>
      <c r="E201" s="1343"/>
      <c r="F201" s="1343"/>
      <c r="G201" s="1343"/>
      <c r="H201" s="1343"/>
      <c r="I201" s="1343"/>
      <c r="J201" s="1343"/>
      <c r="K201" s="1343"/>
      <c r="L201" s="1343"/>
      <c r="M201" s="1343"/>
    </row>
    <row r="202" spans="1:13" ht="13.5" customHeight="1" x14ac:dyDescent="0.2">
      <c r="A202" s="18"/>
      <c r="B202" s="18"/>
      <c r="C202" s="18"/>
      <c r="D202" s="18"/>
      <c r="E202" s="18"/>
      <c r="F202" s="18"/>
      <c r="G202" s="18"/>
      <c r="H202" s="18"/>
      <c r="I202" s="18"/>
      <c r="J202" s="18"/>
      <c r="K202" s="18"/>
      <c r="L202" s="18"/>
      <c r="M202" s="18"/>
    </row>
    <row r="203" spans="1:13" ht="13.5" customHeight="1" x14ac:dyDescent="0.2">
      <c r="A203" s="18"/>
      <c r="B203" s="18"/>
      <c r="C203" s="18"/>
      <c r="D203" s="18"/>
      <c r="E203" s="18"/>
      <c r="F203" s="18"/>
      <c r="G203" s="18"/>
      <c r="H203" s="18"/>
      <c r="I203" s="18"/>
      <c r="J203" s="18"/>
      <c r="K203" s="18"/>
      <c r="L203" s="18"/>
      <c r="M203" s="18"/>
    </row>
    <row r="204" spans="1:13" ht="13.5" customHeight="1" x14ac:dyDescent="0.2">
      <c r="A204" s="778" t="s">
        <v>20</v>
      </c>
      <c r="B204" s="778" t="s">
        <v>142</v>
      </c>
      <c r="C204" s="778"/>
      <c r="D204" s="778"/>
      <c r="E204" s="778"/>
      <c r="F204" s="778"/>
      <c r="G204" s="778"/>
      <c r="H204" s="778"/>
      <c r="I204" s="778"/>
      <c r="J204" s="778"/>
      <c r="K204" s="778"/>
      <c r="L204" s="778"/>
      <c r="M204" s="778" t="s">
        <v>20</v>
      </c>
    </row>
    <row r="205" spans="1:13" ht="13.5" customHeight="1" x14ac:dyDescent="0.2">
      <c r="A205" s="18"/>
      <c r="B205" s="18"/>
      <c r="C205" s="18"/>
      <c r="D205" s="18"/>
      <c r="E205" s="18"/>
      <c r="F205" s="18"/>
      <c r="G205" s="18"/>
      <c r="H205" s="18"/>
      <c r="I205" s="18"/>
      <c r="J205" s="18"/>
      <c r="K205" s="18"/>
      <c r="L205" s="18"/>
      <c r="M205" s="18"/>
    </row>
    <row r="206" spans="1:13" ht="14.25" customHeight="1" x14ac:dyDescent="0.2">
      <c r="A206" s="18"/>
      <c r="B206" s="1729" t="s">
        <v>795</v>
      </c>
      <c r="C206" s="1243"/>
      <c r="D206" s="1328"/>
      <c r="E206" s="1730">
        <v>2022</v>
      </c>
      <c r="F206" s="1730">
        <v>2023</v>
      </c>
      <c r="G206" s="1731">
        <v>2024</v>
      </c>
      <c r="H206" s="18"/>
      <c r="I206" s="18"/>
      <c r="J206" s="18"/>
      <c r="K206" s="18"/>
      <c r="L206" s="18"/>
      <c r="M206" s="18"/>
    </row>
    <row r="207" spans="1:13" ht="13.5" customHeight="1" x14ac:dyDescent="0.2">
      <c r="A207" s="18"/>
      <c r="B207" s="1243"/>
      <c r="C207" s="1236"/>
      <c r="D207" s="1328"/>
      <c r="E207" s="1600"/>
      <c r="F207" s="1600"/>
      <c r="G207" s="1589"/>
      <c r="H207" s="18"/>
      <c r="I207" s="18"/>
      <c r="J207" s="18"/>
      <c r="K207" s="18"/>
      <c r="L207" s="18"/>
      <c r="M207" s="18"/>
    </row>
    <row r="208" spans="1:13" ht="13.5" customHeight="1" x14ac:dyDescent="0.2">
      <c r="A208" s="18"/>
      <c r="B208" s="1243"/>
      <c r="C208" s="1236"/>
      <c r="D208" s="1328"/>
      <c r="E208" s="1600"/>
      <c r="F208" s="1600"/>
      <c r="G208" s="1589"/>
      <c r="H208" s="18"/>
      <c r="I208" s="18"/>
      <c r="J208" s="18"/>
      <c r="K208" s="18"/>
      <c r="L208" s="18"/>
      <c r="M208" s="18"/>
    </row>
    <row r="209" spans="2:7" ht="13.5" customHeight="1" x14ac:dyDescent="0.2">
      <c r="B209" s="1329"/>
      <c r="C209" s="1329"/>
      <c r="D209" s="1330"/>
      <c r="E209" s="1637"/>
      <c r="F209" s="1637"/>
      <c r="G209" s="1618"/>
    </row>
    <row r="210" spans="2:7" ht="14.25" customHeight="1" x14ac:dyDescent="0.2">
      <c r="B210" s="1732" t="s">
        <v>30</v>
      </c>
      <c r="C210" s="1366"/>
      <c r="D210" s="1733"/>
      <c r="E210" s="630" t="s">
        <v>104</v>
      </c>
      <c r="F210" s="1159">
        <v>1.0640000000000001</v>
      </c>
      <c r="G210" s="1146">
        <v>1.246</v>
      </c>
    </row>
    <row r="211" spans="2:7" ht="14.25" customHeight="1" x14ac:dyDescent="0.2">
      <c r="B211" s="1732" t="s">
        <v>31</v>
      </c>
      <c r="C211" s="1366"/>
      <c r="D211" s="1733"/>
      <c r="E211" s="649">
        <v>0.69</v>
      </c>
      <c r="F211" s="1159">
        <v>0.83</v>
      </c>
      <c r="G211" s="1146">
        <v>0.83</v>
      </c>
    </row>
    <row r="212" spans="2:7" ht="14.25" customHeight="1" x14ac:dyDescent="0.2">
      <c r="B212" s="1732" t="s">
        <v>32</v>
      </c>
      <c r="C212" s="1366"/>
      <c r="D212" s="1733"/>
      <c r="E212" s="630" t="s">
        <v>104</v>
      </c>
      <c r="F212" s="1159">
        <v>0.96899999999999997</v>
      </c>
      <c r="G212" s="1146">
        <v>0.98199999999999998</v>
      </c>
    </row>
    <row r="213" spans="2:7" ht="14.25" customHeight="1" x14ac:dyDescent="0.2">
      <c r="B213" s="1732" t="s">
        <v>33</v>
      </c>
      <c r="C213" s="1366"/>
      <c r="D213" s="1733"/>
      <c r="E213" s="649">
        <v>0.99299999999999999</v>
      </c>
      <c r="F213" s="1159">
        <v>0.77100000000000002</v>
      </c>
      <c r="G213" s="1146">
        <v>0.97</v>
      </c>
    </row>
    <row r="214" spans="2:7" ht="14.25" customHeight="1" x14ac:dyDescent="0.2">
      <c r="B214" s="1732" t="s">
        <v>34</v>
      </c>
      <c r="C214" s="1366"/>
      <c r="D214" s="1733"/>
      <c r="E214" s="649">
        <v>0.94599999999999995</v>
      </c>
      <c r="F214" s="1159">
        <v>0.88600000000000001</v>
      </c>
      <c r="G214" s="1146">
        <v>0.90200000000000002</v>
      </c>
    </row>
    <row r="215" spans="2:7" ht="14.25" customHeight="1" x14ac:dyDescent="0.2">
      <c r="B215" s="1732" t="s">
        <v>35</v>
      </c>
      <c r="C215" s="1366"/>
      <c r="D215" s="1733"/>
      <c r="E215" s="649">
        <v>0.68300000000000005</v>
      </c>
      <c r="F215" s="1159">
        <v>0.74299999999999999</v>
      </c>
      <c r="G215" s="1146">
        <v>0.80400000000000005</v>
      </c>
    </row>
    <row r="216" spans="2:7" ht="14.25" customHeight="1" x14ac:dyDescent="0.2">
      <c r="B216" s="1732" t="s">
        <v>36</v>
      </c>
      <c r="C216" s="1366"/>
      <c r="D216" s="1733"/>
      <c r="E216" s="649">
        <v>1.042</v>
      </c>
      <c r="F216" s="1159">
        <v>1.0640000000000001</v>
      </c>
      <c r="G216" s="1146">
        <v>0.94</v>
      </c>
    </row>
    <row r="217" spans="2:7" ht="14.25" customHeight="1" x14ac:dyDescent="0.2">
      <c r="B217" s="1732" t="s">
        <v>37</v>
      </c>
      <c r="C217" s="1366"/>
      <c r="D217" s="1733"/>
      <c r="E217" s="649">
        <v>0.84199999999999997</v>
      </c>
      <c r="F217" s="1159">
        <v>0.71599999999999997</v>
      </c>
      <c r="G217" s="1146">
        <v>0.70799999999999996</v>
      </c>
    </row>
    <row r="218" spans="2:7" ht="14.25" customHeight="1" x14ac:dyDescent="0.2">
      <c r="B218" s="1732" t="s">
        <v>39</v>
      </c>
      <c r="C218" s="1366"/>
      <c r="D218" s="1733"/>
      <c r="E218" s="649">
        <v>0.73199999999999998</v>
      </c>
      <c r="F218" s="1159">
        <v>0.88200000000000001</v>
      </c>
      <c r="G218" s="1146">
        <v>1.0049999999999999</v>
      </c>
    </row>
    <row r="219" spans="2:7" ht="14.25" customHeight="1" x14ac:dyDescent="0.2">
      <c r="B219" s="1758" t="s">
        <v>144</v>
      </c>
      <c r="C219" s="1366"/>
      <c r="D219" s="1733"/>
      <c r="E219" s="1160">
        <v>0.84199999999999997</v>
      </c>
      <c r="F219" s="1161">
        <v>0.94199999999999995</v>
      </c>
      <c r="G219" s="1156">
        <v>0.94</v>
      </c>
    </row>
    <row r="220" spans="2:7" ht="14.25" customHeight="1" x14ac:dyDescent="0.2">
      <c r="B220" s="1745" t="s">
        <v>796</v>
      </c>
      <c r="C220" s="1360"/>
      <c r="D220" s="1360"/>
      <c r="E220" s="1360"/>
      <c r="F220" s="1360"/>
      <c r="G220" s="1360"/>
    </row>
    <row r="221" spans="2:7" ht="24" customHeight="1" x14ac:dyDescent="0.2">
      <c r="B221" s="1236"/>
      <c r="C221" s="1236"/>
      <c r="D221" s="1236"/>
      <c r="E221" s="1236"/>
      <c r="F221" s="1236"/>
      <c r="G221" s="1236"/>
    </row>
    <row r="222" spans="2:7" ht="13.5" customHeight="1" x14ac:dyDescent="0.2">
      <c r="B222" s="1236"/>
      <c r="C222" s="1236"/>
      <c r="D222" s="1236"/>
      <c r="E222" s="1236"/>
      <c r="F222" s="1236"/>
      <c r="G222" s="1236"/>
    </row>
    <row r="223" spans="2:7" ht="13.5" customHeight="1" x14ac:dyDescent="0.2">
      <c r="B223" s="1236"/>
      <c r="C223" s="1236"/>
      <c r="D223" s="1236"/>
      <c r="E223" s="1236"/>
      <c r="F223" s="1236"/>
      <c r="G223" s="1236"/>
    </row>
    <row r="224" spans="2:7" ht="13.5" customHeight="1" x14ac:dyDescent="0.2">
      <c r="B224" s="1343"/>
      <c r="C224" s="1343"/>
      <c r="D224" s="1343"/>
      <c r="E224" s="1343"/>
      <c r="F224" s="1343"/>
      <c r="G224" s="1343"/>
    </row>
    <row r="229" spans="1:13" ht="13.5" customHeight="1" x14ac:dyDescent="0.3">
      <c r="A229" s="613"/>
      <c r="B229" s="612" t="s">
        <v>167</v>
      </c>
      <c r="C229" s="612"/>
      <c r="D229" s="612"/>
      <c r="E229" s="612"/>
      <c r="F229" s="612"/>
      <c r="G229" s="612"/>
      <c r="H229" s="613"/>
      <c r="I229" s="613"/>
      <c r="J229" s="613"/>
      <c r="K229" s="613"/>
      <c r="L229" s="613"/>
      <c r="M229" s="613"/>
    </row>
    <row r="230" spans="1:13" ht="13.5" customHeight="1" x14ac:dyDescent="0.2">
      <c r="A230" s="18"/>
      <c r="B230" s="18"/>
      <c r="C230" s="18"/>
      <c r="D230" s="18"/>
      <c r="E230" s="18"/>
      <c r="F230" s="18"/>
      <c r="G230" s="18"/>
      <c r="H230" s="18"/>
      <c r="I230" s="18"/>
      <c r="J230" s="18"/>
      <c r="K230" s="18"/>
      <c r="L230" s="18"/>
      <c r="M230" s="18"/>
    </row>
    <row r="231" spans="1:13" ht="13.5" customHeight="1" x14ac:dyDescent="0.2">
      <c r="A231" s="18"/>
      <c r="B231" s="18"/>
      <c r="C231" s="18"/>
      <c r="D231" s="18"/>
      <c r="E231" s="18"/>
      <c r="F231" s="18"/>
      <c r="G231" s="18"/>
      <c r="H231" s="18"/>
      <c r="I231" s="18"/>
      <c r="J231" s="18"/>
      <c r="K231" s="18"/>
      <c r="L231" s="18"/>
      <c r="M231" s="18"/>
    </row>
    <row r="232" spans="1:13" ht="13.5" customHeight="1" x14ac:dyDescent="0.2">
      <c r="A232" s="778" t="s">
        <v>20</v>
      </c>
      <c r="B232" s="778" t="s">
        <v>168</v>
      </c>
      <c r="C232" s="778"/>
      <c r="D232" s="778"/>
      <c r="E232" s="778"/>
      <c r="F232" s="778" t="s">
        <v>20</v>
      </c>
      <c r="G232" s="778" t="s">
        <v>20</v>
      </c>
      <c r="H232" s="778" t="s">
        <v>20</v>
      </c>
      <c r="I232" s="778" t="s">
        <v>20</v>
      </c>
      <c r="J232" s="778" t="s">
        <v>20</v>
      </c>
      <c r="K232" s="778" t="s">
        <v>20</v>
      </c>
      <c r="L232" s="778" t="s">
        <v>20</v>
      </c>
      <c r="M232" s="778" t="s">
        <v>20</v>
      </c>
    </row>
    <row r="233" spans="1:13" ht="13.5" customHeight="1" x14ac:dyDescent="0.2">
      <c r="A233" s="18"/>
      <c r="B233" s="18"/>
      <c r="C233" s="18"/>
      <c r="D233" s="18"/>
      <c r="E233" s="18"/>
      <c r="F233" s="18"/>
      <c r="G233" s="18"/>
      <c r="H233" s="18"/>
      <c r="I233" s="18"/>
      <c r="J233" s="18"/>
      <c r="K233" s="18"/>
      <c r="L233" s="18"/>
      <c r="M233" s="18"/>
    </row>
    <row r="234" spans="1:13" ht="14.25" customHeight="1" x14ac:dyDescent="0.2">
      <c r="A234" s="18"/>
      <c r="B234" s="1729" t="s">
        <v>797</v>
      </c>
      <c r="C234" s="1243"/>
      <c r="D234" s="1328"/>
      <c r="E234" s="1783">
        <v>2022</v>
      </c>
      <c r="F234" s="1243"/>
      <c r="G234" s="1328"/>
      <c r="H234" s="1783">
        <v>2023</v>
      </c>
      <c r="I234" s="1243"/>
      <c r="J234" s="1328"/>
      <c r="K234" s="1783">
        <v>2024</v>
      </c>
      <c r="L234" s="1243"/>
      <c r="M234" s="1328"/>
    </row>
    <row r="235" spans="1:13" ht="13.5" customHeight="1" x14ac:dyDescent="0.2">
      <c r="A235" s="18"/>
      <c r="B235" s="1329"/>
      <c r="C235" s="1329"/>
      <c r="D235" s="1330"/>
      <c r="E235" s="1137" t="s">
        <v>170</v>
      </c>
      <c r="F235" s="1137" t="s">
        <v>149</v>
      </c>
      <c r="G235" s="624" t="s">
        <v>144</v>
      </c>
      <c r="H235" s="1137" t="s">
        <v>170</v>
      </c>
      <c r="I235" s="1137" t="s">
        <v>149</v>
      </c>
      <c r="J235" s="624" t="s">
        <v>144</v>
      </c>
      <c r="K235" s="1137" t="s">
        <v>170</v>
      </c>
      <c r="L235" s="1137" t="s">
        <v>149</v>
      </c>
      <c r="M235" s="1138" t="s">
        <v>144</v>
      </c>
    </row>
    <row r="236" spans="1:13" ht="14.25" customHeight="1" x14ac:dyDescent="0.2">
      <c r="A236" s="18"/>
      <c r="B236" s="1743" t="s">
        <v>171</v>
      </c>
      <c r="C236" s="1736"/>
      <c r="D236" s="1737"/>
      <c r="E236" s="1120">
        <v>3244222</v>
      </c>
      <c r="F236" s="1120">
        <v>1770995</v>
      </c>
      <c r="G236" s="658">
        <v>5015216</v>
      </c>
      <c r="H236" s="1120">
        <v>5775718</v>
      </c>
      <c r="I236" s="1120">
        <v>7270805</v>
      </c>
      <c r="J236" s="1121">
        <v>13046523</v>
      </c>
      <c r="K236" s="659"/>
      <c r="L236" s="659"/>
      <c r="M236" s="660"/>
    </row>
    <row r="237" spans="1:13" ht="14.25" customHeight="1" x14ac:dyDescent="0.2">
      <c r="A237" s="18"/>
      <c r="B237" s="1759" t="s">
        <v>172</v>
      </c>
      <c r="C237" s="1554"/>
      <c r="D237" s="1760"/>
      <c r="E237" s="1163">
        <v>3</v>
      </c>
      <c r="F237" s="1164">
        <v>3</v>
      </c>
      <c r="G237" s="661">
        <v>6</v>
      </c>
      <c r="H237" s="1772">
        <v>8</v>
      </c>
      <c r="I237" s="1773">
        <v>10</v>
      </c>
      <c r="J237" s="1780">
        <v>18</v>
      </c>
      <c r="K237" s="1770"/>
      <c r="L237" s="1781"/>
      <c r="M237" s="1782"/>
    </row>
    <row r="238" spans="1:13" ht="13.5" customHeight="1" x14ac:dyDescent="0.2">
      <c r="A238" s="18"/>
      <c r="B238" s="1363"/>
      <c r="C238" s="1363"/>
      <c r="D238" s="1764"/>
      <c r="E238" s="662"/>
      <c r="F238" s="663"/>
      <c r="G238" s="664"/>
      <c r="H238" s="1771"/>
      <c r="I238" s="1774"/>
      <c r="J238" s="1777"/>
      <c r="K238" s="1771"/>
      <c r="L238" s="1774"/>
      <c r="M238" s="1777"/>
    </row>
    <row r="239" spans="1:13" ht="14.25" customHeight="1" x14ac:dyDescent="0.2">
      <c r="A239" s="18"/>
      <c r="B239" s="1759" t="s">
        <v>173</v>
      </c>
      <c r="C239" s="1554"/>
      <c r="D239" s="1760"/>
      <c r="E239" s="1163">
        <v>0</v>
      </c>
      <c r="F239" s="1164">
        <v>0</v>
      </c>
      <c r="G239" s="661">
        <v>0</v>
      </c>
      <c r="H239" s="1772">
        <v>0</v>
      </c>
      <c r="I239" s="1773">
        <v>1</v>
      </c>
      <c r="J239" s="1780">
        <v>1</v>
      </c>
      <c r="K239" s="1770"/>
      <c r="L239" s="1781"/>
      <c r="M239" s="1782"/>
    </row>
    <row r="240" spans="1:13" ht="13.5" customHeight="1" x14ac:dyDescent="0.2">
      <c r="A240" s="18"/>
      <c r="B240" s="1363"/>
      <c r="C240" s="1363"/>
      <c r="D240" s="1764"/>
      <c r="E240" s="662"/>
      <c r="F240" s="663"/>
      <c r="G240" s="664"/>
      <c r="H240" s="1771"/>
      <c r="I240" s="1774"/>
      <c r="J240" s="1777"/>
      <c r="K240" s="1771"/>
      <c r="L240" s="1774"/>
      <c r="M240" s="1777"/>
    </row>
    <row r="241" spans="1:13" ht="14.25" customHeight="1" x14ac:dyDescent="0.2">
      <c r="A241" s="18"/>
      <c r="B241" s="1732" t="s">
        <v>174</v>
      </c>
      <c r="C241" s="1366"/>
      <c r="D241" s="1733"/>
      <c r="E241" s="1118">
        <v>0</v>
      </c>
      <c r="F241" s="1118">
        <v>0</v>
      </c>
      <c r="G241" s="619">
        <v>0</v>
      </c>
      <c r="H241" s="1118">
        <v>0</v>
      </c>
      <c r="I241" s="1118">
        <v>1</v>
      </c>
      <c r="J241" s="1119">
        <v>1</v>
      </c>
      <c r="K241" s="626"/>
      <c r="L241" s="626"/>
      <c r="M241" s="665"/>
    </row>
    <row r="242" spans="1:13" ht="14.25" customHeight="1" x14ac:dyDescent="0.2">
      <c r="A242" s="18"/>
      <c r="B242" s="1759" t="s">
        <v>175</v>
      </c>
      <c r="C242" s="1554"/>
      <c r="D242" s="1760"/>
      <c r="E242" s="1163">
        <v>72</v>
      </c>
      <c r="F242" s="1164">
        <v>236</v>
      </c>
      <c r="G242" s="661">
        <v>308</v>
      </c>
      <c r="H242" s="1772">
        <v>0</v>
      </c>
      <c r="I242" s="1775">
        <v>6570</v>
      </c>
      <c r="J242" s="1776">
        <v>6570</v>
      </c>
      <c r="K242" s="1770"/>
      <c r="L242" s="1778"/>
      <c r="M242" s="1779"/>
    </row>
    <row r="243" spans="1:13" ht="13.5" customHeight="1" x14ac:dyDescent="0.2">
      <c r="A243" s="18"/>
      <c r="B243" s="1363"/>
      <c r="C243" s="1363"/>
      <c r="D243" s="1764"/>
      <c r="E243" s="662"/>
      <c r="F243" s="663"/>
      <c r="G243" s="664"/>
      <c r="H243" s="1771"/>
      <c r="I243" s="1774"/>
      <c r="J243" s="1777"/>
      <c r="K243" s="1771"/>
      <c r="L243" s="1774"/>
      <c r="M243" s="1777"/>
    </row>
    <row r="244" spans="1:13" ht="14.25" customHeight="1" x14ac:dyDescent="0.2">
      <c r="A244" s="18"/>
      <c r="B244" s="1759" t="s">
        <v>798</v>
      </c>
      <c r="C244" s="1554"/>
      <c r="D244" s="1760"/>
      <c r="E244" s="1163">
        <v>0.18</v>
      </c>
      <c r="F244" s="1164">
        <v>0.34</v>
      </c>
      <c r="G244" s="661">
        <v>0.24</v>
      </c>
      <c r="H244" s="1772">
        <v>0.28000000000000003</v>
      </c>
      <c r="I244" s="1773">
        <v>0.28000000000000003</v>
      </c>
      <c r="J244" s="1780">
        <v>0.28000000000000003</v>
      </c>
      <c r="K244" s="1770"/>
      <c r="L244" s="1781"/>
      <c r="M244" s="1782"/>
    </row>
    <row r="245" spans="1:13" ht="13.5" customHeight="1" x14ac:dyDescent="0.2">
      <c r="A245" s="18"/>
      <c r="B245" s="1363"/>
      <c r="C245" s="1363"/>
      <c r="D245" s="1764"/>
      <c r="E245" s="662"/>
      <c r="F245" s="663"/>
      <c r="G245" s="664"/>
      <c r="H245" s="1771"/>
      <c r="I245" s="1774"/>
      <c r="J245" s="1777"/>
      <c r="K245" s="1771"/>
      <c r="L245" s="1774"/>
      <c r="M245" s="1777"/>
    </row>
    <row r="246" spans="1:13" ht="14.25" customHeight="1" x14ac:dyDescent="0.2">
      <c r="A246" s="18"/>
      <c r="B246" s="1759" t="s">
        <v>799</v>
      </c>
      <c r="C246" s="1554"/>
      <c r="D246" s="1760"/>
      <c r="E246" s="1163">
        <v>0</v>
      </c>
      <c r="F246" s="1164">
        <v>0</v>
      </c>
      <c r="G246" s="661">
        <v>0</v>
      </c>
      <c r="H246" s="1772">
        <v>0</v>
      </c>
      <c r="I246" s="1773">
        <v>0.03</v>
      </c>
      <c r="J246" s="1780">
        <v>0.02</v>
      </c>
      <c r="K246" s="1770"/>
      <c r="L246" s="1781"/>
      <c r="M246" s="1782"/>
    </row>
    <row r="247" spans="1:13" ht="13.5" customHeight="1" x14ac:dyDescent="0.2">
      <c r="A247" s="18"/>
      <c r="B247" s="1363"/>
      <c r="C247" s="1363"/>
      <c r="D247" s="1764"/>
      <c r="E247" s="662"/>
      <c r="F247" s="663"/>
      <c r="G247" s="664"/>
      <c r="H247" s="1771"/>
      <c r="I247" s="1774"/>
      <c r="J247" s="1777"/>
      <c r="K247" s="1771"/>
      <c r="L247" s="1774"/>
      <c r="M247" s="1777"/>
    </row>
    <row r="248" spans="1:13" ht="14.25" customHeight="1" x14ac:dyDescent="0.2">
      <c r="A248" s="18"/>
      <c r="B248" s="1732" t="s">
        <v>800</v>
      </c>
      <c r="C248" s="1366"/>
      <c r="D248" s="1733"/>
      <c r="E248" s="1118">
        <v>0</v>
      </c>
      <c r="F248" s="1118">
        <v>0</v>
      </c>
      <c r="G248" s="619">
        <v>0</v>
      </c>
      <c r="H248" s="1118">
        <v>0</v>
      </c>
      <c r="I248" s="1118">
        <v>0.03</v>
      </c>
      <c r="J248" s="1119">
        <v>0.02</v>
      </c>
      <c r="K248" s="626"/>
      <c r="L248" s="626"/>
      <c r="M248" s="665"/>
    </row>
    <row r="249" spans="1:13" ht="14.25" customHeight="1" x14ac:dyDescent="0.2">
      <c r="A249" s="18"/>
      <c r="B249" s="1744" t="s">
        <v>801</v>
      </c>
      <c r="C249" s="1740"/>
      <c r="D249" s="1741"/>
      <c r="E249" s="628">
        <v>4</v>
      </c>
      <c r="F249" s="628">
        <v>27</v>
      </c>
      <c r="G249" s="1122">
        <v>12</v>
      </c>
      <c r="H249" s="628">
        <v>0</v>
      </c>
      <c r="I249" s="628">
        <v>181</v>
      </c>
      <c r="J249" s="1125">
        <v>101</v>
      </c>
      <c r="K249" s="1140"/>
      <c r="L249" s="1140"/>
      <c r="M249" s="631"/>
    </row>
    <row r="250" spans="1:13" ht="14.25" customHeight="1" x14ac:dyDescent="0.2">
      <c r="A250" s="18"/>
      <c r="B250" s="1745" t="s">
        <v>587</v>
      </c>
      <c r="C250" s="1360"/>
      <c r="D250" s="1360"/>
      <c r="E250" s="1360"/>
      <c r="F250" s="1360"/>
      <c r="G250" s="1360"/>
      <c r="H250" s="1360"/>
      <c r="I250" s="1360"/>
      <c r="J250" s="1360"/>
      <c r="K250" s="1360"/>
      <c r="L250" s="1360"/>
      <c r="M250" s="1360"/>
    </row>
    <row r="251" spans="1:13" ht="13.5" customHeight="1" x14ac:dyDescent="0.2">
      <c r="A251" s="18"/>
      <c r="B251" s="1236"/>
      <c r="C251" s="1236"/>
      <c r="D251" s="1236"/>
      <c r="E251" s="1236"/>
      <c r="F251" s="1236"/>
      <c r="G251" s="1236"/>
      <c r="H251" s="1236"/>
      <c r="I251" s="1236"/>
      <c r="J251" s="1236"/>
      <c r="K251" s="1236"/>
      <c r="L251" s="1236"/>
      <c r="M251" s="1236"/>
    </row>
    <row r="252" spans="1:13" ht="13.5" customHeight="1" x14ac:dyDescent="0.2">
      <c r="A252" s="18"/>
      <c r="B252" s="1343"/>
      <c r="C252" s="1343"/>
      <c r="D252" s="1343"/>
      <c r="E252" s="1343"/>
      <c r="F252" s="1343"/>
      <c r="G252" s="1343"/>
      <c r="H252" s="1343"/>
      <c r="I252" s="1343"/>
      <c r="J252" s="1343"/>
      <c r="K252" s="1343"/>
      <c r="L252" s="1343"/>
      <c r="M252" s="1343"/>
    </row>
    <row r="253" spans="1:13" ht="13.5" customHeight="1" x14ac:dyDescent="0.2">
      <c r="A253" s="40"/>
      <c r="B253" s="40"/>
      <c r="C253" s="40"/>
      <c r="D253" s="40"/>
      <c r="E253" s="40"/>
      <c r="F253" s="40"/>
      <c r="G253" s="40"/>
      <c r="H253" s="40"/>
      <c r="I253" s="40"/>
      <c r="J253" s="40"/>
      <c r="K253" s="40"/>
      <c r="L253" s="40"/>
      <c r="M253" s="40"/>
    </row>
    <row r="254" spans="1:13" ht="13.5" customHeight="1" x14ac:dyDescent="0.2">
      <c r="A254" s="18"/>
      <c r="B254" s="18"/>
      <c r="C254" s="18"/>
      <c r="D254" s="18"/>
      <c r="E254" s="18"/>
      <c r="F254" s="18"/>
      <c r="G254" s="18"/>
      <c r="H254" s="18"/>
      <c r="I254" s="18"/>
      <c r="J254" s="18"/>
      <c r="K254" s="18"/>
      <c r="L254" s="18"/>
      <c r="M254" s="18"/>
    </row>
    <row r="255" spans="1:13" ht="13.5" customHeight="1" x14ac:dyDescent="0.2">
      <c r="A255" s="778" t="s">
        <v>20</v>
      </c>
      <c r="B255" s="1344" t="s">
        <v>588</v>
      </c>
      <c r="C255" s="1243"/>
      <c r="D255" s="1243"/>
      <c r="E255" s="1243"/>
      <c r="F255" s="1243"/>
      <c r="G255" s="1243"/>
      <c r="H255" s="1243"/>
      <c r="I255" s="1243"/>
      <c r="J255" s="1243"/>
      <c r="K255" s="1243"/>
      <c r="L255" s="986" t="s">
        <v>20</v>
      </c>
      <c r="M255" s="986" t="s">
        <v>20</v>
      </c>
    </row>
    <row r="256" spans="1:13" ht="13.5" customHeight="1" x14ac:dyDescent="0.2">
      <c r="A256" s="778" t="s">
        <v>20</v>
      </c>
      <c r="B256" s="1243"/>
      <c r="C256" s="1243"/>
      <c r="D256" s="1243"/>
      <c r="E256" s="1243"/>
      <c r="F256" s="1243"/>
      <c r="G256" s="1243"/>
      <c r="H256" s="1243"/>
      <c r="I256" s="1243"/>
      <c r="J256" s="1243"/>
      <c r="K256" s="1243"/>
      <c r="L256" s="986" t="s">
        <v>20</v>
      </c>
      <c r="M256" s="986" t="s">
        <v>20</v>
      </c>
    </row>
    <row r="258" spans="2:13" ht="14.25" customHeight="1" x14ac:dyDescent="0.2">
      <c r="B258" s="1729" t="s">
        <v>589</v>
      </c>
      <c r="C258" s="1243"/>
      <c r="D258" s="1243"/>
      <c r="E258" s="1243"/>
      <c r="F258" s="1243"/>
      <c r="G258" s="1328"/>
      <c r="H258" s="1783">
        <v>2022</v>
      </c>
      <c r="I258" s="1328"/>
      <c r="J258" s="1783">
        <v>2023</v>
      </c>
      <c r="K258" s="1328"/>
      <c r="L258" s="1783">
        <v>2024</v>
      </c>
      <c r="M258" s="1328"/>
    </row>
    <row r="259" spans="2:13" ht="13.5" customHeight="1" x14ac:dyDescent="0.2">
      <c r="B259" s="1329"/>
      <c r="C259" s="1329"/>
      <c r="D259" s="1329"/>
      <c r="E259" s="1329"/>
      <c r="F259" s="1329"/>
      <c r="G259" s="1330"/>
      <c r="H259" s="1137" t="s">
        <v>170</v>
      </c>
      <c r="I259" s="624" t="s">
        <v>149</v>
      </c>
      <c r="J259" s="1137" t="s">
        <v>170</v>
      </c>
      <c r="K259" s="624" t="s">
        <v>149</v>
      </c>
      <c r="L259" s="1137" t="s">
        <v>170</v>
      </c>
      <c r="M259" s="1138" t="s">
        <v>149</v>
      </c>
    </row>
    <row r="260" spans="2:13" ht="14.25" customHeight="1" x14ac:dyDescent="0.2">
      <c r="B260" s="1743" t="s">
        <v>590</v>
      </c>
      <c r="C260" s="1736"/>
      <c r="D260" s="1736"/>
      <c r="E260" s="1736"/>
      <c r="F260" s="1736"/>
      <c r="G260" s="1737"/>
      <c r="H260" s="1120">
        <v>3244222</v>
      </c>
      <c r="I260" s="666">
        <v>1770995</v>
      </c>
      <c r="J260" s="1120">
        <v>5775718</v>
      </c>
      <c r="K260" s="1120">
        <v>7270805</v>
      </c>
      <c r="L260" s="659"/>
      <c r="M260" s="659"/>
    </row>
    <row r="261" spans="2:13" ht="14.25" customHeight="1" x14ac:dyDescent="0.2">
      <c r="B261" s="1732" t="s">
        <v>591</v>
      </c>
      <c r="C261" s="1366"/>
      <c r="D261" s="1366"/>
      <c r="E261" s="1366"/>
      <c r="F261" s="1366"/>
      <c r="G261" s="1733"/>
      <c r="H261" s="1120">
        <v>1291</v>
      </c>
      <c r="I261" s="625">
        <v>817</v>
      </c>
      <c r="J261" s="1120">
        <v>3411</v>
      </c>
      <c r="K261" s="1165">
        <v>3004</v>
      </c>
      <c r="L261" s="659"/>
      <c r="M261" s="667"/>
    </row>
    <row r="262" spans="2:13" ht="14.25" customHeight="1" x14ac:dyDescent="0.2">
      <c r="B262" s="1732" t="s">
        <v>592</v>
      </c>
      <c r="C262" s="1366"/>
      <c r="D262" s="1366"/>
      <c r="E262" s="1366"/>
      <c r="F262" s="1366"/>
      <c r="G262" s="1733"/>
      <c r="H262" s="1118">
        <v>18</v>
      </c>
      <c r="I262" s="625">
        <v>19</v>
      </c>
      <c r="J262" s="1118">
        <v>84</v>
      </c>
      <c r="K262" s="1139">
        <v>62</v>
      </c>
      <c r="L262" s="626"/>
      <c r="M262" s="627"/>
    </row>
    <row r="263" spans="2:13" ht="14.25" customHeight="1" x14ac:dyDescent="0.2">
      <c r="B263" s="1732" t="s">
        <v>593</v>
      </c>
      <c r="C263" s="1366"/>
      <c r="D263" s="1366"/>
      <c r="E263" s="1366"/>
      <c r="F263" s="1366"/>
      <c r="G263" s="1733"/>
      <c r="H263" s="1118">
        <v>3</v>
      </c>
      <c r="I263" s="625">
        <v>3</v>
      </c>
      <c r="J263" s="1118">
        <v>8</v>
      </c>
      <c r="K263" s="1139">
        <v>10</v>
      </c>
      <c r="L263" s="626"/>
      <c r="M263" s="627"/>
    </row>
    <row r="264" spans="2:13" ht="14.25" customHeight="1" x14ac:dyDescent="0.2">
      <c r="B264" s="1732" t="s">
        <v>174</v>
      </c>
      <c r="C264" s="1366"/>
      <c r="D264" s="1366"/>
      <c r="E264" s="1366"/>
      <c r="F264" s="1366"/>
      <c r="G264" s="1733"/>
      <c r="H264" s="1118">
        <v>0</v>
      </c>
      <c r="I264" s="625">
        <v>0</v>
      </c>
      <c r="J264" s="1118">
        <v>0</v>
      </c>
      <c r="K264" s="1139">
        <v>1</v>
      </c>
      <c r="L264" s="626"/>
      <c r="M264" s="627"/>
    </row>
    <row r="265" spans="2:13" ht="14.25" customHeight="1" x14ac:dyDescent="0.2">
      <c r="B265" s="1732" t="s">
        <v>802</v>
      </c>
      <c r="C265" s="1366"/>
      <c r="D265" s="1366"/>
      <c r="E265" s="1366"/>
      <c r="F265" s="1366"/>
      <c r="G265" s="1733"/>
      <c r="H265" s="1118">
        <v>1.1100000000000001</v>
      </c>
      <c r="I265" s="625">
        <v>2.15</v>
      </c>
      <c r="J265" s="1118">
        <v>2.91</v>
      </c>
      <c r="K265" s="1139">
        <v>1.71</v>
      </c>
      <c r="L265" s="1118"/>
      <c r="M265" s="1139"/>
    </row>
    <row r="266" spans="2:13" ht="14.25" customHeight="1" x14ac:dyDescent="0.2">
      <c r="B266" s="1732" t="s">
        <v>803</v>
      </c>
      <c r="C266" s="1366"/>
      <c r="D266" s="1366"/>
      <c r="E266" s="1366"/>
      <c r="F266" s="1366"/>
      <c r="G266" s="1733"/>
      <c r="H266" s="1118">
        <v>0.18</v>
      </c>
      <c r="I266" s="625">
        <v>0.34</v>
      </c>
      <c r="J266" s="1118">
        <v>0.28000000000000003</v>
      </c>
      <c r="K266" s="1139">
        <v>0.28000000000000003</v>
      </c>
      <c r="L266" s="1118"/>
      <c r="M266" s="1139"/>
    </row>
    <row r="267" spans="2:13" ht="14.25" customHeight="1" x14ac:dyDescent="0.2">
      <c r="B267" s="1744" t="s">
        <v>804</v>
      </c>
      <c r="C267" s="1740"/>
      <c r="D267" s="1740"/>
      <c r="E267" s="1740"/>
      <c r="F267" s="1740"/>
      <c r="G267" s="1741"/>
      <c r="H267" s="1166">
        <v>0</v>
      </c>
      <c r="I267" s="1114">
        <v>0</v>
      </c>
      <c r="J267" s="1166">
        <v>0</v>
      </c>
      <c r="K267" s="40">
        <v>0.03</v>
      </c>
      <c r="L267" s="1166"/>
      <c r="M267" s="40"/>
    </row>
    <row r="268" spans="2:13" ht="14.25" customHeight="1" x14ac:dyDescent="0.2">
      <c r="B268" s="1745" t="s">
        <v>597</v>
      </c>
      <c r="C268" s="1360"/>
      <c r="D268" s="1360"/>
      <c r="E268" s="1360"/>
      <c r="F268" s="1360"/>
      <c r="G268" s="1360"/>
      <c r="H268" s="1360"/>
      <c r="I268" s="1360"/>
      <c r="J268" s="1360"/>
      <c r="K268" s="1360"/>
      <c r="L268" s="1360"/>
      <c r="M268" s="1360"/>
    </row>
    <row r="269" spans="2:13" ht="13.5" customHeight="1" x14ac:dyDescent="0.2">
      <c r="B269" s="1236"/>
      <c r="C269" s="1236"/>
      <c r="D269" s="1236"/>
      <c r="E269" s="1236"/>
      <c r="F269" s="1236"/>
      <c r="G269" s="1236"/>
      <c r="H269" s="1236"/>
      <c r="I269" s="1236"/>
      <c r="J269" s="1236"/>
      <c r="K269" s="1236"/>
      <c r="L269" s="1236"/>
      <c r="M269" s="1236"/>
    </row>
    <row r="270" spans="2:13" ht="13.5" customHeight="1" x14ac:dyDescent="0.2">
      <c r="B270" s="1343"/>
      <c r="C270" s="1343"/>
      <c r="D270" s="1343"/>
      <c r="E270" s="1343"/>
      <c r="F270" s="1343"/>
      <c r="G270" s="1343"/>
      <c r="H270" s="1343"/>
      <c r="I270" s="1343"/>
      <c r="J270" s="1343"/>
      <c r="K270" s="1343"/>
      <c r="L270" s="1343"/>
      <c r="M270" s="1343"/>
    </row>
    <row r="273" spans="1:13" ht="13.5" customHeight="1" x14ac:dyDescent="0.2">
      <c r="A273" s="778" t="s">
        <v>20</v>
      </c>
      <c r="B273" s="778" t="s">
        <v>598</v>
      </c>
      <c r="C273" s="778"/>
      <c r="D273" s="778"/>
      <c r="E273" s="778"/>
      <c r="F273" s="778"/>
      <c r="G273" s="778"/>
      <c r="H273" s="778" t="s">
        <v>20</v>
      </c>
      <c r="I273" s="778" t="s">
        <v>20</v>
      </c>
      <c r="J273" s="778" t="s">
        <v>20</v>
      </c>
      <c r="K273" s="778" t="s">
        <v>20</v>
      </c>
      <c r="L273" s="778" t="s">
        <v>20</v>
      </c>
      <c r="M273" s="778" t="s">
        <v>20</v>
      </c>
    </row>
    <row r="274" spans="1:13" ht="13.5" customHeight="1" x14ac:dyDescent="0.2">
      <c r="A274" s="18"/>
      <c r="B274" s="18"/>
      <c r="C274" s="18"/>
      <c r="D274" s="18"/>
      <c r="E274" s="18"/>
      <c r="F274" s="18"/>
      <c r="G274" s="18"/>
      <c r="H274" s="18"/>
      <c r="I274" s="18"/>
      <c r="J274" s="18"/>
      <c r="K274" s="18"/>
      <c r="L274" s="18"/>
      <c r="M274" s="18"/>
    </row>
    <row r="275" spans="1:13" ht="45" customHeight="1" x14ac:dyDescent="0.2">
      <c r="A275" s="18"/>
      <c r="B275" s="1393" t="s">
        <v>805</v>
      </c>
      <c r="C275" s="1236"/>
      <c r="D275" s="1236"/>
      <c r="E275" s="1236"/>
      <c r="F275" s="1236"/>
      <c r="G275" s="1236"/>
      <c r="H275" s="1236"/>
      <c r="I275" s="1236"/>
      <c r="J275" s="1236"/>
      <c r="K275" s="1236"/>
      <c r="L275" s="1236"/>
      <c r="M275" s="1236"/>
    </row>
    <row r="276" spans="1:13" ht="13.5" customHeight="1" x14ac:dyDescent="0.2">
      <c r="A276" s="18"/>
      <c r="B276" s="18"/>
      <c r="C276" s="18"/>
      <c r="D276" s="18"/>
      <c r="E276" s="18"/>
      <c r="F276" s="18"/>
      <c r="G276" s="18"/>
      <c r="H276" s="18"/>
      <c r="I276" s="18"/>
      <c r="J276" s="18"/>
      <c r="K276" s="18"/>
      <c r="L276" s="18"/>
      <c r="M276" s="18"/>
    </row>
    <row r="277" spans="1:13" ht="13.5" customHeight="1" x14ac:dyDescent="0.2">
      <c r="A277" s="18"/>
      <c r="B277" s="18"/>
      <c r="C277" s="18"/>
      <c r="D277" s="18"/>
      <c r="E277" s="18"/>
      <c r="F277" s="18"/>
      <c r="G277" s="18"/>
      <c r="H277" s="18"/>
      <c r="I277" s="18"/>
      <c r="J277" s="18"/>
      <c r="K277" s="18"/>
      <c r="L277" s="18"/>
      <c r="M277" s="18"/>
    </row>
    <row r="278" spans="1:13" ht="13.5" customHeight="1" x14ac:dyDescent="0.2">
      <c r="A278" s="18"/>
      <c r="B278" s="18"/>
      <c r="C278" s="18"/>
      <c r="D278" s="18"/>
      <c r="E278" s="18"/>
      <c r="F278" s="18"/>
      <c r="G278" s="18"/>
      <c r="H278" s="18"/>
      <c r="I278" s="18"/>
      <c r="J278" s="18"/>
      <c r="K278" s="18"/>
      <c r="L278" s="18"/>
      <c r="M278" s="18"/>
    </row>
    <row r="279" spans="1:13" ht="13.5" customHeight="1" x14ac:dyDescent="0.2">
      <c r="A279" s="18"/>
      <c r="B279" s="18"/>
      <c r="C279" s="18"/>
      <c r="D279" s="18"/>
      <c r="E279" s="18"/>
      <c r="F279" s="18"/>
      <c r="G279" s="18"/>
      <c r="H279" s="18"/>
      <c r="I279" s="18"/>
      <c r="J279" s="18"/>
      <c r="K279" s="18"/>
      <c r="L279" s="18"/>
      <c r="M279" s="18"/>
    </row>
    <row r="280" spans="1:13" ht="13.5" customHeight="1" x14ac:dyDescent="0.3">
      <c r="A280" s="613"/>
      <c r="B280" s="612" t="s">
        <v>191</v>
      </c>
      <c r="C280" s="612"/>
      <c r="D280" s="612"/>
      <c r="E280" s="613"/>
      <c r="F280" s="613"/>
      <c r="G280" s="613"/>
      <c r="H280" s="613"/>
      <c r="I280" s="613"/>
      <c r="J280" s="613"/>
      <c r="K280" s="613"/>
      <c r="L280" s="613"/>
      <c r="M280" s="613"/>
    </row>
    <row r="281" spans="1:13" ht="13.5" customHeight="1" x14ac:dyDescent="0.2">
      <c r="A281" s="18"/>
      <c r="B281" s="18"/>
      <c r="C281" s="18"/>
      <c r="D281" s="18"/>
      <c r="E281" s="18"/>
      <c r="F281" s="18"/>
      <c r="G281" s="18"/>
      <c r="H281" s="18"/>
      <c r="I281" s="18"/>
      <c r="J281" s="18"/>
      <c r="K281" s="18"/>
      <c r="L281" s="18"/>
      <c r="M281" s="18"/>
    </row>
    <row r="282" spans="1:13" ht="13.5" customHeight="1" x14ac:dyDescent="0.2">
      <c r="A282" s="18"/>
      <c r="B282" s="18"/>
      <c r="C282" s="18"/>
      <c r="D282" s="18"/>
      <c r="E282" s="18"/>
      <c r="F282" s="18"/>
      <c r="G282" s="18"/>
      <c r="H282" s="18"/>
      <c r="I282" s="18"/>
      <c r="J282" s="18"/>
      <c r="K282" s="18"/>
      <c r="L282" s="18"/>
      <c r="M282" s="18"/>
    </row>
    <row r="283" spans="1:13" ht="13.5" customHeight="1" x14ac:dyDescent="0.2">
      <c r="A283" s="778" t="s">
        <v>20</v>
      </c>
      <c r="B283" s="778" t="s">
        <v>192</v>
      </c>
      <c r="C283" s="778"/>
      <c r="D283" s="778"/>
      <c r="E283" s="778"/>
      <c r="F283" s="778"/>
      <c r="G283" s="778"/>
      <c r="H283" s="778" t="s">
        <v>20</v>
      </c>
      <c r="I283" s="778" t="s">
        <v>20</v>
      </c>
      <c r="J283" s="778" t="s">
        <v>20</v>
      </c>
      <c r="K283" s="778" t="s">
        <v>20</v>
      </c>
      <c r="L283" s="778" t="s">
        <v>20</v>
      </c>
      <c r="M283" s="778" t="s">
        <v>20</v>
      </c>
    </row>
    <row r="284" spans="1:13" ht="13.5" customHeight="1" x14ac:dyDescent="0.2">
      <c r="A284" s="18"/>
      <c r="B284" s="18"/>
      <c r="C284" s="18"/>
      <c r="D284" s="18"/>
      <c r="E284" s="18"/>
      <c r="F284" s="18"/>
      <c r="G284" s="18"/>
      <c r="H284" s="18"/>
      <c r="I284" s="18"/>
      <c r="J284" s="18"/>
      <c r="K284" s="18"/>
      <c r="L284" s="18"/>
      <c r="M284" s="18"/>
    </row>
    <row r="285" spans="1:13" ht="14.25" customHeight="1" x14ac:dyDescent="0.2">
      <c r="A285" s="18"/>
      <c r="B285" s="1729" t="s">
        <v>806</v>
      </c>
      <c r="C285" s="1243"/>
      <c r="D285" s="1328"/>
      <c r="E285" s="1730">
        <v>2022</v>
      </c>
      <c r="F285" s="1730">
        <v>2023</v>
      </c>
      <c r="G285" s="1731">
        <v>2024</v>
      </c>
      <c r="H285" s="18"/>
      <c r="I285" s="18"/>
      <c r="J285" s="18"/>
      <c r="K285" s="18"/>
      <c r="L285" s="18"/>
      <c r="M285" s="18"/>
    </row>
    <row r="286" spans="1:13" ht="13.5" customHeight="1" x14ac:dyDescent="0.2">
      <c r="A286" s="18"/>
      <c r="B286" s="1329"/>
      <c r="C286" s="1329"/>
      <c r="D286" s="1330"/>
      <c r="E286" s="1637"/>
      <c r="F286" s="1637"/>
      <c r="G286" s="1618"/>
      <c r="H286" s="18"/>
      <c r="I286" s="18"/>
      <c r="J286" s="18"/>
      <c r="K286" s="18"/>
      <c r="L286" s="18"/>
      <c r="M286" s="18"/>
    </row>
    <row r="287" spans="1:13" ht="14.25" customHeight="1" x14ac:dyDescent="0.2">
      <c r="A287" s="18"/>
      <c r="B287" s="1743" t="s">
        <v>194</v>
      </c>
      <c r="C287" s="1736"/>
      <c r="D287" s="1737"/>
      <c r="E287" s="666">
        <v>1230</v>
      </c>
      <c r="F287" s="1165">
        <v>2338</v>
      </c>
      <c r="G287" s="1165">
        <v>2484</v>
      </c>
      <c r="H287" s="18"/>
      <c r="I287" s="18"/>
      <c r="J287" s="18"/>
      <c r="K287" s="18"/>
      <c r="L287" s="18"/>
      <c r="M287" s="18"/>
    </row>
    <row r="288" spans="1:13" ht="14.25" customHeight="1" x14ac:dyDescent="0.2">
      <c r="A288" s="18"/>
      <c r="B288" s="1744" t="s">
        <v>195</v>
      </c>
      <c r="C288" s="1740"/>
      <c r="D288" s="1741"/>
      <c r="E288" s="1167">
        <v>1270.5</v>
      </c>
      <c r="F288" s="1168">
        <v>2281.1</v>
      </c>
      <c r="G288" s="1168">
        <v>3893.79</v>
      </c>
      <c r="H288" s="18"/>
      <c r="I288" s="18"/>
      <c r="J288" s="18"/>
      <c r="K288" s="18"/>
      <c r="L288" s="18"/>
      <c r="M288" s="18"/>
    </row>
    <row r="289" spans="1:13" ht="14.25" customHeight="1" x14ac:dyDescent="0.2">
      <c r="A289" s="18"/>
      <c r="B289" s="1745" t="s">
        <v>807</v>
      </c>
      <c r="C289" s="1360"/>
      <c r="D289" s="1360"/>
      <c r="E289" s="1360"/>
      <c r="F289" s="1360"/>
      <c r="G289" s="1360"/>
      <c r="H289" s="18"/>
      <c r="I289" s="18"/>
      <c r="J289" s="18"/>
      <c r="K289" s="18"/>
      <c r="L289" s="18"/>
      <c r="M289" s="18"/>
    </row>
    <row r="290" spans="1:13" ht="13.5" customHeight="1" x14ac:dyDescent="0.2">
      <c r="A290" s="18"/>
      <c r="B290" s="1343"/>
      <c r="C290" s="1343"/>
      <c r="D290" s="1343"/>
      <c r="E290" s="1343"/>
      <c r="F290" s="1343"/>
      <c r="G290" s="1343"/>
      <c r="H290" s="18"/>
      <c r="I290" s="18"/>
      <c r="J290" s="18"/>
      <c r="K290" s="18"/>
      <c r="L290" s="18"/>
      <c r="M290" s="18"/>
    </row>
    <row r="291" spans="1:13" ht="13.5" customHeight="1" x14ac:dyDescent="0.2">
      <c r="A291" s="18"/>
      <c r="B291" s="40"/>
      <c r="C291" s="40"/>
      <c r="D291" s="40"/>
      <c r="E291" s="40"/>
      <c r="F291" s="40"/>
      <c r="G291" s="40"/>
      <c r="H291" s="18"/>
      <c r="I291" s="18"/>
      <c r="J291" s="18"/>
      <c r="K291" s="18"/>
      <c r="L291" s="18"/>
      <c r="M291" s="18"/>
    </row>
    <row r="292" spans="1:13" ht="49.5" customHeight="1" x14ac:dyDescent="0.2">
      <c r="A292" s="18"/>
      <c r="B292" s="1746" t="s">
        <v>808</v>
      </c>
      <c r="C292" s="1243"/>
      <c r="D292" s="1243"/>
      <c r="E292" s="1243"/>
      <c r="F292" s="1243"/>
      <c r="G292" s="1243"/>
      <c r="H292" s="1243"/>
      <c r="I292" s="18"/>
      <c r="J292" s="18"/>
      <c r="K292" s="18"/>
      <c r="L292" s="18"/>
      <c r="M292" s="18"/>
    </row>
    <row r="293" spans="1:13" ht="13.5" customHeight="1" x14ac:dyDescent="0.2">
      <c r="A293" s="778" t="s">
        <v>20</v>
      </c>
      <c r="B293" s="778" t="s">
        <v>197</v>
      </c>
      <c r="C293" s="778"/>
      <c r="D293" s="778"/>
      <c r="E293" s="778"/>
      <c r="F293" s="778"/>
      <c r="G293" s="778"/>
      <c r="H293" s="778" t="s">
        <v>20</v>
      </c>
      <c r="I293" s="778" t="s">
        <v>20</v>
      </c>
      <c r="J293" s="778" t="s">
        <v>20</v>
      </c>
      <c r="K293" s="778" t="s">
        <v>20</v>
      </c>
      <c r="L293" s="778" t="s">
        <v>20</v>
      </c>
      <c r="M293" s="778" t="s">
        <v>20</v>
      </c>
    </row>
    <row r="294" spans="1:13" ht="13.5" customHeight="1" x14ac:dyDescent="0.2">
      <c r="A294" s="18"/>
      <c r="B294" s="18"/>
      <c r="C294" s="18"/>
      <c r="D294" s="18"/>
      <c r="E294" s="18"/>
      <c r="F294" s="18"/>
      <c r="G294" s="18"/>
      <c r="H294" s="18"/>
      <c r="I294" s="18"/>
      <c r="J294" s="18"/>
      <c r="K294" s="18"/>
      <c r="L294" s="18"/>
      <c r="M294" s="18"/>
    </row>
    <row r="295" spans="1:13" ht="14.25" customHeight="1" x14ac:dyDescent="0.2">
      <c r="A295" s="18"/>
      <c r="B295" s="1729" t="s">
        <v>809</v>
      </c>
      <c r="C295" s="1243"/>
      <c r="D295" s="1243"/>
      <c r="E295" s="1730">
        <v>2022</v>
      </c>
      <c r="F295" s="1730">
        <v>2023</v>
      </c>
      <c r="G295" s="1731">
        <v>2024</v>
      </c>
      <c r="H295" s="18"/>
      <c r="I295" s="18"/>
      <c r="J295" s="18"/>
      <c r="K295" s="18"/>
      <c r="L295" s="18"/>
      <c r="M295" s="18"/>
    </row>
    <row r="296" spans="1:13" ht="13.5" customHeight="1" x14ac:dyDescent="0.2">
      <c r="A296" s="18"/>
      <c r="B296" s="1243"/>
      <c r="C296" s="1236"/>
      <c r="D296" s="1243"/>
      <c r="E296" s="1600"/>
      <c r="F296" s="1600"/>
      <c r="G296" s="1589"/>
      <c r="H296" s="18"/>
      <c r="I296" s="18"/>
      <c r="J296" s="18"/>
      <c r="K296" s="18"/>
      <c r="L296" s="18"/>
      <c r="M296" s="18"/>
    </row>
    <row r="297" spans="1:13" ht="13.5" customHeight="1" x14ac:dyDescent="0.2">
      <c r="A297" s="18"/>
      <c r="B297" s="1329"/>
      <c r="C297" s="1329"/>
      <c r="D297" s="1329"/>
      <c r="E297" s="1637"/>
      <c r="F297" s="1637"/>
      <c r="G297" s="1618"/>
      <c r="H297" s="18"/>
      <c r="I297" s="18"/>
      <c r="J297" s="18"/>
      <c r="K297" s="18"/>
      <c r="L297" s="18"/>
      <c r="M297" s="18"/>
    </row>
    <row r="298" spans="1:13" ht="14.25" customHeight="1" x14ac:dyDescent="0.2">
      <c r="A298" s="18"/>
      <c r="B298" s="1743" t="s">
        <v>199</v>
      </c>
      <c r="C298" s="1736"/>
      <c r="D298" s="1737"/>
      <c r="E298" s="633">
        <v>0.20699999999999999</v>
      </c>
      <c r="F298" s="1146">
        <v>0.40600000000000003</v>
      </c>
      <c r="G298" s="1146">
        <v>0.46600000000000003</v>
      </c>
      <c r="H298" s="18"/>
      <c r="I298" s="18"/>
      <c r="J298" s="18"/>
      <c r="K298" s="18"/>
      <c r="L298" s="18"/>
      <c r="M298" s="18"/>
    </row>
    <row r="299" spans="1:13" ht="14.25" customHeight="1" x14ac:dyDescent="0.2">
      <c r="A299" s="18"/>
      <c r="B299" s="1732" t="s">
        <v>200</v>
      </c>
      <c r="C299" s="1366"/>
      <c r="D299" s="1733"/>
      <c r="E299" s="633">
        <v>0.27700000000000002</v>
      </c>
      <c r="F299" s="1146">
        <v>0.46400000000000002</v>
      </c>
      <c r="G299" s="1146">
        <v>0.51880000000000004</v>
      </c>
      <c r="H299" s="18"/>
      <c r="I299" s="18"/>
      <c r="J299" s="18"/>
      <c r="K299" s="18"/>
      <c r="L299" s="18"/>
      <c r="M299" s="18"/>
    </row>
    <row r="300" spans="1:13" ht="14.25" customHeight="1" x14ac:dyDescent="0.2">
      <c r="A300" s="18"/>
      <c r="B300" s="1751" t="s">
        <v>144</v>
      </c>
      <c r="C300" s="1740"/>
      <c r="D300" s="1741"/>
      <c r="E300" s="1155">
        <v>0.23499999999999999</v>
      </c>
      <c r="F300" s="1156">
        <v>0.43099999999999999</v>
      </c>
      <c r="G300" s="642"/>
      <c r="H300" s="668"/>
      <c r="I300" s="18"/>
      <c r="J300" s="18"/>
      <c r="K300" s="18"/>
      <c r="L300" s="18"/>
      <c r="M300" s="18"/>
    </row>
    <row r="301" spans="1:13" ht="14.25" customHeight="1" x14ac:dyDescent="0.2">
      <c r="A301" s="18"/>
      <c r="B301" s="1745" t="s">
        <v>810</v>
      </c>
      <c r="C301" s="1360"/>
      <c r="D301" s="1360"/>
      <c r="E301" s="1360"/>
      <c r="F301" s="1360"/>
      <c r="G301" s="1360"/>
      <c r="H301" s="18"/>
      <c r="I301" s="18"/>
      <c r="J301" s="18"/>
      <c r="K301" s="18"/>
      <c r="L301" s="18"/>
      <c r="M301" s="18"/>
    </row>
    <row r="302" spans="1:13" ht="13.5" customHeight="1" x14ac:dyDescent="0.2">
      <c r="A302" s="18"/>
      <c r="B302" s="1343"/>
      <c r="C302" s="1343"/>
      <c r="D302" s="1343"/>
      <c r="E302" s="1343"/>
      <c r="F302" s="1343"/>
      <c r="G302" s="1343"/>
      <c r="H302" s="18"/>
      <c r="I302" s="18"/>
      <c r="J302" s="18"/>
      <c r="K302" s="18"/>
      <c r="L302" s="18"/>
      <c r="M302" s="18"/>
    </row>
    <row r="305" spans="1:13" ht="13.5" customHeight="1" x14ac:dyDescent="0.2">
      <c r="A305" s="778" t="s">
        <v>20</v>
      </c>
      <c r="B305" s="778" t="s">
        <v>202</v>
      </c>
      <c r="C305" s="778"/>
      <c r="D305" s="778"/>
      <c r="E305" s="778"/>
      <c r="F305" s="778"/>
      <c r="G305" s="778"/>
      <c r="H305" s="778"/>
      <c r="I305" s="778" t="s">
        <v>20</v>
      </c>
      <c r="J305" s="778" t="s">
        <v>20</v>
      </c>
      <c r="K305" s="778" t="s">
        <v>20</v>
      </c>
      <c r="L305" s="778" t="s">
        <v>20</v>
      </c>
      <c r="M305" s="778" t="s">
        <v>20</v>
      </c>
    </row>
    <row r="306" spans="1:13" ht="13.5" customHeight="1" x14ac:dyDescent="0.2">
      <c r="A306" s="18"/>
      <c r="B306" s="18"/>
      <c r="C306" s="18"/>
      <c r="D306" s="18"/>
      <c r="E306" s="18"/>
      <c r="F306" s="18"/>
      <c r="G306" s="18"/>
      <c r="H306" s="18"/>
      <c r="I306" s="18"/>
      <c r="J306" s="18"/>
      <c r="K306" s="18"/>
      <c r="L306" s="18"/>
      <c r="M306" s="18"/>
    </row>
    <row r="307" spans="1:13" ht="14.25" customHeight="1" x14ac:dyDescent="0.2">
      <c r="A307" s="18"/>
      <c r="B307" s="1734" t="s">
        <v>811</v>
      </c>
      <c r="C307" s="1329"/>
      <c r="D307" s="1329"/>
      <c r="E307" s="1329"/>
      <c r="F307" s="1329"/>
      <c r="G307" s="1329"/>
      <c r="H307" s="1329"/>
      <c r="I307" s="1329"/>
      <c r="J307" s="1330"/>
      <c r="K307" s="623">
        <v>2021</v>
      </c>
      <c r="L307" s="623">
        <v>2022</v>
      </c>
      <c r="M307" s="1133">
        <v>2023</v>
      </c>
    </row>
    <row r="308" spans="1:13" ht="14.25" customHeight="1" x14ac:dyDescent="0.2">
      <c r="A308" s="18"/>
      <c r="B308" s="1743" t="s">
        <v>205</v>
      </c>
      <c r="C308" s="1736"/>
      <c r="D308" s="1736"/>
      <c r="E308" s="1736"/>
      <c r="F308" s="1736"/>
      <c r="G308" s="1736"/>
      <c r="H308" s="1736"/>
      <c r="I308" s="1736"/>
      <c r="J308" s="1737"/>
      <c r="K308" s="625">
        <v>389</v>
      </c>
      <c r="L308" s="625">
        <v>923</v>
      </c>
      <c r="M308" s="1165">
        <v>2204</v>
      </c>
    </row>
    <row r="309" spans="1:13" ht="14.25" customHeight="1" x14ac:dyDescent="0.2">
      <c r="A309" s="18"/>
      <c r="B309" s="1732" t="s">
        <v>206</v>
      </c>
      <c r="C309" s="1366"/>
      <c r="D309" s="1366"/>
      <c r="E309" s="1366"/>
      <c r="F309" s="1366"/>
      <c r="G309" s="1366"/>
      <c r="H309" s="1366"/>
      <c r="I309" s="1366"/>
      <c r="J309" s="1733"/>
      <c r="K309" s="625">
        <v>64</v>
      </c>
      <c r="L309" s="625">
        <v>120</v>
      </c>
      <c r="M309" s="1139">
        <v>271</v>
      </c>
    </row>
    <row r="310" spans="1:13" ht="14.25" customHeight="1" x14ac:dyDescent="0.2">
      <c r="A310" s="18"/>
      <c r="B310" s="1739" t="s">
        <v>207</v>
      </c>
      <c r="C310" s="1740"/>
      <c r="D310" s="1740"/>
      <c r="E310" s="1740"/>
      <c r="F310" s="1740"/>
      <c r="G310" s="1740"/>
      <c r="H310" s="1740"/>
      <c r="I310" s="1740"/>
      <c r="J310" s="1741"/>
      <c r="K310" s="1148">
        <v>0.16500000000000001</v>
      </c>
      <c r="L310" s="1148">
        <v>0.13</v>
      </c>
      <c r="M310" s="636">
        <v>0.123</v>
      </c>
    </row>
    <row r="311" spans="1:13" ht="14.25" customHeight="1" x14ac:dyDescent="0.2">
      <c r="A311" s="18"/>
      <c r="B311" s="1745" t="s">
        <v>606</v>
      </c>
      <c r="C311" s="1360"/>
      <c r="D311" s="1360"/>
      <c r="E311" s="1360"/>
      <c r="F311" s="1360"/>
      <c r="G311" s="1360"/>
      <c r="H311" s="1360"/>
      <c r="I311" s="1360"/>
      <c r="J311" s="1360"/>
      <c r="K311" s="1360"/>
      <c r="L311" s="1360"/>
      <c r="M311" s="1360"/>
    </row>
    <row r="312" spans="1:13" ht="13.5" customHeight="1" x14ac:dyDescent="0.2">
      <c r="A312" s="18"/>
      <c r="B312" s="1343"/>
      <c r="C312" s="1343"/>
      <c r="D312" s="1343"/>
      <c r="E312" s="1343"/>
      <c r="F312" s="1343"/>
      <c r="G312" s="1343"/>
      <c r="H312" s="1343"/>
      <c r="I312" s="1343"/>
      <c r="J312" s="1343"/>
      <c r="K312" s="1343"/>
      <c r="L312" s="1343"/>
      <c r="M312" s="1343"/>
    </row>
    <row r="313" spans="1:13" ht="13.5" customHeight="1" x14ac:dyDescent="0.2">
      <c r="A313" s="18"/>
      <c r="B313" s="18"/>
      <c r="C313" s="18"/>
      <c r="D313" s="18"/>
      <c r="E313" s="18"/>
      <c r="F313" s="18"/>
      <c r="G313" s="18"/>
      <c r="H313" s="18"/>
      <c r="I313" s="18"/>
      <c r="J313" s="18"/>
      <c r="K313" s="18"/>
      <c r="L313" s="18"/>
      <c r="M313" s="18"/>
    </row>
    <row r="314" spans="1:13" ht="13.5" customHeight="1" x14ac:dyDescent="0.2">
      <c r="A314" s="18"/>
      <c r="B314" s="18"/>
      <c r="C314" s="18"/>
      <c r="D314" s="18"/>
      <c r="E314" s="18"/>
      <c r="F314" s="18"/>
      <c r="G314" s="18"/>
      <c r="H314" s="18"/>
      <c r="I314" s="18"/>
      <c r="J314" s="18"/>
      <c r="K314" s="18"/>
      <c r="L314" s="18"/>
      <c r="M314" s="18"/>
    </row>
    <row r="315" spans="1:13" ht="13.5" customHeight="1" x14ac:dyDescent="0.2">
      <c r="A315" s="778" t="s">
        <v>20</v>
      </c>
      <c r="B315" s="778" t="s">
        <v>209</v>
      </c>
      <c r="C315" s="778"/>
      <c r="D315" s="778"/>
      <c r="E315" s="778"/>
      <c r="F315" s="778"/>
      <c r="G315" s="778"/>
      <c r="H315" s="778"/>
      <c r="I315" s="778" t="s">
        <v>20</v>
      </c>
      <c r="J315" s="778" t="s">
        <v>20</v>
      </c>
      <c r="K315" s="778" t="s">
        <v>20</v>
      </c>
      <c r="L315" s="778" t="s">
        <v>20</v>
      </c>
      <c r="M315" s="778" t="s">
        <v>20</v>
      </c>
    </row>
    <row r="316" spans="1:13" ht="13.5" customHeight="1" x14ac:dyDescent="0.2">
      <c r="A316" s="18"/>
      <c r="B316" s="18"/>
      <c r="C316" s="18"/>
      <c r="D316" s="18"/>
      <c r="E316" s="18"/>
      <c r="F316" s="18"/>
      <c r="G316" s="18"/>
      <c r="H316" s="18"/>
      <c r="I316" s="18"/>
      <c r="J316" s="18"/>
      <c r="K316" s="18"/>
      <c r="L316" s="18"/>
      <c r="M316" s="18"/>
    </row>
    <row r="317" spans="1:13" ht="14.25" customHeight="1" x14ac:dyDescent="0.2">
      <c r="A317" s="18"/>
      <c r="B317" s="1734" t="s">
        <v>607</v>
      </c>
      <c r="C317" s="1329"/>
      <c r="D317" s="1329"/>
      <c r="E317" s="1329"/>
      <c r="F317" s="1329"/>
      <c r="G317" s="1329"/>
      <c r="H317" s="1329"/>
      <c r="I317" s="1329"/>
      <c r="J317" s="1330"/>
      <c r="K317" s="623">
        <v>2021</v>
      </c>
      <c r="L317" s="623">
        <v>2022</v>
      </c>
      <c r="M317" s="1133">
        <v>2023</v>
      </c>
    </row>
    <row r="318" spans="1:13" ht="14.25" customHeight="1" x14ac:dyDescent="0.2">
      <c r="A318" s="18"/>
      <c r="B318" s="1743" t="s">
        <v>205</v>
      </c>
      <c r="C318" s="1736"/>
      <c r="D318" s="1736"/>
      <c r="E318" s="1736"/>
      <c r="F318" s="1736"/>
      <c r="G318" s="1736"/>
      <c r="H318" s="1736"/>
      <c r="I318" s="1736"/>
      <c r="J318" s="1737"/>
      <c r="K318" s="625">
        <v>389</v>
      </c>
      <c r="L318" s="625">
        <v>923</v>
      </c>
      <c r="M318" s="1165">
        <v>2204</v>
      </c>
    </row>
    <row r="319" spans="1:13" ht="14.25" customHeight="1" x14ac:dyDescent="0.2">
      <c r="A319" s="18"/>
      <c r="B319" s="1732" t="s">
        <v>211</v>
      </c>
      <c r="C319" s="1366"/>
      <c r="D319" s="1366"/>
      <c r="E319" s="1366"/>
      <c r="F319" s="1366"/>
      <c r="G319" s="1366"/>
      <c r="H319" s="1366"/>
      <c r="I319" s="1366"/>
      <c r="J319" s="1733"/>
      <c r="K319" s="625">
        <v>389</v>
      </c>
      <c r="L319" s="625">
        <v>923</v>
      </c>
      <c r="M319" s="1165">
        <v>2204</v>
      </c>
    </row>
    <row r="320" spans="1:13" ht="14.25" customHeight="1" x14ac:dyDescent="0.2">
      <c r="A320" s="18"/>
      <c r="B320" s="1744" t="s">
        <v>212</v>
      </c>
      <c r="C320" s="1740"/>
      <c r="D320" s="1740"/>
      <c r="E320" s="1740"/>
      <c r="F320" s="1740"/>
      <c r="G320" s="1740"/>
      <c r="H320" s="1740"/>
      <c r="I320" s="1740"/>
      <c r="J320" s="1741"/>
      <c r="K320" s="1153">
        <v>1</v>
      </c>
      <c r="L320" s="1153">
        <v>1</v>
      </c>
      <c r="M320" s="1154">
        <v>1</v>
      </c>
    </row>
    <row r="325" spans="1:13" ht="13.5" customHeight="1" x14ac:dyDescent="0.3">
      <c r="A325" s="613"/>
      <c r="B325" s="612" t="s">
        <v>223</v>
      </c>
      <c r="C325" s="612"/>
      <c r="D325" s="612"/>
      <c r="E325" s="612"/>
      <c r="F325" s="613"/>
      <c r="G325" s="613"/>
      <c r="H325" s="613"/>
      <c r="I325" s="613"/>
      <c r="J325" s="613"/>
      <c r="K325" s="613"/>
      <c r="L325" s="613"/>
      <c r="M325" s="613"/>
    </row>
    <row r="326" spans="1:13" ht="13.5" customHeight="1" x14ac:dyDescent="0.2">
      <c r="A326" s="18"/>
      <c r="B326" s="18"/>
      <c r="C326" s="18"/>
      <c r="D326" s="18"/>
      <c r="E326" s="18"/>
      <c r="F326" s="18"/>
      <c r="G326" s="18"/>
      <c r="H326" s="18"/>
      <c r="I326" s="18"/>
      <c r="J326" s="18"/>
      <c r="K326" s="18"/>
      <c r="L326" s="18"/>
      <c r="M326" s="18"/>
    </row>
    <row r="327" spans="1:13" ht="13.5" customHeight="1" x14ac:dyDescent="0.2">
      <c r="A327" s="18"/>
      <c r="B327" s="18"/>
      <c r="C327" s="18"/>
      <c r="D327" s="18"/>
      <c r="E327" s="18"/>
      <c r="F327" s="18"/>
      <c r="G327" s="18"/>
      <c r="H327" s="18"/>
      <c r="I327" s="18"/>
      <c r="J327" s="18"/>
      <c r="K327" s="18"/>
      <c r="L327" s="18"/>
      <c r="M327" s="18"/>
    </row>
    <row r="328" spans="1:13" ht="13.5" customHeight="1" x14ac:dyDescent="0.2">
      <c r="A328" s="778" t="s">
        <v>20</v>
      </c>
      <c r="B328" s="778" t="s">
        <v>608</v>
      </c>
      <c r="C328" s="778"/>
      <c r="D328" s="778"/>
      <c r="E328" s="778"/>
      <c r="F328" s="778"/>
      <c r="G328" s="778"/>
      <c r="H328" s="778" t="s">
        <v>20</v>
      </c>
      <c r="I328" s="778" t="s">
        <v>20</v>
      </c>
      <c r="J328" s="778" t="s">
        <v>20</v>
      </c>
      <c r="K328" s="778" t="s">
        <v>20</v>
      </c>
      <c r="L328" s="778" t="s">
        <v>20</v>
      </c>
      <c r="M328" s="778" t="s">
        <v>20</v>
      </c>
    </row>
    <row r="329" spans="1:13" ht="13.5" customHeight="1" x14ac:dyDescent="0.2">
      <c r="A329" s="18"/>
      <c r="B329" s="18"/>
      <c r="C329" s="18"/>
      <c r="D329" s="18"/>
      <c r="E329" s="18"/>
      <c r="F329" s="18"/>
      <c r="G329" s="18"/>
      <c r="H329" s="18"/>
      <c r="I329" s="18"/>
      <c r="J329" s="18"/>
      <c r="K329" s="18"/>
      <c r="L329" s="18"/>
      <c r="M329" s="18"/>
    </row>
    <row r="330" spans="1:13" ht="14.25" customHeight="1" x14ac:dyDescent="0.2">
      <c r="A330" s="18"/>
      <c r="B330" s="1734" t="s">
        <v>812</v>
      </c>
      <c r="C330" s="1329"/>
      <c r="D330" s="1329"/>
      <c r="E330" s="1329"/>
      <c r="F330" s="1329"/>
      <c r="G330" s="1329"/>
      <c r="H330" s="1329"/>
      <c r="I330" s="1329"/>
      <c r="J330" s="1330"/>
      <c r="K330" s="623">
        <v>2022</v>
      </c>
      <c r="L330" s="623">
        <v>2023</v>
      </c>
      <c r="M330" s="1133">
        <v>2024</v>
      </c>
    </row>
    <row r="331" spans="1:13" ht="14.25" customHeight="1" x14ac:dyDescent="0.2">
      <c r="A331" s="18"/>
      <c r="B331" s="1769" t="s">
        <v>226</v>
      </c>
      <c r="C331" s="1635"/>
      <c r="D331" s="1635"/>
      <c r="E331" s="1635"/>
      <c r="F331" s="1635"/>
      <c r="G331" s="1635"/>
      <c r="H331" s="1635"/>
      <c r="I331" s="1635"/>
      <c r="J331" s="1635"/>
      <c r="K331" s="1635"/>
      <c r="L331" s="1635"/>
      <c r="M331" s="1635"/>
    </row>
    <row r="332" spans="1:13" ht="14.25" customHeight="1" x14ac:dyDescent="0.2">
      <c r="A332" s="18"/>
      <c r="B332" s="1749" t="s">
        <v>610</v>
      </c>
      <c r="C332" s="1534"/>
      <c r="D332" s="1534"/>
      <c r="E332" s="1534"/>
      <c r="F332" s="1534"/>
      <c r="G332" s="1534"/>
      <c r="H332" s="1534"/>
      <c r="I332" s="1534"/>
      <c r="J332" s="1750"/>
      <c r="K332" s="666">
        <v>425231</v>
      </c>
      <c r="L332" s="666">
        <v>1566716</v>
      </c>
      <c r="M332" s="1165">
        <v>33038</v>
      </c>
    </row>
    <row r="333" spans="1:13" ht="14.25" customHeight="1" x14ac:dyDescent="0.2">
      <c r="A333" s="18"/>
      <c r="B333" s="1732" t="s">
        <v>611</v>
      </c>
      <c r="C333" s="1366"/>
      <c r="D333" s="1366"/>
      <c r="E333" s="1366"/>
      <c r="F333" s="1366"/>
      <c r="G333" s="1366"/>
      <c r="H333" s="1366"/>
      <c r="I333" s="1366"/>
      <c r="J333" s="1733"/>
      <c r="K333" s="666">
        <v>6445613</v>
      </c>
      <c r="L333" s="666">
        <v>8446801</v>
      </c>
      <c r="M333" s="1165">
        <v>11521087</v>
      </c>
    </row>
    <row r="334" spans="1:13" ht="14.25" customHeight="1" x14ac:dyDescent="0.2">
      <c r="A334" s="18"/>
      <c r="B334" s="1732" t="s">
        <v>612</v>
      </c>
      <c r="C334" s="1366"/>
      <c r="D334" s="1366"/>
      <c r="E334" s="1366"/>
      <c r="F334" s="1366"/>
      <c r="G334" s="1366"/>
      <c r="H334" s="1366"/>
      <c r="I334" s="1366"/>
      <c r="J334" s="1733"/>
      <c r="K334" s="666">
        <v>128254</v>
      </c>
      <c r="L334" s="666">
        <v>166523</v>
      </c>
      <c r="M334" s="1165">
        <v>392827</v>
      </c>
    </row>
    <row r="335" spans="1:13" ht="14.25" customHeight="1" x14ac:dyDescent="0.2">
      <c r="A335" s="18"/>
      <c r="B335" s="1732" t="s">
        <v>229</v>
      </c>
      <c r="C335" s="1366"/>
      <c r="D335" s="1366"/>
      <c r="E335" s="1366"/>
      <c r="F335" s="1366"/>
      <c r="G335" s="1366"/>
      <c r="H335" s="1366"/>
      <c r="I335" s="1366"/>
      <c r="J335" s="1733"/>
      <c r="K335" s="666">
        <v>7785</v>
      </c>
      <c r="L335" s="666">
        <v>7676</v>
      </c>
      <c r="M335" s="1165">
        <v>637823</v>
      </c>
    </row>
    <row r="336" spans="1:13" ht="14.25" customHeight="1" x14ac:dyDescent="0.2">
      <c r="A336" s="18"/>
      <c r="B336" s="1732" t="s">
        <v>613</v>
      </c>
      <c r="C336" s="1366"/>
      <c r="D336" s="1366"/>
      <c r="E336" s="1366"/>
      <c r="F336" s="1366"/>
      <c r="G336" s="1366"/>
      <c r="H336" s="1366"/>
      <c r="I336" s="1366"/>
      <c r="J336" s="1733"/>
      <c r="K336" s="666">
        <v>276772</v>
      </c>
      <c r="L336" s="666">
        <v>174405</v>
      </c>
      <c r="M336" s="1165">
        <v>213298</v>
      </c>
    </row>
    <row r="337" spans="1:13" ht="14.25" customHeight="1" x14ac:dyDescent="0.2">
      <c r="A337" s="18"/>
      <c r="B337" s="1732" t="s">
        <v>230</v>
      </c>
      <c r="C337" s="1366"/>
      <c r="D337" s="1366"/>
      <c r="E337" s="1366"/>
      <c r="F337" s="1366"/>
      <c r="G337" s="1366"/>
      <c r="H337" s="1366"/>
      <c r="I337" s="1366"/>
      <c r="J337" s="1733"/>
      <c r="K337" s="625">
        <v>953</v>
      </c>
      <c r="L337" s="625">
        <v>980</v>
      </c>
      <c r="M337" s="1165">
        <v>16968</v>
      </c>
    </row>
    <row r="338" spans="1:13" ht="14.25" customHeight="1" x14ac:dyDescent="0.2">
      <c r="A338" s="18"/>
      <c r="B338" s="1732" t="s">
        <v>614</v>
      </c>
      <c r="C338" s="1366"/>
      <c r="D338" s="1366"/>
      <c r="E338" s="1366"/>
      <c r="F338" s="1366"/>
      <c r="G338" s="1366"/>
      <c r="H338" s="1366"/>
      <c r="I338" s="1366"/>
      <c r="J338" s="1733"/>
      <c r="K338" s="666">
        <v>160732</v>
      </c>
      <c r="L338" s="666">
        <v>179624</v>
      </c>
      <c r="M338" s="1139">
        <v>8</v>
      </c>
    </row>
    <row r="339" spans="1:13" ht="14.25" customHeight="1" x14ac:dyDescent="0.2">
      <c r="A339" s="18"/>
      <c r="B339" s="1758" t="s">
        <v>232</v>
      </c>
      <c r="C339" s="1366"/>
      <c r="D339" s="1366"/>
      <c r="E339" s="1366"/>
      <c r="F339" s="1366"/>
      <c r="G339" s="1366"/>
      <c r="H339" s="1366"/>
      <c r="I339" s="1366"/>
      <c r="J339" s="1733"/>
      <c r="K339" s="658">
        <v>7445340</v>
      </c>
      <c r="L339" s="658">
        <v>10542724</v>
      </c>
      <c r="M339" s="1121">
        <v>12815049</v>
      </c>
    </row>
    <row r="340" spans="1:13" ht="14.25" customHeight="1" x14ac:dyDescent="0.2">
      <c r="A340" s="18"/>
      <c r="B340" s="1758" t="s">
        <v>233</v>
      </c>
      <c r="C340" s="1366"/>
      <c r="D340" s="1366"/>
      <c r="E340" s="1366"/>
      <c r="F340" s="1366"/>
      <c r="G340" s="1366"/>
      <c r="H340" s="1366"/>
      <c r="I340" s="1366"/>
      <c r="J340" s="1733"/>
      <c r="K340" s="619">
        <v>0</v>
      </c>
      <c r="L340" s="619">
        <v>0</v>
      </c>
      <c r="M340" s="1119">
        <v>41</v>
      </c>
    </row>
    <row r="341" spans="1:13" ht="14.25" customHeight="1" x14ac:dyDescent="0.2">
      <c r="A341" s="18"/>
      <c r="B341" s="1768" t="s">
        <v>234</v>
      </c>
      <c r="C341" s="1740"/>
      <c r="D341" s="1740"/>
      <c r="E341" s="1740"/>
      <c r="F341" s="1740"/>
      <c r="G341" s="1740"/>
      <c r="H341" s="1740"/>
      <c r="I341" s="1740"/>
      <c r="J341" s="1741"/>
      <c r="K341" s="1169">
        <v>7445340</v>
      </c>
      <c r="L341" s="1169">
        <v>10542724</v>
      </c>
      <c r="M341" s="1170">
        <v>12815090</v>
      </c>
    </row>
    <row r="342" spans="1:13" ht="14.25" customHeight="1" x14ac:dyDescent="0.2">
      <c r="A342" s="18"/>
      <c r="B342" s="1767" t="s">
        <v>235</v>
      </c>
      <c r="C342" s="1646"/>
      <c r="D342" s="1646"/>
      <c r="E342" s="1646"/>
      <c r="F342" s="1646"/>
      <c r="G342" s="1646"/>
      <c r="H342" s="1646"/>
      <c r="I342" s="1646"/>
      <c r="J342" s="1646"/>
      <c r="K342" s="1646"/>
      <c r="L342" s="1646"/>
      <c r="M342" s="1646"/>
    </row>
    <row r="343" spans="1:13" ht="14.25" customHeight="1" x14ac:dyDescent="0.2">
      <c r="A343" s="18"/>
      <c r="B343" s="1749" t="s">
        <v>236</v>
      </c>
      <c r="C343" s="1534"/>
      <c r="D343" s="1534"/>
      <c r="E343" s="1534"/>
      <c r="F343" s="1534"/>
      <c r="G343" s="1534"/>
      <c r="H343" s="1534"/>
      <c r="I343" s="1534"/>
      <c r="J343" s="1750"/>
      <c r="K343" s="666">
        <v>418940</v>
      </c>
      <c r="L343" s="666">
        <v>441875</v>
      </c>
      <c r="M343" s="1139">
        <v>0</v>
      </c>
    </row>
    <row r="344" spans="1:13" ht="14.25" customHeight="1" x14ac:dyDescent="0.2">
      <c r="A344" s="18"/>
      <c r="B344" s="1732" t="s">
        <v>237</v>
      </c>
      <c r="C344" s="1366"/>
      <c r="D344" s="1366"/>
      <c r="E344" s="1366"/>
      <c r="F344" s="1366"/>
      <c r="G344" s="1366"/>
      <c r="H344" s="1366"/>
      <c r="I344" s="1366"/>
      <c r="J344" s="1733"/>
      <c r="K344" s="666">
        <v>522099</v>
      </c>
      <c r="L344" s="666">
        <v>801641</v>
      </c>
      <c r="M344" s="1165">
        <v>4170859</v>
      </c>
    </row>
    <row r="345" spans="1:13" ht="14.25" customHeight="1" x14ac:dyDescent="0.2">
      <c r="A345" s="18"/>
      <c r="B345" s="1758" t="s">
        <v>238</v>
      </c>
      <c r="C345" s="1366"/>
      <c r="D345" s="1366"/>
      <c r="E345" s="1366"/>
      <c r="F345" s="1366"/>
      <c r="G345" s="1366"/>
      <c r="H345" s="1366"/>
      <c r="I345" s="1366"/>
      <c r="J345" s="1733"/>
      <c r="K345" s="658">
        <v>941039</v>
      </c>
      <c r="L345" s="658">
        <v>1243517</v>
      </c>
      <c r="M345" s="1121">
        <v>4170859</v>
      </c>
    </row>
    <row r="346" spans="1:13" ht="14.25" customHeight="1" x14ac:dyDescent="0.2">
      <c r="A346" s="18"/>
      <c r="B346" s="1768" t="s">
        <v>239</v>
      </c>
      <c r="C346" s="1740"/>
      <c r="D346" s="1740"/>
      <c r="E346" s="1740"/>
      <c r="F346" s="1740"/>
      <c r="G346" s="1740"/>
      <c r="H346" s="1740"/>
      <c r="I346" s="1740"/>
      <c r="J346" s="1741"/>
      <c r="K346" s="1169">
        <v>8368378</v>
      </c>
      <c r="L346" s="1169">
        <v>11786241</v>
      </c>
      <c r="M346" s="1170">
        <v>16985949</v>
      </c>
    </row>
    <row r="347" spans="1:13" ht="14.25" customHeight="1" x14ac:dyDescent="0.2">
      <c r="A347" s="18"/>
      <c r="B347" s="1742" t="s">
        <v>615</v>
      </c>
      <c r="C347" s="1646"/>
      <c r="D347" s="1646"/>
      <c r="E347" s="1646"/>
      <c r="F347" s="1646"/>
      <c r="G347" s="1646"/>
      <c r="H347" s="1646"/>
      <c r="I347" s="1646"/>
      <c r="J347" s="1646"/>
      <c r="K347" s="1646"/>
      <c r="L347" s="1646"/>
      <c r="M347" s="1646"/>
    </row>
    <row r="348" spans="1:13" ht="13.5" customHeight="1" x14ac:dyDescent="0.2">
      <c r="A348" s="18"/>
      <c r="B348" s="18"/>
      <c r="C348" s="18"/>
      <c r="D348" s="18"/>
      <c r="E348" s="18"/>
      <c r="F348" s="18"/>
      <c r="G348" s="18"/>
      <c r="H348" s="18"/>
      <c r="I348" s="18"/>
      <c r="J348" s="18"/>
      <c r="K348" s="18"/>
      <c r="L348" s="18"/>
      <c r="M348" s="18"/>
    </row>
    <row r="349" spans="1:13" ht="13.5" customHeight="1" x14ac:dyDescent="0.2">
      <c r="A349" s="18"/>
      <c r="B349" s="18"/>
      <c r="C349" s="18"/>
      <c r="D349" s="18"/>
      <c r="E349" s="18"/>
      <c r="F349" s="18"/>
      <c r="G349" s="18"/>
      <c r="H349" s="18"/>
      <c r="I349" s="18"/>
      <c r="J349" s="18"/>
      <c r="K349" s="18"/>
      <c r="L349" s="18"/>
      <c r="M349" s="18"/>
    </row>
    <row r="350" spans="1:13" ht="13.5" customHeight="1" x14ac:dyDescent="0.2">
      <c r="A350" s="778" t="s">
        <v>20</v>
      </c>
      <c r="B350" s="778" t="s">
        <v>616</v>
      </c>
      <c r="C350" s="778"/>
      <c r="D350" s="778"/>
      <c r="E350" s="778"/>
      <c r="F350" s="778"/>
      <c r="G350" s="778" t="s">
        <v>20</v>
      </c>
      <c r="H350" s="778" t="s">
        <v>20</v>
      </c>
      <c r="I350" s="778" t="s">
        <v>20</v>
      </c>
      <c r="J350" s="778" t="s">
        <v>20</v>
      </c>
      <c r="K350" s="778" t="s">
        <v>20</v>
      </c>
      <c r="L350" s="778" t="s">
        <v>20</v>
      </c>
      <c r="M350" s="778" t="s">
        <v>20</v>
      </c>
    </row>
    <row r="351" spans="1:13" ht="13.5" customHeight="1" x14ac:dyDescent="0.2">
      <c r="A351" s="18"/>
      <c r="B351" s="18"/>
      <c r="C351" s="18"/>
      <c r="D351" s="18"/>
      <c r="E351" s="18"/>
      <c r="F351" s="18"/>
      <c r="G351" s="18"/>
      <c r="H351" s="18"/>
      <c r="I351" s="18"/>
      <c r="J351" s="18"/>
      <c r="K351" s="18"/>
      <c r="L351" s="18"/>
      <c r="M351" s="18"/>
    </row>
    <row r="352" spans="1:13" ht="14.25" customHeight="1" x14ac:dyDescent="0.2">
      <c r="A352" s="18"/>
      <c r="B352" s="1729" t="s">
        <v>242</v>
      </c>
      <c r="C352" s="1243"/>
      <c r="D352" s="1243"/>
      <c r="E352" s="1730">
        <v>2021</v>
      </c>
      <c r="F352" s="1730">
        <v>2022</v>
      </c>
      <c r="G352" s="1731">
        <v>2023</v>
      </c>
      <c r="H352" s="18"/>
      <c r="I352" s="18"/>
      <c r="J352" s="40"/>
      <c r="K352" s="40"/>
      <c r="L352" s="40"/>
      <c r="M352" s="40"/>
    </row>
    <row r="353" spans="1:13" ht="13.5" customHeight="1" x14ac:dyDescent="0.2">
      <c r="A353" s="18"/>
      <c r="B353" s="1243"/>
      <c r="C353" s="1243"/>
      <c r="D353" s="1243"/>
      <c r="E353" s="1600"/>
      <c r="F353" s="1600"/>
      <c r="G353" s="1589"/>
      <c r="H353" s="18"/>
      <c r="I353" s="18"/>
      <c r="J353" s="40"/>
      <c r="K353" s="40"/>
      <c r="L353" s="40"/>
      <c r="M353" s="40"/>
    </row>
    <row r="354" spans="1:13" ht="14.25" customHeight="1" x14ac:dyDescent="0.2">
      <c r="A354" s="18"/>
      <c r="B354" s="1761" t="s">
        <v>561</v>
      </c>
      <c r="C354" s="1635"/>
      <c r="D354" s="1636"/>
      <c r="E354" s="1171">
        <v>1753193</v>
      </c>
      <c r="F354" s="1171">
        <v>6430463</v>
      </c>
      <c r="G354" s="1135">
        <v>12285768</v>
      </c>
      <c r="H354" s="18"/>
      <c r="I354" s="18"/>
      <c r="J354" s="40"/>
      <c r="K354" s="40"/>
      <c r="L354" s="40"/>
      <c r="M354" s="40"/>
    </row>
    <row r="355" spans="1:13" ht="13.5" customHeight="1" x14ac:dyDescent="0.2">
      <c r="A355" s="18"/>
      <c r="B355" s="18"/>
      <c r="C355" s="18"/>
      <c r="D355" s="18"/>
      <c r="E355" s="18"/>
      <c r="F355" s="18"/>
      <c r="G355" s="18"/>
      <c r="H355" s="18"/>
      <c r="I355" s="18"/>
      <c r="J355" s="18"/>
      <c r="K355" s="18"/>
      <c r="L355" s="18"/>
      <c r="M355" s="18"/>
    </row>
    <row r="356" spans="1:13" ht="13.5" customHeight="1" x14ac:dyDescent="0.2">
      <c r="A356" s="18"/>
      <c r="B356" s="18"/>
      <c r="C356" s="18"/>
      <c r="D356" s="18"/>
      <c r="E356" s="18"/>
      <c r="F356" s="18"/>
      <c r="G356" s="18"/>
      <c r="H356" s="18"/>
      <c r="I356" s="18"/>
      <c r="J356" s="18"/>
      <c r="K356" s="18"/>
      <c r="L356" s="18"/>
      <c r="M356" s="18"/>
    </row>
    <row r="357" spans="1:13" ht="13.5" customHeight="1" x14ac:dyDescent="0.2">
      <c r="A357" s="778" t="s">
        <v>20</v>
      </c>
      <c r="B357" s="778" t="s">
        <v>617</v>
      </c>
      <c r="C357" s="778"/>
      <c r="D357" s="778"/>
      <c r="E357" s="778"/>
      <c r="F357" s="778" t="s">
        <v>20</v>
      </c>
      <c r="G357" s="778" t="s">
        <v>20</v>
      </c>
      <c r="H357" s="778" t="s">
        <v>20</v>
      </c>
      <c r="I357" s="778" t="s">
        <v>20</v>
      </c>
      <c r="J357" s="778" t="s">
        <v>20</v>
      </c>
      <c r="K357" s="778" t="s">
        <v>20</v>
      </c>
      <c r="L357" s="778" t="s">
        <v>20</v>
      </c>
      <c r="M357" s="778" t="s">
        <v>20</v>
      </c>
    </row>
    <row r="358" spans="1:13" ht="13.5" customHeight="1" x14ac:dyDescent="0.2">
      <c r="A358" s="18"/>
      <c r="B358" s="18"/>
      <c r="C358" s="18"/>
      <c r="D358" s="18"/>
      <c r="E358" s="18"/>
      <c r="F358" s="18"/>
      <c r="G358" s="18"/>
      <c r="H358" s="18"/>
      <c r="I358" s="18"/>
      <c r="J358" s="18"/>
      <c r="K358" s="18"/>
      <c r="L358" s="18"/>
      <c r="M358" s="18"/>
    </row>
    <row r="359" spans="1:13" ht="14.25" customHeight="1" x14ac:dyDescent="0.2">
      <c r="A359" s="18"/>
      <c r="B359" s="1762" t="s">
        <v>618</v>
      </c>
      <c r="C359" s="1329"/>
      <c r="D359" s="1329"/>
      <c r="E359" s="1329"/>
      <c r="F359" s="1329"/>
      <c r="G359" s="1329"/>
      <c r="H359" s="1329"/>
      <c r="I359" s="1329"/>
      <c r="J359" s="1330"/>
      <c r="K359" s="623">
        <v>2021</v>
      </c>
      <c r="L359" s="623">
        <v>2022</v>
      </c>
      <c r="M359" s="1133">
        <v>2023</v>
      </c>
    </row>
    <row r="360" spans="1:13" ht="14.25" customHeight="1" x14ac:dyDescent="0.2">
      <c r="A360" s="18"/>
      <c r="B360" s="1763" t="s">
        <v>813</v>
      </c>
      <c r="C360" s="1363"/>
      <c r="D360" s="1363"/>
      <c r="E360" s="1363"/>
      <c r="F360" s="1363"/>
      <c r="G360" s="1363"/>
      <c r="H360" s="1363"/>
      <c r="I360" s="1363"/>
      <c r="J360" s="1764"/>
      <c r="K360" s="625">
        <v>81.12</v>
      </c>
      <c r="L360" s="625">
        <v>70.38</v>
      </c>
      <c r="M360" s="1139">
        <v>83</v>
      </c>
    </row>
    <row r="361" spans="1:13" ht="14.25" customHeight="1" x14ac:dyDescent="0.2">
      <c r="A361" s="18"/>
      <c r="B361" s="1732" t="s">
        <v>814</v>
      </c>
      <c r="C361" s="1366"/>
      <c r="D361" s="1366"/>
      <c r="E361" s="1366"/>
      <c r="F361" s="1366"/>
      <c r="G361" s="1366"/>
      <c r="H361" s="1366"/>
      <c r="I361" s="1366"/>
      <c r="J361" s="1733"/>
      <c r="K361" s="625">
        <v>80.5</v>
      </c>
      <c r="L361" s="625">
        <v>74.400000000000006</v>
      </c>
      <c r="M361" s="1139">
        <v>84.71</v>
      </c>
    </row>
    <row r="362" spans="1:13" ht="14.25" customHeight="1" x14ac:dyDescent="0.2">
      <c r="A362" s="18"/>
      <c r="B362" s="1765" t="s">
        <v>815</v>
      </c>
      <c r="C362" s="1554"/>
      <c r="D362" s="1554"/>
      <c r="E362" s="1554"/>
      <c r="F362" s="1554"/>
      <c r="G362" s="1554"/>
      <c r="H362" s="1554"/>
      <c r="I362" s="1554"/>
      <c r="J362" s="1760"/>
      <c r="K362" s="1172">
        <v>3287</v>
      </c>
      <c r="L362" s="1172">
        <v>3315</v>
      </c>
      <c r="M362" s="669">
        <v>3545</v>
      </c>
    </row>
    <row r="363" spans="1:13" ht="14.25" customHeight="1" x14ac:dyDescent="0.2">
      <c r="A363" s="18"/>
      <c r="B363" s="1755" t="s">
        <v>622</v>
      </c>
      <c r="C363" s="1646"/>
      <c r="D363" s="1646"/>
      <c r="E363" s="1646"/>
      <c r="F363" s="1646"/>
      <c r="G363" s="1646"/>
      <c r="H363" s="1646"/>
      <c r="I363" s="1646"/>
      <c r="J363" s="1646"/>
      <c r="K363" s="1646"/>
      <c r="L363" s="1646"/>
      <c r="M363" s="1646"/>
    </row>
    <row r="364" spans="1:13" ht="13.5" customHeight="1" x14ac:dyDescent="0.2">
      <c r="A364" s="18"/>
      <c r="B364" s="18"/>
      <c r="C364" s="18"/>
      <c r="D364" s="18"/>
      <c r="E364" s="18"/>
      <c r="F364" s="18"/>
      <c r="G364" s="18"/>
      <c r="H364" s="18"/>
      <c r="I364" s="18"/>
      <c r="J364" s="18"/>
      <c r="K364" s="18"/>
      <c r="L364" s="18"/>
      <c r="M364" s="18"/>
    </row>
    <row r="365" spans="1:13" ht="13.5" customHeight="1" x14ac:dyDescent="0.2">
      <c r="A365" s="18"/>
      <c r="B365" s="18"/>
      <c r="C365" s="18"/>
      <c r="D365" s="18"/>
      <c r="E365" s="18"/>
      <c r="F365" s="18"/>
      <c r="G365" s="18"/>
      <c r="H365" s="18"/>
      <c r="I365" s="18"/>
      <c r="J365" s="18"/>
      <c r="K365" s="18"/>
      <c r="L365" s="18"/>
      <c r="M365" s="18"/>
    </row>
    <row r="366" spans="1:13" ht="13.5" customHeight="1" x14ac:dyDescent="0.2">
      <c r="A366" s="778" t="s">
        <v>20</v>
      </c>
      <c r="B366" s="778" t="s">
        <v>623</v>
      </c>
      <c r="C366" s="778"/>
      <c r="D366" s="778"/>
      <c r="E366" s="778"/>
      <c r="F366" s="778"/>
      <c r="G366" s="778"/>
      <c r="H366" s="778"/>
      <c r="I366" s="778" t="s">
        <v>20</v>
      </c>
      <c r="J366" s="778" t="s">
        <v>20</v>
      </c>
      <c r="K366" s="778" t="s">
        <v>20</v>
      </c>
      <c r="L366" s="778" t="s">
        <v>20</v>
      </c>
      <c r="M366" s="778" t="s">
        <v>20</v>
      </c>
    </row>
    <row r="367" spans="1:13" ht="13.5" customHeight="1" x14ac:dyDescent="0.2">
      <c r="A367" s="778" t="s">
        <v>20</v>
      </c>
      <c r="B367" s="778" t="s">
        <v>624</v>
      </c>
      <c r="C367" s="778"/>
      <c r="D367" s="778"/>
      <c r="E367" s="778"/>
      <c r="F367" s="778"/>
      <c r="G367" s="778"/>
      <c r="H367" s="778"/>
      <c r="I367" s="778"/>
      <c r="J367" s="778"/>
      <c r="K367" s="778"/>
      <c r="L367" s="778" t="s">
        <v>20</v>
      </c>
      <c r="M367" s="778" t="s">
        <v>20</v>
      </c>
    </row>
    <row r="368" spans="1:13" ht="13.5" customHeight="1" x14ac:dyDescent="0.2">
      <c r="A368" s="778" t="s">
        <v>20</v>
      </c>
      <c r="B368" s="778" t="s">
        <v>625</v>
      </c>
      <c r="C368" s="778"/>
      <c r="D368" s="778"/>
      <c r="E368" s="778"/>
      <c r="F368" s="778"/>
      <c r="G368" s="778"/>
      <c r="H368" s="778"/>
      <c r="I368" s="778"/>
      <c r="J368" s="778" t="s">
        <v>20</v>
      </c>
      <c r="K368" s="778" t="s">
        <v>20</v>
      </c>
      <c r="L368" s="778" t="s">
        <v>20</v>
      </c>
      <c r="M368" s="778" t="s">
        <v>20</v>
      </c>
    </row>
    <row r="370" spans="1:13" ht="14.25" customHeight="1" x14ac:dyDescent="0.2">
      <c r="A370" s="18"/>
      <c r="B370" s="1729" t="s">
        <v>816</v>
      </c>
      <c r="C370" s="1243"/>
      <c r="D370" s="1243"/>
      <c r="E370" s="1730">
        <v>2021</v>
      </c>
      <c r="F370" s="1730">
        <v>2022</v>
      </c>
      <c r="G370" s="1731">
        <v>2023</v>
      </c>
      <c r="H370" s="18"/>
      <c r="I370" s="18"/>
      <c r="J370" s="18"/>
      <c r="K370" s="18"/>
      <c r="L370" s="18"/>
      <c r="M370" s="18"/>
    </row>
    <row r="371" spans="1:13" ht="13.5" customHeight="1" x14ac:dyDescent="0.2">
      <c r="A371" s="18"/>
      <c r="B371" s="1329"/>
      <c r="C371" s="1329"/>
      <c r="D371" s="1329"/>
      <c r="E371" s="1637"/>
      <c r="F371" s="1637"/>
      <c r="G371" s="1618"/>
      <c r="H371" s="18"/>
      <c r="I371" s="18"/>
      <c r="J371" s="18"/>
      <c r="K371" s="18"/>
      <c r="L371" s="18"/>
      <c r="M371" s="18"/>
    </row>
    <row r="372" spans="1:13" ht="14.25" customHeight="1" x14ac:dyDescent="0.2">
      <c r="A372" s="18"/>
      <c r="B372" s="1743" t="s">
        <v>253</v>
      </c>
      <c r="C372" s="1736"/>
      <c r="D372" s="1737"/>
      <c r="E372" s="1120">
        <v>1995227</v>
      </c>
      <c r="F372" s="1120">
        <v>2761528</v>
      </c>
      <c r="G372" s="1165">
        <v>5530299</v>
      </c>
      <c r="H372" s="18"/>
      <c r="I372" s="18"/>
      <c r="J372" s="18"/>
      <c r="K372" s="18"/>
      <c r="L372" s="18"/>
      <c r="M372" s="18"/>
    </row>
    <row r="373" spans="1:13" ht="14.25" customHeight="1" x14ac:dyDescent="0.2">
      <c r="A373" s="18"/>
      <c r="B373" s="1732" t="s">
        <v>627</v>
      </c>
      <c r="C373" s="1366"/>
      <c r="D373" s="1733"/>
      <c r="E373" s="1120">
        <v>14709</v>
      </c>
      <c r="F373" s="1120">
        <v>5228</v>
      </c>
      <c r="G373" s="1139">
        <v>0</v>
      </c>
      <c r="H373" s="18"/>
      <c r="I373" s="18"/>
      <c r="J373" s="18"/>
      <c r="K373" s="18"/>
      <c r="L373" s="18"/>
      <c r="M373" s="18"/>
    </row>
    <row r="374" spans="1:13" ht="14.25" customHeight="1" x14ac:dyDescent="0.2">
      <c r="A374" s="18"/>
      <c r="B374" s="1744" t="s">
        <v>255</v>
      </c>
      <c r="C374" s="1740"/>
      <c r="D374" s="1741"/>
      <c r="E374" s="670">
        <v>121863</v>
      </c>
      <c r="F374" s="670">
        <v>442336</v>
      </c>
      <c r="G374" s="1135">
        <v>1216201</v>
      </c>
      <c r="H374" s="18"/>
      <c r="I374" s="18"/>
      <c r="J374" s="18"/>
      <c r="K374" s="18"/>
      <c r="L374" s="18"/>
      <c r="M374" s="18"/>
    </row>
    <row r="375" spans="1:13" ht="13.5" customHeight="1" x14ac:dyDescent="0.2">
      <c r="A375" s="18"/>
      <c r="B375" s="40"/>
      <c r="C375" s="40"/>
      <c r="D375" s="40"/>
      <c r="E375" s="40"/>
      <c r="F375" s="40"/>
      <c r="G375" s="40"/>
      <c r="H375" s="18"/>
      <c r="I375" s="18"/>
      <c r="J375" s="18"/>
      <c r="K375" s="18"/>
      <c r="L375" s="18"/>
      <c r="M375" s="18"/>
    </row>
    <row r="376" spans="1:13" ht="14.25" customHeight="1" x14ac:dyDescent="0.2">
      <c r="A376" s="18"/>
      <c r="B376" s="1729" t="s">
        <v>817</v>
      </c>
      <c r="C376" s="1243"/>
      <c r="D376" s="1243"/>
      <c r="E376" s="1730">
        <v>2021</v>
      </c>
      <c r="F376" s="1730">
        <v>2022</v>
      </c>
      <c r="G376" s="1731">
        <v>2023</v>
      </c>
      <c r="H376" s="18"/>
      <c r="I376" s="18"/>
      <c r="J376" s="18"/>
      <c r="K376" s="18"/>
      <c r="L376" s="18"/>
      <c r="M376" s="18"/>
    </row>
    <row r="377" spans="1:13" ht="13.5" customHeight="1" x14ac:dyDescent="0.2">
      <c r="A377" s="18"/>
      <c r="B377" s="1329"/>
      <c r="C377" s="1329"/>
      <c r="D377" s="1329"/>
      <c r="E377" s="1637"/>
      <c r="F377" s="1637"/>
      <c r="G377" s="1618"/>
      <c r="H377" s="18"/>
      <c r="I377" s="18"/>
      <c r="J377" s="18"/>
      <c r="K377" s="18"/>
      <c r="L377" s="18"/>
      <c r="M377" s="18"/>
    </row>
    <row r="378" spans="1:13" ht="14.25" customHeight="1" x14ac:dyDescent="0.2">
      <c r="A378" s="18"/>
      <c r="B378" s="1743" t="s">
        <v>253</v>
      </c>
      <c r="C378" s="1736"/>
      <c r="D378" s="1737"/>
      <c r="E378" s="1120">
        <v>1005</v>
      </c>
      <c r="F378" s="1120">
        <v>29046</v>
      </c>
      <c r="G378" s="1165">
        <v>700192</v>
      </c>
      <c r="H378" s="18"/>
      <c r="I378" s="18"/>
      <c r="J378" s="18"/>
      <c r="K378" s="18"/>
      <c r="L378" s="18"/>
      <c r="M378" s="18"/>
    </row>
    <row r="379" spans="1:13" ht="14.25" customHeight="1" x14ac:dyDescent="0.2">
      <c r="A379" s="18"/>
      <c r="B379" s="1744" t="s">
        <v>255</v>
      </c>
      <c r="C379" s="1740"/>
      <c r="D379" s="1741"/>
      <c r="E379" s="670">
        <v>14527</v>
      </c>
      <c r="F379" s="670">
        <v>43491</v>
      </c>
      <c r="G379" s="1135">
        <v>84974</v>
      </c>
      <c r="H379" s="18"/>
      <c r="I379" s="18"/>
      <c r="J379" s="18"/>
      <c r="K379" s="18"/>
      <c r="L379" s="18"/>
      <c r="M379" s="18"/>
    </row>
    <row r="380" spans="1:13" ht="13.5" customHeight="1" x14ac:dyDescent="0.2">
      <c r="A380" s="18"/>
      <c r="B380" s="616"/>
      <c r="C380" s="616"/>
      <c r="D380" s="616"/>
      <c r="E380" s="616"/>
      <c r="F380" s="616"/>
      <c r="G380" s="616"/>
      <c r="H380" s="616"/>
      <c r="I380" s="616"/>
      <c r="J380" s="616"/>
      <c r="K380" s="616"/>
      <c r="L380" s="616"/>
      <c r="M380" s="616"/>
    </row>
    <row r="381" spans="1:13" ht="13.5" customHeight="1" x14ac:dyDescent="0.2">
      <c r="A381" s="18"/>
      <c r="B381" s="18"/>
      <c r="C381" s="18"/>
      <c r="D381" s="18"/>
      <c r="E381" s="18"/>
      <c r="F381" s="18"/>
      <c r="G381" s="18"/>
      <c r="H381" s="18"/>
      <c r="I381" s="18"/>
      <c r="J381" s="18"/>
      <c r="K381" s="18"/>
      <c r="L381" s="18"/>
      <c r="M381" s="18"/>
    </row>
    <row r="382" spans="1:13" ht="13.5" customHeight="1" x14ac:dyDescent="0.2">
      <c r="A382" s="778" t="s">
        <v>20</v>
      </c>
      <c r="B382" s="778" t="s">
        <v>629</v>
      </c>
      <c r="C382" s="778"/>
      <c r="D382" s="778"/>
      <c r="E382" s="778"/>
      <c r="F382" s="778"/>
      <c r="G382" s="778"/>
      <c r="H382" s="778"/>
      <c r="I382" s="778" t="s">
        <v>20</v>
      </c>
      <c r="J382" s="778" t="s">
        <v>20</v>
      </c>
      <c r="K382" s="778" t="s">
        <v>20</v>
      </c>
      <c r="L382" s="778" t="s">
        <v>20</v>
      </c>
      <c r="M382" s="778" t="s">
        <v>20</v>
      </c>
    </row>
    <row r="383" spans="1:13" ht="13.5" customHeight="1" x14ac:dyDescent="0.2">
      <c r="A383" s="18"/>
      <c r="B383" s="18"/>
      <c r="C383" s="18"/>
      <c r="D383" s="18"/>
      <c r="E383" s="18"/>
      <c r="F383" s="18"/>
      <c r="G383" s="18"/>
      <c r="H383" s="18"/>
      <c r="I383" s="18"/>
      <c r="J383" s="18"/>
      <c r="K383" s="18"/>
      <c r="L383" s="18"/>
      <c r="M383" s="18"/>
    </row>
    <row r="384" spans="1:13" ht="14.25" customHeight="1" x14ac:dyDescent="0.2">
      <c r="A384" s="18"/>
      <c r="B384" s="1729" t="s">
        <v>630</v>
      </c>
      <c r="C384" s="1243"/>
      <c r="D384" s="1243"/>
      <c r="E384" s="1243"/>
      <c r="F384" s="1243"/>
      <c r="G384" s="1243"/>
      <c r="H384" s="1243"/>
      <c r="I384" s="1328"/>
      <c r="J384" s="1766" t="s">
        <v>818</v>
      </c>
      <c r="K384" s="1730">
        <v>2021</v>
      </c>
      <c r="L384" s="1730">
        <v>2022</v>
      </c>
      <c r="M384" s="1731">
        <v>2023</v>
      </c>
    </row>
    <row r="385" spans="1:13" ht="13.5" customHeight="1" x14ac:dyDescent="0.2">
      <c r="A385" s="18"/>
      <c r="B385" s="1243"/>
      <c r="C385" s="1243"/>
      <c r="D385" s="1243"/>
      <c r="E385" s="1243"/>
      <c r="F385" s="1243"/>
      <c r="G385" s="1243"/>
      <c r="H385" s="1243"/>
      <c r="I385" s="1328"/>
      <c r="J385" s="1637"/>
      <c r="K385" s="1637"/>
      <c r="L385" s="1637"/>
      <c r="M385" s="1618"/>
    </row>
    <row r="386" spans="1:13" ht="14.25" customHeight="1" x14ac:dyDescent="0.25">
      <c r="A386" s="18"/>
      <c r="B386" s="1743" t="s">
        <v>819</v>
      </c>
      <c r="C386" s="1736"/>
      <c r="D386" s="1736"/>
      <c r="E386" s="1736"/>
      <c r="F386" s="1736"/>
      <c r="G386" s="1736"/>
      <c r="H386" s="1736"/>
      <c r="I386" s="1737"/>
      <c r="J386" s="666">
        <v>5652874</v>
      </c>
      <c r="K386" s="666">
        <v>2056817</v>
      </c>
      <c r="L386" s="1165">
        <v>2628346</v>
      </c>
      <c r="M386" s="671">
        <v>6173699</v>
      </c>
    </row>
    <row r="387" spans="1:13" ht="14.25" customHeight="1" x14ac:dyDescent="0.25">
      <c r="A387" s="18"/>
      <c r="B387" s="1758" t="s">
        <v>820</v>
      </c>
      <c r="C387" s="1366"/>
      <c r="D387" s="1366"/>
      <c r="E387" s="1366"/>
      <c r="F387" s="1366"/>
      <c r="G387" s="1366"/>
      <c r="H387" s="1366"/>
      <c r="I387" s="1733"/>
      <c r="J387" s="619">
        <v>509</v>
      </c>
      <c r="K387" s="619">
        <v>480</v>
      </c>
      <c r="L387" s="1119">
        <v>500</v>
      </c>
      <c r="M387" s="672">
        <v>485</v>
      </c>
    </row>
    <row r="388" spans="1:13" ht="14.25" customHeight="1" x14ac:dyDescent="0.25">
      <c r="A388" s="18"/>
      <c r="B388" s="1758" t="s">
        <v>821</v>
      </c>
      <c r="C388" s="1366"/>
      <c r="D388" s="1366"/>
      <c r="E388" s="1366"/>
      <c r="F388" s="1366"/>
      <c r="G388" s="1366"/>
      <c r="H388" s="1366"/>
      <c r="I388" s="1733"/>
      <c r="J388" s="619">
        <v>498</v>
      </c>
      <c r="K388" s="619">
        <v>480</v>
      </c>
      <c r="L388" s="1119">
        <v>497</v>
      </c>
      <c r="M388" s="672">
        <v>470</v>
      </c>
    </row>
    <row r="389" spans="1:13" ht="14.25" customHeight="1" x14ac:dyDescent="0.2">
      <c r="A389" s="18"/>
      <c r="B389" s="1758" t="s">
        <v>635</v>
      </c>
      <c r="C389" s="1366"/>
      <c r="D389" s="1366"/>
      <c r="E389" s="1366"/>
      <c r="F389" s="1366"/>
      <c r="G389" s="1366"/>
      <c r="H389" s="1366"/>
      <c r="I389" s="1733"/>
      <c r="J389" s="673">
        <v>0.63700000000000001</v>
      </c>
      <c r="K389" s="673">
        <v>0.55600000000000005</v>
      </c>
      <c r="L389" s="1173">
        <v>0.55900000000000005</v>
      </c>
      <c r="M389" s="674">
        <v>0.61399999999999999</v>
      </c>
    </row>
    <row r="390" spans="1:13" ht="14.25" customHeight="1" x14ac:dyDescent="0.2">
      <c r="A390" s="18"/>
      <c r="B390" s="1732" t="s">
        <v>636</v>
      </c>
      <c r="C390" s="1366"/>
      <c r="D390" s="1366"/>
      <c r="E390" s="1366"/>
      <c r="F390" s="1366"/>
      <c r="G390" s="1366"/>
      <c r="H390" s="1366"/>
      <c r="I390" s="1733"/>
      <c r="J390" s="666">
        <v>3239</v>
      </c>
      <c r="K390" s="666">
        <v>3287</v>
      </c>
      <c r="L390" s="1165">
        <v>3315</v>
      </c>
      <c r="M390" s="671">
        <v>3545</v>
      </c>
    </row>
    <row r="391" spans="1:13" ht="14.25" customHeight="1" x14ac:dyDescent="0.2">
      <c r="A391" s="18"/>
      <c r="B391" s="1732" t="s">
        <v>637</v>
      </c>
      <c r="C391" s="1366"/>
      <c r="D391" s="1366"/>
      <c r="E391" s="1366"/>
      <c r="F391" s="1366"/>
      <c r="G391" s="1366"/>
      <c r="H391" s="1366"/>
      <c r="I391" s="1733"/>
      <c r="J391" s="666">
        <v>11097117</v>
      </c>
      <c r="K391" s="666">
        <v>4283640</v>
      </c>
      <c r="L391" s="1165">
        <v>5254602</v>
      </c>
      <c r="M391" s="671">
        <v>12722634</v>
      </c>
    </row>
    <row r="392" spans="1:13" ht="14.25" customHeight="1" x14ac:dyDescent="0.2">
      <c r="A392" s="18"/>
      <c r="B392" s="1744" t="s">
        <v>638</v>
      </c>
      <c r="C392" s="1740"/>
      <c r="D392" s="1740"/>
      <c r="E392" s="1740"/>
      <c r="F392" s="1740"/>
      <c r="G392" s="1740"/>
      <c r="H392" s="1740"/>
      <c r="I392" s="1741"/>
      <c r="J392" s="1171">
        <v>12756435</v>
      </c>
      <c r="K392" s="1171">
        <v>4261905</v>
      </c>
      <c r="L392" s="1135">
        <v>5432151</v>
      </c>
      <c r="M392" s="675">
        <v>11268661</v>
      </c>
    </row>
    <row r="393" spans="1:13" ht="14.25" customHeight="1" x14ac:dyDescent="0.2">
      <c r="A393" s="18"/>
      <c r="B393" s="1755" t="s">
        <v>822</v>
      </c>
      <c r="C393" s="1646"/>
      <c r="D393" s="1646"/>
      <c r="E393" s="1646"/>
      <c r="F393" s="1646"/>
      <c r="G393" s="1646"/>
      <c r="H393" s="1646"/>
      <c r="I393" s="1646"/>
      <c r="J393" s="1646"/>
      <c r="K393" s="1646"/>
      <c r="L393" s="1646"/>
      <c r="M393" s="1646"/>
    </row>
    <row r="394" spans="1:13" ht="13.5" customHeight="1" x14ac:dyDescent="0.2">
      <c r="A394" s="18"/>
      <c r="B394" s="18"/>
      <c r="C394" s="18"/>
      <c r="D394" s="18"/>
      <c r="E394" s="18"/>
      <c r="F394" s="18"/>
      <c r="G394" s="18"/>
      <c r="H394" s="18"/>
      <c r="I394" s="18"/>
      <c r="J394" s="18"/>
      <c r="K394" s="18"/>
      <c r="L394" s="18"/>
      <c r="M394" s="18"/>
    </row>
    <row r="395" spans="1:13" ht="13.5" customHeight="1" x14ac:dyDescent="0.2">
      <c r="A395" s="18"/>
      <c r="B395" s="18"/>
      <c r="C395" s="18"/>
      <c r="D395" s="18"/>
      <c r="E395" s="18"/>
      <c r="F395" s="18"/>
      <c r="G395" s="18"/>
      <c r="H395" s="18"/>
      <c r="I395" s="18"/>
      <c r="J395" s="18"/>
      <c r="K395" s="18"/>
      <c r="L395" s="18"/>
      <c r="M395" s="18"/>
    </row>
    <row r="396" spans="1:13" ht="13.5" customHeight="1" x14ac:dyDescent="0.2">
      <c r="A396" s="778" t="s">
        <v>20</v>
      </c>
      <c r="B396" s="778" t="s">
        <v>640</v>
      </c>
      <c r="C396" s="778"/>
      <c r="D396" s="778"/>
      <c r="E396" s="778"/>
      <c r="F396" s="778"/>
      <c r="G396" s="778"/>
      <c r="H396" s="778"/>
      <c r="I396" s="778"/>
      <c r="J396" s="778"/>
      <c r="K396" s="778"/>
      <c r="L396" s="778"/>
      <c r="M396" s="778" t="s">
        <v>20</v>
      </c>
    </row>
    <row r="397" spans="1:13" ht="13.5" customHeight="1" x14ac:dyDescent="0.2">
      <c r="A397" s="18"/>
      <c r="B397" s="18"/>
      <c r="C397" s="18"/>
      <c r="D397" s="18"/>
      <c r="E397" s="18"/>
      <c r="F397" s="18"/>
      <c r="G397" s="18"/>
      <c r="H397" s="18"/>
      <c r="I397" s="18"/>
      <c r="J397" s="18"/>
      <c r="K397" s="18"/>
      <c r="L397" s="18"/>
      <c r="M397" s="18"/>
    </row>
    <row r="398" spans="1:13" ht="14.25" customHeight="1" x14ac:dyDescent="0.2">
      <c r="A398" s="18"/>
      <c r="B398" s="1729" t="s">
        <v>823</v>
      </c>
      <c r="C398" s="1243"/>
      <c r="D398" s="1328"/>
      <c r="E398" s="1730">
        <v>2021</v>
      </c>
      <c r="F398" s="1730">
        <v>2022</v>
      </c>
      <c r="G398" s="1731">
        <v>2023</v>
      </c>
      <c r="H398" s="18"/>
      <c r="I398" s="18"/>
      <c r="J398" s="18"/>
      <c r="K398" s="18"/>
      <c r="L398" s="18"/>
      <c r="M398" s="18"/>
    </row>
    <row r="399" spans="1:13" ht="13.5" customHeight="1" x14ac:dyDescent="0.2">
      <c r="A399" s="18"/>
      <c r="B399" s="1243"/>
      <c r="C399" s="1236"/>
      <c r="D399" s="1328"/>
      <c r="E399" s="1600"/>
      <c r="F399" s="1600"/>
      <c r="G399" s="1589"/>
      <c r="H399" s="18"/>
      <c r="I399" s="18"/>
      <c r="J399" s="18"/>
      <c r="K399" s="18"/>
      <c r="L399" s="18"/>
      <c r="M399" s="18"/>
    </row>
    <row r="400" spans="1:13" ht="13.5" customHeight="1" x14ac:dyDescent="0.2">
      <c r="A400" s="18"/>
      <c r="B400" s="1329"/>
      <c r="C400" s="1329"/>
      <c r="D400" s="1330"/>
      <c r="E400" s="1637"/>
      <c r="F400" s="1637"/>
      <c r="G400" s="1618"/>
      <c r="H400" s="18"/>
      <c r="I400" s="18"/>
      <c r="J400" s="18"/>
      <c r="K400" s="18"/>
      <c r="L400" s="18"/>
      <c r="M400" s="18"/>
    </row>
    <row r="401" spans="1:13" ht="14.25" customHeight="1" x14ac:dyDescent="0.25">
      <c r="A401" s="18"/>
      <c r="B401" s="1743" t="s">
        <v>824</v>
      </c>
      <c r="C401" s="1736"/>
      <c r="D401" s="1737"/>
      <c r="E401" s="666">
        <v>1993402</v>
      </c>
      <c r="F401" s="666">
        <v>2756497</v>
      </c>
      <c r="G401" s="1165">
        <v>5528124</v>
      </c>
      <c r="H401" s="18"/>
      <c r="I401" s="18"/>
      <c r="J401" s="18"/>
      <c r="K401" s="18"/>
      <c r="L401" s="18"/>
      <c r="M401" s="18"/>
    </row>
    <row r="402" spans="1:13" ht="14.25" customHeight="1" x14ac:dyDescent="0.25">
      <c r="A402" s="18"/>
      <c r="B402" s="1732" t="s">
        <v>825</v>
      </c>
      <c r="C402" s="1366"/>
      <c r="D402" s="1733"/>
      <c r="E402" s="625">
        <v>719</v>
      </c>
      <c r="F402" s="666">
        <v>2132</v>
      </c>
      <c r="G402" s="1139">
        <v>965</v>
      </c>
      <c r="H402" s="18"/>
      <c r="I402" s="18"/>
      <c r="J402" s="18"/>
      <c r="K402" s="18"/>
      <c r="L402" s="18"/>
      <c r="M402" s="18"/>
    </row>
    <row r="403" spans="1:13" ht="14.25" customHeight="1" x14ac:dyDescent="0.25">
      <c r="A403" s="18"/>
      <c r="B403" s="1732" t="s">
        <v>826</v>
      </c>
      <c r="C403" s="1366"/>
      <c r="D403" s="1733"/>
      <c r="E403" s="666">
        <v>1310</v>
      </c>
      <c r="F403" s="666">
        <v>2900</v>
      </c>
      <c r="G403" s="1139">
        <v>518</v>
      </c>
      <c r="H403" s="18"/>
      <c r="I403" s="18"/>
      <c r="J403" s="18"/>
      <c r="K403" s="18"/>
      <c r="L403" s="18"/>
      <c r="M403" s="18"/>
    </row>
    <row r="404" spans="1:13" ht="14.25" customHeight="1" x14ac:dyDescent="0.2">
      <c r="A404" s="18"/>
      <c r="B404" s="1732" t="s">
        <v>298</v>
      </c>
      <c r="C404" s="1366"/>
      <c r="D404" s="1733"/>
      <c r="E404" s="625">
        <v>0</v>
      </c>
      <c r="F404" s="625">
        <v>0</v>
      </c>
      <c r="G404" s="1139">
        <v>692</v>
      </c>
      <c r="H404" s="18"/>
      <c r="I404" s="18"/>
      <c r="J404" s="18"/>
      <c r="K404" s="18"/>
      <c r="L404" s="18"/>
      <c r="M404" s="18"/>
    </row>
    <row r="405" spans="1:13" ht="14.25" customHeight="1" x14ac:dyDescent="0.2">
      <c r="A405" s="18"/>
      <c r="B405" s="1732" t="s">
        <v>299</v>
      </c>
      <c r="C405" s="1366"/>
      <c r="D405" s="1733"/>
      <c r="E405" s="625">
        <v>0</v>
      </c>
      <c r="F405" s="625">
        <v>0</v>
      </c>
      <c r="G405" s="1139">
        <v>0</v>
      </c>
      <c r="H405" s="18"/>
      <c r="I405" s="18"/>
      <c r="J405" s="18"/>
      <c r="K405" s="18"/>
      <c r="L405" s="18"/>
      <c r="M405" s="18"/>
    </row>
    <row r="406" spans="1:13" ht="14.25" customHeight="1" x14ac:dyDescent="0.25">
      <c r="A406" s="18"/>
      <c r="B406" s="1732" t="s">
        <v>827</v>
      </c>
      <c r="C406" s="1366"/>
      <c r="D406" s="1733"/>
      <c r="E406" s="625">
        <v>0</v>
      </c>
      <c r="F406" s="625">
        <v>0</v>
      </c>
      <c r="G406" s="1139">
        <v>0</v>
      </c>
      <c r="H406" s="18"/>
      <c r="I406" s="18"/>
      <c r="J406" s="18"/>
      <c r="K406" s="18"/>
      <c r="L406" s="18"/>
      <c r="M406" s="18"/>
    </row>
    <row r="407" spans="1:13" ht="14.25" customHeight="1" x14ac:dyDescent="0.25">
      <c r="A407" s="18"/>
      <c r="B407" s="1732" t="s">
        <v>828</v>
      </c>
      <c r="C407" s="1366"/>
      <c r="D407" s="1733"/>
      <c r="E407" s="625">
        <v>0</v>
      </c>
      <c r="F407" s="625">
        <v>0</v>
      </c>
      <c r="G407" s="1139">
        <v>0</v>
      </c>
      <c r="H407" s="18"/>
      <c r="I407" s="18"/>
      <c r="J407" s="18"/>
      <c r="K407" s="18"/>
      <c r="L407" s="18"/>
      <c r="M407" s="18"/>
    </row>
    <row r="408" spans="1:13" ht="14.25" customHeight="1" x14ac:dyDescent="0.2">
      <c r="A408" s="18"/>
      <c r="B408" s="1758" t="s">
        <v>40</v>
      </c>
      <c r="C408" s="1366"/>
      <c r="D408" s="1733"/>
      <c r="E408" s="658">
        <v>1935431</v>
      </c>
      <c r="F408" s="658">
        <v>2761528</v>
      </c>
      <c r="G408" s="1121">
        <v>5530299</v>
      </c>
      <c r="H408" s="18"/>
      <c r="I408" s="18"/>
      <c r="J408" s="18"/>
      <c r="K408" s="18"/>
      <c r="L408" s="18"/>
      <c r="M408" s="18"/>
    </row>
    <row r="409" spans="1:13" ht="14.25" customHeight="1" x14ac:dyDescent="0.2">
      <c r="A409" s="18"/>
      <c r="B409" s="1759" t="s">
        <v>265</v>
      </c>
      <c r="C409" s="1554"/>
      <c r="D409" s="1760"/>
      <c r="E409" s="1756">
        <v>1</v>
      </c>
      <c r="F409" s="1756">
        <v>1</v>
      </c>
      <c r="G409" s="1757">
        <v>1</v>
      </c>
      <c r="H409" s="18"/>
      <c r="I409" s="18"/>
      <c r="J409" s="18"/>
      <c r="K409" s="18"/>
      <c r="L409" s="18"/>
      <c r="M409" s="18"/>
    </row>
    <row r="410" spans="1:13" ht="13.5" customHeight="1" x14ac:dyDescent="0.2">
      <c r="A410" s="18"/>
      <c r="B410" s="1343"/>
      <c r="C410" s="1343"/>
      <c r="D410" s="1641"/>
      <c r="E410" s="1612"/>
      <c r="F410" s="1612"/>
      <c r="G410" s="1605"/>
      <c r="H410" s="18"/>
      <c r="I410" s="18"/>
      <c r="J410" s="18"/>
      <c r="K410" s="18"/>
      <c r="L410" s="18"/>
      <c r="M410" s="18"/>
    </row>
    <row r="411" spans="1:13" ht="13.5" customHeight="1" x14ac:dyDescent="0.2">
      <c r="A411" s="18"/>
      <c r="B411" s="18"/>
      <c r="C411" s="18"/>
      <c r="D411" s="18"/>
      <c r="E411" s="18"/>
      <c r="F411" s="18"/>
      <c r="G411" s="18"/>
      <c r="H411" s="18"/>
      <c r="I411" s="18"/>
      <c r="J411" s="18"/>
      <c r="K411" s="18"/>
      <c r="L411" s="18"/>
      <c r="M411" s="18"/>
    </row>
    <row r="412" spans="1:13" ht="13.5" customHeight="1" x14ac:dyDescent="0.2">
      <c r="A412" s="18"/>
      <c r="B412" s="18"/>
      <c r="C412" s="18"/>
      <c r="D412" s="18"/>
      <c r="E412" s="18"/>
      <c r="F412" s="18"/>
      <c r="G412" s="18"/>
      <c r="H412" s="18"/>
      <c r="I412" s="18"/>
      <c r="J412" s="18"/>
      <c r="K412" s="18"/>
      <c r="L412" s="18"/>
      <c r="M412" s="18"/>
    </row>
    <row r="413" spans="1:13" ht="13.5" customHeight="1" x14ac:dyDescent="0.2">
      <c r="A413" s="778" t="s">
        <v>20</v>
      </c>
      <c r="B413" s="778" t="s">
        <v>642</v>
      </c>
      <c r="C413" s="778"/>
      <c r="D413" s="778"/>
      <c r="E413" s="778"/>
      <c r="F413" s="778"/>
      <c r="G413" s="778"/>
      <c r="H413" s="778"/>
      <c r="I413" s="778"/>
      <c r="J413" s="778"/>
      <c r="K413" s="778"/>
      <c r="L413" s="778"/>
      <c r="M413" s="778"/>
    </row>
    <row r="414" spans="1:13" ht="13.5" customHeight="1" x14ac:dyDescent="0.2">
      <c r="A414" s="18"/>
      <c r="B414" s="18"/>
      <c r="C414" s="18"/>
      <c r="D414" s="18"/>
      <c r="E414" s="18"/>
      <c r="F414" s="18"/>
      <c r="G414" s="18"/>
      <c r="H414" s="18"/>
      <c r="I414" s="18"/>
      <c r="J414" s="18"/>
      <c r="K414" s="18"/>
      <c r="L414" s="18"/>
      <c r="M414" s="18"/>
    </row>
    <row r="415" spans="1:13" ht="14.25" customHeight="1" x14ac:dyDescent="0.2">
      <c r="A415" s="18"/>
      <c r="B415" s="1729" t="s">
        <v>643</v>
      </c>
      <c r="C415" s="1243"/>
      <c r="D415" s="1243"/>
      <c r="E415" s="1243"/>
      <c r="F415" s="1243"/>
      <c r="G415" s="1243"/>
      <c r="H415" s="1243"/>
      <c r="I415" s="1243"/>
      <c r="J415" s="1328"/>
      <c r="K415" s="1730">
        <v>2021</v>
      </c>
      <c r="L415" s="1730">
        <v>2022</v>
      </c>
      <c r="M415" s="1731">
        <v>2023</v>
      </c>
    </row>
    <row r="416" spans="1:13" ht="13.5" customHeight="1" x14ac:dyDescent="0.2">
      <c r="A416" s="18"/>
      <c r="B416" s="1329"/>
      <c r="C416" s="1329"/>
      <c r="D416" s="1329"/>
      <c r="E416" s="1329"/>
      <c r="F416" s="1329"/>
      <c r="G416" s="1329"/>
      <c r="H416" s="1329"/>
      <c r="I416" s="1329"/>
      <c r="J416" s="1330"/>
      <c r="K416" s="1637"/>
      <c r="L416" s="1637"/>
      <c r="M416" s="1618"/>
    </row>
    <row r="417" spans="1:13" ht="14.25" customHeight="1" x14ac:dyDescent="0.2">
      <c r="A417" s="18"/>
      <c r="B417" s="1743" t="s">
        <v>305</v>
      </c>
      <c r="C417" s="1736"/>
      <c r="D417" s="1736"/>
      <c r="E417" s="1736"/>
      <c r="F417" s="1736"/>
      <c r="G417" s="1736"/>
      <c r="H417" s="1736"/>
      <c r="I417" s="1736"/>
      <c r="J417" s="1737"/>
      <c r="K417" s="666">
        <v>8368378</v>
      </c>
      <c r="L417" s="666">
        <v>11786241</v>
      </c>
      <c r="M417" s="1165">
        <v>16985949</v>
      </c>
    </row>
    <row r="418" spans="1:13" ht="14.25" customHeight="1" x14ac:dyDescent="0.2">
      <c r="A418" s="18"/>
      <c r="B418" s="1732" t="s">
        <v>306</v>
      </c>
      <c r="C418" s="1366"/>
      <c r="D418" s="1366"/>
      <c r="E418" s="1366"/>
      <c r="F418" s="1366"/>
      <c r="G418" s="1366"/>
      <c r="H418" s="1366"/>
      <c r="I418" s="1366"/>
      <c r="J418" s="1733"/>
      <c r="K418" s="666">
        <v>522099</v>
      </c>
      <c r="L418" s="666">
        <v>801641</v>
      </c>
      <c r="M418" s="1165">
        <v>4170900</v>
      </c>
    </row>
    <row r="419" spans="1:13" ht="14.25" customHeight="1" x14ac:dyDescent="0.2">
      <c r="A419" s="18"/>
      <c r="B419" s="1732" t="s">
        <v>307</v>
      </c>
      <c r="C419" s="1366"/>
      <c r="D419" s="1366"/>
      <c r="E419" s="1366"/>
      <c r="F419" s="1366"/>
      <c r="G419" s="1366"/>
      <c r="H419" s="1366"/>
      <c r="I419" s="1366"/>
      <c r="J419" s="1733"/>
      <c r="K419" s="633">
        <v>6.2E-2</v>
      </c>
      <c r="L419" s="633">
        <v>6.8000000000000005E-2</v>
      </c>
      <c r="M419" s="1146">
        <v>0.246</v>
      </c>
    </row>
    <row r="420" spans="1:13" ht="14.25" customHeight="1" x14ac:dyDescent="0.2">
      <c r="A420" s="18"/>
      <c r="B420" s="1732" t="s">
        <v>644</v>
      </c>
      <c r="C420" s="1366"/>
      <c r="D420" s="1366"/>
      <c r="E420" s="1366"/>
      <c r="F420" s="1366"/>
      <c r="G420" s="1366"/>
      <c r="H420" s="1366"/>
      <c r="I420" s="1366"/>
      <c r="J420" s="1733"/>
      <c r="K420" s="625">
        <v>0</v>
      </c>
      <c r="L420" s="625">
        <v>0</v>
      </c>
      <c r="M420" s="1139">
        <v>0</v>
      </c>
    </row>
    <row r="421" spans="1:13" ht="14.25" customHeight="1" x14ac:dyDescent="0.2">
      <c r="A421" s="18"/>
      <c r="B421" s="1732" t="s">
        <v>645</v>
      </c>
      <c r="C421" s="1366"/>
      <c r="D421" s="1366"/>
      <c r="E421" s="1366"/>
      <c r="F421" s="1366"/>
      <c r="G421" s="1366"/>
      <c r="H421" s="1366"/>
      <c r="I421" s="1366"/>
      <c r="J421" s="1733"/>
      <c r="K421" s="633">
        <v>0</v>
      </c>
      <c r="L421" s="633">
        <v>0</v>
      </c>
      <c r="M421" s="1146">
        <v>0</v>
      </c>
    </row>
    <row r="422" spans="1:13" ht="14.25" customHeight="1" x14ac:dyDescent="0.2">
      <c r="A422" s="18"/>
      <c r="B422" s="1732" t="s">
        <v>308</v>
      </c>
      <c r="C422" s="1366"/>
      <c r="D422" s="1366"/>
      <c r="E422" s="1366"/>
      <c r="F422" s="1366"/>
      <c r="G422" s="1366"/>
      <c r="H422" s="1366"/>
      <c r="I422" s="1366"/>
      <c r="J422" s="1733"/>
      <c r="K422" s="666">
        <v>418940</v>
      </c>
      <c r="L422" s="666">
        <v>441875</v>
      </c>
      <c r="M422" s="1139">
        <v>0</v>
      </c>
    </row>
    <row r="423" spans="1:13" ht="14.25" customHeight="1" x14ac:dyDescent="0.2">
      <c r="A423" s="18"/>
      <c r="B423" s="1744" t="s">
        <v>309</v>
      </c>
      <c r="C423" s="1740"/>
      <c r="D423" s="1740"/>
      <c r="E423" s="1740"/>
      <c r="F423" s="1740"/>
      <c r="G423" s="1740"/>
      <c r="H423" s="1740"/>
      <c r="I423" s="1740"/>
      <c r="J423" s="1741"/>
      <c r="K423" s="1153">
        <v>0.05</v>
      </c>
      <c r="L423" s="1153">
        <v>3.6999999999999998E-2</v>
      </c>
      <c r="M423" s="1154">
        <v>0</v>
      </c>
    </row>
    <row r="424" spans="1:13" ht="13.5" customHeight="1" x14ac:dyDescent="0.2">
      <c r="A424" s="18"/>
      <c r="B424" s="18"/>
      <c r="C424" s="18"/>
      <c r="D424" s="18"/>
      <c r="E424" s="18"/>
      <c r="F424" s="18"/>
      <c r="G424" s="18"/>
      <c r="H424" s="18"/>
      <c r="I424" s="18"/>
      <c r="J424" s="18"/>
      <c r="K424" s="18"/>
      <c r="L424" s="18"/>
      <c r="M424" s="18"/>
    </row>
    <row r="425" spans="1:13" ht="13.5" customHeight="1" x14ac:dyDescent="0.2">
      <c r="A425" s="18"/>
      <c r="B425" s="18"/>
      <c r="C425" s="18"/>
      <c r="D425" s="18"/>
      <c r="E425" s="18"/>
      <c r="F425" s="18"/>
      <c r="G425" s="18"/>
      <c r="H425" s="18"/>
      <c r="I425" s="18"/>
      <c r="J425" s="18"/>
      <c r="K425" s="18"/>
      <c r="L425" s="18"/>
      <c r="M425" s="18"/>
    </row>
    <row r="426" spans="1:13" ht="13.5" customHeight="1" x14ac:dyDescent="0.2">
      <c r="A426" s="18"/>
      <c r="B426" s="18"/>
      <c r="C426" s="18"/>
      <c r="D426" s="18"/>
      <c r="E426" s="18"/>
      <c r="F426" s="18"/>
      <c r="G426" s="18"/>
      <c r="H426" s="18"/>
      <c r="I426" s="18"/>
      <c r="J426" s="18"/>
      <c r="K426" s="18"/>
      <c r="L426" s="18"/>
      <c r="M426" s="18"/>
    </row>
    <row r="427" spans="1:13" ht="13.5" customHeight="1" x14ac:dyDescent="0.2">
      <c r="A427" s="18"/>
      <c r="B427" s="18"/>
      <c r="C427" s="18"/>
      <c r="D427" s="18"/>
      <c r="E427" s="18"/>
      <c r="F427" s="18"/>
      <c r="G427" s="18"/>
      <c r="H427" s="18"/>
      <c r="I427" s="18"/>
      <c r="J427" s="18"/>
      <c r="K427" s="18"/>
      <c r="L427" s="18"/>
      <c r="M427" s="18"/>
    </row>
    <row r="428" spans="1:13" ht="13.5" customHeight="1" x14ac:dyDescent="0.3">
      <c r="A428" s="613"/>
      <c r="B428" s="612" t="s">
        <v>311</v>
      </c>
      <c r="C428" s="612"/>
      <c r="D428" s="612"/>
      <c r="E428" s="613"/>
      <c r="F428" s="613"/>
      <c r="G428" s="613"/>
      <c r="H428" s="613"/>
      <c r="I428" s="613"/>
      <c r="J428" s="613"/>
      <c r="K428" s="613"/>
      <c r="L428" s="613"/>
      <c r="M428" s="613"/>
    </row>
    <row r="429" spans="1:13" ht="13.5" customHeight="1" x14ac:dyDescent="0.2">
      <c r="A429" s="18"/>
      <c r="B429" s="18"/>
      <c r="C429" s="18"/>
      <c r="D429" s="18"/>
      <c r="E429" s="18"/>
      <c r="F429" s="18"/>
      <c r="G429" s="18"/>
      <c r="H429" s="18"/>
      <c r="I429" s="18"/>
      <c r="J429" s="18"/>
      <c r="K429" s="18"/>
      <c r="L429" s="18"/>
      <c r="M429" s="18"/>
    </row>
    <row r="430" spans="1:13" ht="13.5" customHeight="1" x14ac:dyDescent="0.2">
      <c r="A430" s="18"/>
      <c r="B430" s="18"/>
      <c r="C430" s="18"/>
      <c r="D430" s="18"/>
      <c r="E430" s="18"/>
      <c r="F430" s="18"/>
      <c r="G430" s="18"/>
      <c r="H430" s="18"/>
      <c r="I430" s="18"/>
      <c r="J430" s="18"/>
      <c r="K430" s="18"/>
      <c r="L430" s="18"/>
      <c r="M430" s="18"/>
    </row>
    <row r="431" spans="1:13" ht="13.5" customHeight="1" x14ac:dyDescent="0.2">
      <c r="A431" s="778" t="s">
        <v>20</v>
      </c>
      <c r="B431" s="778" t="s">
        <v>829</v>
      </c>
      <c r="C431" s="778"/>
      <c r="D431" s="778"/>
      <c r="E431" s="778" t="s">
        <v>20</v>
      </c>
      <c r="F431" s="778" t="s">
        <v>20</v>
      </c>
      <c r="G431" s="778" t="s">
        <v>20</v>
      </c>
      <c r="H431" s="778" t="s">
        <v>20</v>
      </c>
      <c r="I431" s="778" t="s">
        <v>20</v>
      </c>
      <c r="J431" s="778" t="s">
        <v>20</v>
      </c>
      <c r="K431" s="778" t="s">
        <v>20</v>
      </c>
      <c r="L431" s="778" t="s">
        <v>20</v>
      </c>
      <c r="M431" s="778" t="s">
        <v>20</v>
      </c>
    </row>
    <row r="433" spans="1:13" ht="14.25" customHeight="1" x14ac:dyDescent="0.2">
      <c r="A433" s="18"/>
      <c r="B433" s="1729" t="s">
        <v>830</v>
      </c>
      <c r="C433" s="1243"/>
      <c r="D433" s="1243"/>
      <c r="E433" s="1730">
        <v>2022</v>
      </c>
      <c r="F433" s="1730">
        <v>2023</v>
      </c>
      <c r="G433" s="1731">
        <v>2024</v>
      </c>
      <c r="H433" s="18"/>
      <c r="I433" s="18"/>
      <c r="J433" s="18"/>
      <c r="K433" s="18"/>
      <c r="L433" s="18"/>
      <c r="M433" s="18"/>
    </row>
    <row r="434" spans="1:13" ht="13.5" customHeight="1" x14ac:dyDescent="0.2">
      <c r="A434" s="18"/>
      <c r="B434" s="1329"/>
      <c r="C434" s="1329"/>
      <c r="D434" s="1329"/>
      <c r="E434" s="1637"/>
      <c r="F434" s="1637"/>
      <c r="G434" s="1618"/>
      <c r="H434" s="18"/>
      <c r="I434" s="18"/>
      <c r="J434" s="18"/>
      <c r="K434" s="18"/>
      <c r="L434" s="18"/>
      <c r="M434" s="18"/>
    </row>
    <row r="435" spans="1:13" ht="14.25" customHeight="1" x14ac:dyDescent="0.2">
      <c r="A435" s="18"/>
      <c r="B435" s="1748" t="s">
        <v>491</v>
      </c>
      <c r="C435" s="1635"/>
      <c r="D435" s="1635"/>
      <c r="E435" s="1635"/>
      <c r="F435" s="1635"/>
      <c r="G435" s="1635"/>
      <c r="H435" s="18"/>
      <c r="I435" s="18"/>
      <c r="J435" s="18"/>
      <c r="K435" s="18"/>
      <c r="L435" s="18"/>
      <c r="M435" s="18"/>
    </row>
    <row r="436" spans="1:13" ht="14.25" customHeight="1" x14ac:dyDescent="0.2">
      <c r="A436" s="18"/>
      <c r="B436" s="1749" t="s">
        <v>492</v>
      </c>
      <c r="C436" s="1534"/>
      <c r="D436" s="1750"/>
      <c r="E436" s="625">
        <v>0</v>
      </c>
      <c r="F436" s="1174">
        <v>1013</v>
      </c>
      <c r="G436" s="1174">
        <v>1072.5999999999999</v>
      </c>
      <c r="H436" s="18"/>
      <c r="I436" s="18"/>
      <c r="J436" s="18"/>
      <c r="K436" s="18"/>
      <c r="L436" s="18"/>
      <c r="M436" s="18"/>
    </row>
    <row r="437" spans="1:13" ht="14.25" customHeight="1" x14ac:dyDescent="0.2">
      <c r="A437" s="18"/>
      <c r="B437" s="1732" t="s">
        <v>493</v>
      </c>
      <c r="C437" s="1366"/>
      <c r="D437" s="1733"/>
      <c r="E437" s="625">
        <v>404.2</v>
      </c>
      <c r="F437" s="1174">
        <v>1323.9</v>
      </c>
      <c r="G437" s="1174">
        <v>1502.1</v>
      </c>
      <c r="H437" s="18"/>
      <c r="I437" s="18"/>
      <c r="J437" s="18"/>
      <c r="K437" s="18"/>
      <c r="L437" s="18"/>
      <c r="M437" s="18"/>
    </row>
    <row r="438" spans="1:13" ht="14.25" customHeight="1" x14ac:dyDescent="0.2">
      <c r="A438" s="18"/>
      <c r="B438" s="1732" t="s">
        <v>495</v>
      </c>
      <c r="C438" s="1366"/>
      <c r="D438" s="1733"/>
      <c r="E438" s="625">
        <v>0</v>
      </c>
      <c r="F438" s="1139">
        <v>88.9</v>
      </c>
      <c r="G438" s="1139">
        <v>79.3</v>
      </c>
      <c r="H438" s="18"/>
      <c r="I438" s="18"/>
      <c r="J438" s="18"/>
      <c r="K438" s="18"/>
      <c r="L438" s="18"/>
      <c r="M438" s="18"/>
    </row>
    <row r="439" spans="1:13" ht="14.25" customHeight="1" x14ac:dyDescent="0.2">
      <c r="A439" s="18"/>
      <c r="B439" s="1751" t="s">
        <v>496</v>
      </c>
      <c r="C439" s="1740"/>
      <c r="D439" s="1741"/>
      <c r="E439" s="1122">
        <v>404.2</v>
      </c>
      <c r="F439" s="1175">
        <v>2425.8000000000002</v>
      </c>
      <c r="G439" s="1175">
        <v>2654</v>
      </c>
      <c r="H439" s="18"/>
      <c r="I439" s="18"/>
      <c r="J439" s="18"/>
      <c r="K439" s="18"/>
      <c r="L439" s="18"/>
      <c r="M439" s="18"/>
    </row>
    <row r="440" spans="1:13" ht="14.25" customHeight="1" x14ac:dyDescent="0.2">
      <c r="A440" s="18"/>
      <c r="B440" s="1752" t="s">
        <v>497</v>
      </c>
      <c r="C440" s="1343"/>
      <c r="D440" s="1343"/>
      <c r="E440" s="1343"/>
      <c r="F440" s="1343"/>
      <c r="G440" s="1343"/>
      <c r="H440" s="18"/>
      <c r="I440" s="18"/>
      <c r="J440" s="18"/>
      <c r="K440" s="18"/>
      <c r="L440" s="18"/>
      <c r="M440" s="18"/>
    </row>
    <row r="441" spans="1:13" ht="14.25" customHeight="1" x14ac:dyDescent="0.2">
      <c r="A441" s="18"/>
      <c r="B441" s="1753" t="s">
        <v>493</v>
      </c>
      <c r="C441" s="1646"/>
      <c r="D441" s="1673"/>
      <c r="E441" s="1115">
        <v>0</v>
      </c>
      <c r="F441" s="1116">
        <v>217.1</v>
      </c>
      <c r="G441" s="629"/>
      <c r="H441" s="18"/>
      <c r="I441" s="18"/>
      <c r="J441" s="18"/>
      <c r="K441" s="18"/>
      <c r="L441" s="18"/>
      <c r="M441" s="18"/>
    </row>
    <row r="442" spans="1:13" ht="14.25" customHeight="1" x14ac:dyDescent="0.2">
      <c r="A442" s="18"/>
      <c r="B442" s="1745" t="s">
        <v>831</v>
      </c>
      <c r="C442" s="1360"/>
      <c r="D442" s="1360"/>
      <c r="E442" s="1360"/>
      <c r="F442" s="1360"/>
      <c r="G442" s="1360"/>
      <c r="H442" s="18"/>
      <c r="I442" s="18"/>
      <c r="J442" s="18"/>
      <c r="K442" s="18"/>
      <c r="L442" s="18"/>
      <c r="M442" s="18"/>
    </row>
    <row r="443" spans="1:13" ht="13.5" customHeight="1" x14ac:dyDescent="0.2">
      <c r="A443" s="18"/>
      <c r="B443" s="1236"/>
      <c r="C443" s="1236"/>
      <c r="D443" s="1236"/>
      <c r="E443" s="1236"/>
      <c r="F443" s="1236"/>
      <c r="G443" s="1236"/>
      <c r="H443" s="18"/>
      <c r="I443" s="18"/>
      <c r="J443" s="18"/>
      <c r="K443" s="18"/>
      <c r="L443" s="18"/>
      <c r="M443" s="18"/>
    </row>
    <row r="444" spans="1:13" ht="13.5" customHeight="1" x14ac:dyDescent="0.2">
      <c r="A444" s="18"/>
      <c r="B444" s="1343"/>
      <c r="C444" s="1343"/>
      <c r="D444" s="1343"/>
      <c r="E444" s="1343"/>
      <c r="F444" s="1343"/>
      <c r="G444" s="1343"/>
      <c r="H444" s="18"/>
      <c r="I444" s="18"/>
      <c r="J444" s="18"/>
      <c r="K444" s="18"/>
      <c r="L444" s="18"/>
      <c r="M444" s="18"/>
    </row>
    <row r="445" spans="1:13" ht="13.5" customHeight="1" x14ac:dyDescent="0.2">
      <c r="A445" s="18"/>
      <c r="B445" s="18"/>
      <c r="C445" s="18"/>
      <c r="D445" s="18"/>
      <c r="E445" s="18"/>
      <c r="F445" s="18"/>
      <c r="G445" s="18"/>
      <c r="H445" s="18"/>
      <c r="I445" s="18"/>
      <c r="J445" s="18"/>
      <c r="K445" s="18"/>
      <c r="L445" s="18"/>
      <c r="M445" s="18"/>
    </row>
    <row r="446" spans="1:13" ht="29.25" customHeight="1" x14ac:dyDescent="0.2">
      <c r="A446" s="18"/>
      <c r="B446" s="1754" t="s">
        <v>832</v>
      </c>
      <c r="C446" s="1243"/>
      <c r="D446" s="1243"/>
      <c r="E446" s="1243"/>
      <c r="F446" s="1243"/>
      <c r="G446" s="1243"/>
      <c r="H446" s="18"/>
      <c r="I446" s="18"/>
      <c r="J446" s="18"/>
      <c r="K446" s="18"/>
      <c r="L446" s="18"/>
      <c r="M446" s="18"/>
    </row>
    <row r="447" spans="1:13" ht="33.75" customHeight="1" x14ac:dyDescent="0.2">
      <c r="A447" s="18"/>
      <c r="B447" s="1243"/>
      <c r="C447" s="1236"/>
      <c r="D447" s="1236"/>
      <c r="E447" s="1236"/>
      <c r="F447" s="1236"/>
      <c r="G447" s="1243"/>
      <c r="H447" s="18"/>
      <c r="I447" s="18"/>
      <c r="J447" s="18"/>
      <c r="K447" s="18"/>
      <c r="L447" s="18"/>
      <c r="M447" s="18"/>
    </row>
    <row r="448" spans="1:13" ht="13.5" customHeight="1" x14ac:dyDescent="0.2">
      <c r="A448" s="18"/>
      <c r="B448" s="1243"/>
      <c r="C448" s="1243"/>
      <c r="D448" s="1243"/>
      <c r="E448" s="1243"/>
      <c r="F448" s="1243"/>
      <c r="G448" s="1243"/>
      <c r="H448" s="18"/>
      <c r="I448" s="18"/>
      <c r="J448" s="18"/>
      <c r="K448" s="18"/>
      <c r="L448" s="18"/>
      <c r="M448" s="18"/>
    </row>
    <row r="449" spans="1:13" ht="13.5" customHeight="1" x14ac:dyDescent="0.2">
      <c r="A449" s="778" t="s">
        <v>20</v>
      </c>
      <c r="B449" s="778" t="s">
        <v>500</v>
      </c>
      <c r="C449" s="778"/>
      <c r="D449" s="778"/>
      <c r="E449" s="778" t="s">
        <v>20</v>
      </c>
      <c r="F449" s="778" t="s">
        <v>20</v>
      </c>
      <c r="G449" s="778" t="s">
        <v>20</v>
      </c>
      <c r="H449" s="778" t="s">
        <v>20</v>
      </c>
      <c r="I449" s="778" t="s">
        <v>20</v>
      </c>
      <c r="J449" s="778" t="s">
        <v>20</v>
      </c>
      <c r="K449" s="778" t="s">
        <v>20</v>
      </c>
      <c r="L449" s="778" t="s">
        <v>20</v>
      </c>
      <c r="M449" s="778" t="s">
        <v>20</v>
      </c>
    </row>
    <row r="450" spans="1:13" ht="13.5" customHeight="1" x14ac:dyDescent="0.2">
      <c r="A450" s="18"/>
      <c r="B450" s="18"/>
      <c r="C450" s="18"/>
      <c r="D450" s="18"/>
      <c r="E450" s="18"/>
      <c r="F450" s="18"/>
      <c r="G450" s="18"/>
      <c r="H450" s="18"/>
      <c r="I450" s="18"/>
      <c r="J450" s="18"/>
      <c r="K450" s="18"/>
      <c r="L450" s="18"/>
      <c r="M450" s="18"/>
    </row>
    <row r="451" spans="1:13" ht="14.25" customHeight="1" x14ac:dyDescent="0.2">
      <c r="A451" s="18"/>
      <c r="B451" s="1729" t="s">
        <v>833</v>
      </c>
      <c r="C451" s="1243"/>
      <c r="D451" s="1243"/>
      <c r="E451" s="1730">
        <v>2022</v>
      </c>
      <c r="F451" s="1730">
        <v>2023</v>
      </c>
      <c r="G451" s="1731">
        <v>2024</v>
      </c>
      <c r="H451" s="18"/>
      <c r="I451" s="18"/>
      <c r="J451" s="18"/>
      <c r="K451" s="18"/>
      <c r="L451" s="18"/>
      <c r="M451" s="18"/>
    </row>
    <row r="452" spans="1:13" ht="13.5" customHeight="1" x14ac:dyDescent="0.2">
      <c r="A452" s="18"/>
      <c r="B452" s="1329"/>
      <c r="C452" s="1329"/>
      <c r="D452" s="1329"/>
      <c r="E452" s="1637"/>
      <c r="F452" s="1637"/>
      <c r="G452" s="1618"/>
      <c r="H452" s="18"/>
      <c r="I452" s="18"/>
      <c r="J452" s="18"/>
      <c r="K452" s="18"/>
      <c r="L452" s="18"/>
      <c r="M452" s="18"/>
    </row>
    <row r="453" spans="1:13" ht="14.25" customHeight="1" x14ac:dyDescent="0.2">
      <c r="A453" s="18"/>
      <c r="B453" s="1748" t="s">
        <v>502</v>
      </c>
      <c r="C453" s="1635"/>
      <c r="D453" s="1635"/>
      <c r="E453" s="1635"/>
      <c r="F453" s="1635"/>
      <c r="G453" s="1635"/>
      <c r="H453" s="18"/>
      <c r="I453" s="18"/>
      <c r="J453" s="18"/>
      <c r="K453" s="18"/>
      <c r="L453" s="18"/>
      <c r="M453" s="18"/>
    </row>
    <row r="454" spans="1:13" ht="14.25" customHeight="1" x14ac:dyDescent="0.2">
      <c r="A454" s="18"/>
      <c r="B454" s="1749" t="s">
        <v>492</v>
      </c>
      <c r="C454" s="1534"/>
      <c r="D454" s="1750"/>
      <c r="E454" s="625">
        <v>113.9</v>
      </c>
      <c r="F454" s="1139">
        <v>242.3</v>
      </c>
      <c r="G454" s="1139">
        <v>218.6</v>
      </c>
      <c r="H454" s="18"/>
      <c r="I454" s="18"/>
      <c r="J454" s="18"/>
      <c r="K454" s="18"/>
      <c r="L454" s="18"/>
      <c r="M454" s="18"/>
    </row>
    <row r="455" spans="1:13" ht="14.25" customHeight="1" x14ac:dyDescent="0.2">
      <c r="A455" s="18"/>
      <c r="B455" s="1732" t="s">
        <v>493</v>
      </c>
      <c r="C455" s="1366"/>
      <c r="D455" s="1733"/>
      <c r="E455" s="625">
        <v>54.6</v>
      </c>
      <c r="F455" s="1139">
        <v>99.5</v>
      </c>
      <c r="G455" s="1139">
        <v>119.7</v>
      </c>
      <c r="H455" s="18"/>
      <c r="I455" s="18"/>
      <c r="J455" s="18"/>
      <c r="K455" s="18"/>
      <c r="L455" s="18"/>
      <c r="M455" s="18"/>
    </row>
    <row r="456" spans="1:13" ht="14.25" customHeight="1" x14ac:dyDescent="0.2">
      <c r="A456" s="18"/>
      <c r="B456" s="1732" t="s">
        <v>495</v>
      </c>
      <c r="C456" s="1366"/>
      <c r="D456" s="1733"/>
      <c r="E456" s="625">
        <v>0</v>
      </c>
      <c r="F456" s="1139">
        <v>1.6</v>
      </c>
      <c r="G456" s="1139">
        <v>1.7</v>
      </c>
      <c r="H456" s="18"/>
      <c r="I456" s="18"/>
      <c r="J456" s="18"/>
      <c r="K456" s="18"/>
      <c r="L456" s="18"/>
      <c r="M456" s="18"/>
    </row>
    <row r="457" spans="1:13" ht="14.25" customHeight="1" x14ac:dyDescent="0.2">
      <c r="A457" s="18"/>
      <c r="B457" s="1751" t="s">
        <v>504</v>
      </c>
      <c r="C457" s="1740"/>
      <c r="D457" s="1741"/>
      <c r="E457" s="1122">
        <v>168.5</v>
      </c>
      <c r="F457" s="1125">
        <v>343.4</v>
      </c>
      <c r="G457" s="1125">
        <v>340</v>
      </c>
      <c r="H457" s="18"/>
      <c r="I457" s="18"/>
      <c r="J457" s="18"/>
      <c r="K457" s="18"/>
      <c r="L457" s="18"/>
      <c r="M457" s="18"/>
    </row>
    <row r="458" spans="1:13" ht="14.25" customHeight="1" x14ac:dyDescent="0.2">
      <c r="A458" s="18"/>
      <c r="B458" s="1752" t="s">
        <v>505</v>
      </c>
      <c r="C458" s="1343"/>
      <c r="D458" s="1343"/>
      <c r="E458" s="1343"/>
      <c r="F458" s="1343"/>
      <c r="G458" s="1343"/>
      <c r="H458" s="18"/>
      <c r="I458" s="18"/>
      <c r="J458" s="18"/>
      <c r="K458" s="18"/>
      <c r="L458" s="18"/>
      <c r="M458" s="18"/>
    </row>
    <row r="459" spans="1:13" ht="14.25" customHeight="1" x14ac:dyDescent="0.2">
      <c r="A459" s="18"/>
      <c r="B459" s="1753" t="s">
        <v>493</v>
      </c>
      <c r="C459" s="1646"/>
      <c r="D459" s="1673"/>
      <c r="E459" s="1115">
        <v>0</v>
      </c>
      <c r="F459" s="1116">
        <v>3.8</v>
      </c>
      <c r="G459" s="629"/>
      <c r="H459" s="18"/>
      <c r="I459" s="18"/>
      <c r="J459" s="18"/>
      <c r="K459" s="18"/>
      <c r="L459" s="18"/>
      <c r="M459" s="18"/>
    </row>
    <row r="460" spans="1:13" ht="14.25" customHeight="1" x14ac:dyDescent="0.2">
      <c r="A460" s="18"/>
      <c r="B460" s="1745" t="s">
        <v>834</v>
      </c>
      <c r="C460" s="1360"/>
      <c r="D460" s="1360"/>
      <c r="E460" s="1360"/>
      <c r="F460" s="1360"/>
      <c r="G460" s="1360"/>
      <c r="H460" s="18"/>
      <c r="I460" s="18"/>
      <c r="J460" s="18"/>
      <c r="K460" s="18"/>
      <c r="L460" s="18"/>
      <c r="M460" s="18"/>
    </row>
    <row r="461" spans="1:13" ht="13.5" customHeight="1" x14ac:dyDescent="0.2">
      <c r="A461" s="18"/>
      <c r="B461" s="1236"/>
      <c r="C461" s="1236"/>
      <c r="D461" s="1236"/>
      <c r="E461" s="1236"/>
      <c r="F461" s="1236"/>
      <c r="G461" s="1236"/>
      <c r="H461" s="18"/>
      <c r="I461" s="18"/>
      <c r="J461" s="18"/>
      <c r="K461" s="18"/>
      <c r="L461" s="18"/>
      <c r="M461" s="18"/>
    </row>
    <row r="462" spans="1:13" ht="13.5" customHeight="1" x14ac:dyDescent="0.2">
      <c r="A462" s="18"/>
      <c r="B462" s="1236"/>
      <c r="C462" s="1236"/>
      <c r="D462" s="1236"/>
      <c r="E462" s="1236"/>
      <c r="F462" s="1236"/>
      <c r="G462" s="1236"/>
      <c r="H462" s="18"/>
      <c r="I462" s="18"/>
      <c r="J462" s="18"/>
      <c r="K462" s="18"/>
      <c r="L462" s="18"/>
      <c r="M462" s="18"/>
    </row>
    <row r="463" spans="1:13" ht="13.5" customHeight="1" x14ac:dyDescent="0.2">
      <c r="A463" s="18"/>
      <c r="B463" s="1343"/>
      <c r="C463" s="1343"/>
      <c r="D463" s="1343"/>
      <c r="E463" s="1343"/>
      <c r="F463" s="1343"/>
      <c r="G463" s="1343"/>
      <c r="H463" s="18"/>
      <c r="I463" s="18"/>
      <c r="J463" s="18"/>
      <c r="K463" s="18"/>
      <c r="L463" s="18"/>
      <c r="M463" s="18"/>
    </row>
    <row r="465" spans="1:13" ht="13.5" customHeight="1" x14ac:dyDescent="0.2">
      <c r="A465" s="18"/>
      <c r="B465" s="1746" t="s">
        <v>835</v>
      </c>
      <c r="C465" s="1243"/>
      <c r="D465" s="1243"/>
      <c r="E465" s="1243"/>
      <c r="F465" s="1243"/>
      <c r="G465" s="1243"/>
      <c r="H465" s="18"/>
      <c r="I465" s="18"/>
      <c r="J465" s="18"/>
      <c r="K465" s="18"/>
      <c r="L465" s="18"/>
      <c r="M465" s="18"/>
    </row>
    <row r="466" spans="1:13" ht="13.5" customHeight="1" x14ac:dyDescent="0.2">
      <c r="A466" s="18"/>
      <c r="B466" s="1243"/>
      <c r="C466" s="1236"/>
      <c r="D466" s="1236"/>
      <c r="E466" s="1236"/>
      <c r="F466" s="1236"/>
      <c r="G466" s="1243"/>
      <c r="H466" s="18"/>
      <c r="I466" s="18"/>
      <c r="J466" s="18"/>
      <c r="K466" s="18"/>
      <c r="L466" s="18"/>
      <c r="M466" s="18"/>
    </row>
    <row r="467" spans="1:13" ht="13.5" customHeight="1" x14ac:dyDescent="0.2">
      <c r="A467" s="18"/>
      <c r="B467" s="1243"/>
      <c r="C467" s="1243"/>
      <c r="D467" s="1243"/>
      <c r="E467" s="1243"/>
      <c r="F467" s="1243"/>
      <c r="G467" s="1243"/>
      <c r="H467" s="18"/>
      <c r="I467" s="18"/>
      <c r="J467" s="18"/>
      <c r="K467" s="18"/>
      <c r="L467" s="18"/>
      <c r="M467" s="18"/>
    </row>
    <row r="468" spans="1:13" ht="13.5" customHeight="1" x14ac:dyDescent="0.2">
      <c r="A468" s="778" t="s">
        <v>20</v>
      </c>
      <c r="B468" s="778" t="s">
        <v>508</v>
      </c>
      <c r="C468" s="778"/>
      <c r="D468" s="778"/>
      <c r="E468" s="778" t="s">
        <v>20</v>
      </c>
      <c r="F468" s="778" t="s">
        <v>20</v>
      </c>
      <c r="G468" s="778" t="s">
        <v>20</v>
      </c>
      <c r="H468" s="778" t="s">
        <v>20</v>
      </c>
      <c r="I468" s="778" t="s">
        <v>20</v>
      </c>
      <c r="J468" s="778" t="s">
        <v>20</v>
      </c>
      <c r="K468" s="778" t="s">
        <v>20</v>
      </c>
      <c r="L468" s="778" t="s">
        <v>20</v>
      </c>
      <c r="M468" s="778" t="s">
        <v>20</v>
      </c>
    </row>
    <row r="469" spans="1:13" ht="13.5" customHeight="1" x14ac:dyDescent="0.2">
      <c r="A469" s="18"/>
      <c r="B469" s="18"/>
      <c r="C469" s="18"/>
      <c r="D469" s="18"/>
      <c r="E469" s="18"/>
      <c r="F469" s="18"/>
      <c r="G469" s="18"/>
      <c r="H469" s="18"/>
      <c r="I469" s="18"/>
      <c r="J469" s="18"/>
      <c r="K469" s="18"/>
      <c r="L469" s="18"/>
      <c r="M469" s="18"/>
    </row>
    <row r="470" spans="1:13" ht="14.25" customHeight="1" x14ac:dyDescent="0.2">
      <c r="A470" s="18"/>
      <c r="B470" s="1729" t="s">
        <v>836</v>
      </c>
      <c r="C470" s="1243"/>
      <c r="D470" s="1328"/>
      <c r="E470" s="1730">
        <v>2022</v>
      </c>
      <c r="F470" s="1730">
        <v>2023</v>
      </c>
      <c r="G470" s="1731">
        <v>2024</v>
      </c>
      <c r="H470" s="18"/>
      <c r="I470" s="18"/>
      <c r="J470" s="18"/>
      <c r="K470" s="18"/>
      <c r="L470" s="18"/>
      <c r="M470" s="18"/>
    </row>
    <row r="471" spans="1:13" ht="13.5" customHeight="1" x14ac:dyDescent="0.2">
      <c r="A471" s="18"/>
      <c r="B471" s="1329"/>
      <c r="C471" s="1329"/>
      <c r="D471" s="1330"/>
      <c r="E471" s="1637"/>
      <c r="F471" s="1637"/>
      <c r="G471" s="1618"/>
      <c r="H471" s="18"/>
      <c r="I471" s="18"/>
      <c r="J471" s="18"/>
      <c r="K471" s="18"/>
      <c r="L471" s="18"/>
      <c r="M471" s="18"/>
    </row>
    <row r="472" spans="1:13" ht="14.25" customHeight="1" x14ac:dyDescent="0.2">
      <c r="A472" s="18"/>
      <c r="B472" s="1743" t="s">
        <v>40</v>
      </c>
      <c r="C472" s="1736"/>
      <c r="D472" s="1737"/>
      <c r="E472" s="625">
        <v>235.8</v>
      </c>
      <c r="F472" s="1174">
        <v>2082.4</v>
      </c>
      <c r="G472" s="1174">
        <v>2313.9</v>
      </c>
      <c r="H472" s="18"/>
      <c r="I472" s="18"/>
      <c r="J472" s="18"/>
      <c r="K472" s="18"/>
      <c r="L472" s="18"/>
      <c r="M472" s="18"/>
    </row>
    <row r="473" spans="1:13" ht="14.25" customHeight="1" x14ac:dyDescent="0.2">
      <c r="A473" s="18"/>
      <c r="B473" s="1744" t="s">
        <v>510</v>
      </c>
      <c r="C473" s="1740"/>
      <c r="D473" s="1741"/>
      <c r="E473" s="1115">
        <v>0</v>
      </c>
      <c r="F473" s="1116">
        <v>213.3</v>
      </c>
      <c r="G473" s="629"/>
      <c r="H473" s="18"/>
      <c r="I473" s="18"/>
      <c r="J473" s="18"/>
      <c r="K473" s="18"/>
      <c r="L473" s="18"/>
      <c r="M473" s="18"/>
    </row>
    <row r="474" spans="1:13" ht="14.25" customHeight="1" x14ac:dyDescent="0.2">
      <c r="A474" s="18"/>
      <c r="B474" s="1745" t="s">
        <v>837</v>
      </c>
      <c r="C474" s="1360"/>
      <c r="D474" s="1360"/>
      <c r="E474" s="1360"/>
      <c r="F474" s="1360"/>
      <c r="G474" s="1360"/>
      <c r="H474" s="18"/>
      <c r="I474" s="18"/>
      <c r="J474" s="18"/>
      <c r="K474" s="18"/>
      <c r="L474" s="18"/>
      <c r="M474" s="18"/>
    </row>
    <row r="475" spans="1:13" ht="13.5" customHeight="1" x14ac:dyDescent="0.2">
      <c r="A475" s="18"/>
      <c r="B475" s="1343"/>
      <c r="C475" s="1343"/>
      <c r="D475" s="1343"/>
      <c r="E475" s="1343"/>
      <c r="F475" s="1343"/>
      <c r="G475" s="1343"/>
      <c r="H475" s="18"/>
      <c r="I475" s="18"/>
      <c r="J475" s="18"/>
      <c r="K475" s="18"/>
      <c r="L475" s="18"/>
      <c r="M475" s="18"/>
    </row>
    <row r="476" spans="1:13" ht="13.5" customHeight="1" x14ac:dyDescent="0.2">
      <c r="A476" s="18"/>
      <c r="B476" s="18"/>
      <c r="C476" s="18"/>
      <c r="D476" s="18"/>
      <c r="E476" s="18"/>
      <c r="F476" s="18"/>
      <c r="G476" s="18"/>
      <c r="H476" s="18"/>
      <c r="I476" s="18"/>
      <c r="J476" s="18"/>
      <c r="K476" s="18"/>
      <c r="L476" s="18"/>
      <c r="M476" s="18"/>
    </row>
    <row r="477" spans="1:13" ht="13.5" customHeight="1" x14ac:dyDescent="0.2">
      <c r="A477" s="18"/>
      <c r="B477" s="1746" t="s">
        <v>838</v>
      </c>
      <c r="C477" s="1243"/>
      <c r="D477" s="1243"/>
      <c r="E477" s="1243"/>
      <c r="F477" s="1243"/>
      <c r="G477" s="1243"/>
      <c r="H477" s="18"/>
      <c r="I477" s="18"/>
      <c r="J477" s="18"/>
      <c r="K477" s="18"/>
      <c r="L477" s="18"/>
      <c r="M477" s="18"/>
    </row>
    <row r="478" spans="1:13" ht="13.5" customHeight="1" x14ac:dyDescent="0.2">
      <c r="A478" s="18"/>
      <c r="B478" s="1243"/>
      <c r="C478" s="1236"/>
      <c r="D478" s="1236"/>
      <c r="E478" s="1236"/>
      <c r="F478" s="1236"/>
      <c r="G478" s="1243"/>
      <c r="H478" s="18"/>
      <c r="I478" s="18"/>
      <c r="J478" s="18"/>
      <c r="K478" s="18"/>
      <c r="L478" s="18"/>
      <c r="M478" s="18"/>
    </row>
    <row r="479" spans="1:13" ht="13.5" customHeight="1" x14ac:dyDescent="0.2">
      <c r="A479" s="18"/>
      <c r="B479" s="1243"/>
      <c r="C479" s="1243"/>
      <c r="D479" s="1243"/>
      <c r="E479" s="1243"/>
      <c r="F479" s="1243"/>
      <c r="G479" s="1243"/>
      <c r="H479" s="18"/>
      <c r="I479" s="18"/>
      <c r="J479" s="18"/>
      <c r="K479" s="18"/>
      <c r="L479" s="18"/>
      <c r="M479" s="18"/>
    </row>
    <row r="480" spans="1:13" ht="27.75" customHeight="1" x14ac:dyDescent="0.2">
      <c r="A480" s="794" t="s">
        <v>20</v>
      </c>
      <c r="B480" s="1747" t="s">
        <v>652</v>
      </c>
      <c r="C480" s="1243"/>
      <c r="D480" s="1243"/>
      <c r="E480" s="1243"/>
      <c r="F480" s="1243"/>
      <c r="G480" s="1243"/>
      <c r="H480" s="1243"/>
      <c r="I480" s="1243"/>
      <c r="J480" s="1243"/>
      <c r="K480" s="1243"/>
      <c r="L480" s="1243"/>
      <c r="M480" s="1243"/>
    </row>
    <row r="482" spans="1:13" ht="14.25" customHeight="1" x14ac:dyDescent="0.2">
      <c r="A482" s="18"/>
      <c r="B482" s="1734" t="s">
        <v>839</v>
      </c>
      <c r="C482" s="1329"/>
      <c r="D482" s="1329"/>
      <c r="E482" s="1329"/>
      <c r="F482" s="1329"/>
      <c r="G482" s="1329"/>
      <c r="H482" s="1329"/>
      <c r="I482" s="1329"/>
      <c r="J482" s="1330"/>
      <c r="K482" s="623">
        <v>2022</v>
      </c>
      <c r="L482" s="623">
        <v>2023</v>
      </c>
      <c r="M482" s="1133">
        <v>2024</v>
      </c>
    </row>
    <row r="483" spans="1:13" ht="14.25" customHeight="1" x14ac:dyDescent="0.2">
      <c r="A483" s="18"/>
      <c r="B483" s="1735" t="s">
        <v>654</v>
      </c>
      <c r="C483" s="1736"/>
      <c r="D483" s="1736"/>
      <c r="E483" s="1736"/>
      <c r="F483" s="1736"/>
      <c r="G483" s="1736"/>
      <c r="H483" s="1736"/>
      <c r="I483" s="1736"/>
      <c r="J483" s="1737"/>
      <c r="K483" s="625">
        <v>404.2</v>
      </c>
      <c r="L483" s="1174">
        <v>2425.8000000000002</v>
      </c>
      <c r="M483" s="1174">
        <v>2653.9</v>
      </c>
    </row>
    <row r="484" spans="1:13" ht="14.25" customHeight="1" x14ac:dyDescent="0.2">
      <c r="A484" s="18"/>
      <c r="B484" s="1738" t="s">
        <v>655</v>
      </c>
      <c r="C484" s="1366"/>
      <c r="D484" s="1366"/>
      <c r="E484" s="1366"/>
      <c r="F484" s="1366"/>
      <c r="G484" s="1366"/>
      <c r="H484" s="1366"/>
      <c r="I484" s="1366"/>
      <c r="J484" s="1733"/>
      <c r="K484" s="633">
        <v>0.93</v>
      </c>
      <c r="L484" s="1146">
        <v>0.86</v>
      </c>
      <c r="M484" s="1146">
        <v>0.84599999999999997</v>
      </c>
    </row>
    <row r="485" spans="1:13" ht="14.25" customHeight="1" x14ac:dyDescent="0.2">
      <c r="A485" s="18"/>
      <c r="B485" s="1738" t="s">
        <v>656</v>
      </c>
      <c r="C485" s="1366"/>
      <c r="D485" s="1366"/>
      <c r="E485" s="1366"/>
      <c r="F485" s="1366"/>
      <c r="G485" s="1366"/>
      <c r="H485" s="1366"/>
      <c r="I485" s="1366"/>
      <c r="J485" s="1733"/>
      <c r="K485" s="625">
        <v>0</v>
      </c>
      <c r="L485" s="1139">
        <v>217.1</v>
      </c>
      <c r="M485" s="627">
        <v>0</v>
      </c>
    </row>
    <row r="486" spans="1:13" ht="14.25" customHeight="1" x14ac:dyDescent="0.2">
      <c r="A486" s="18"/>
      <c r="B486" s="1738" t="s">
        <v>657</v>
      </c>
      <c r="C486" s="1366"/>
      <c r="D486" s="1366"/>
      <c r="E486" s="1366"/>
      <c r="F486" s="1366"/>
      <c r="G486" s="1366"/>
      <c r="H486" s="1366"/>
      <c r="I486" s="1366"/>
      <c r="J486" s="1733"/>
      <c r="K486" s="633">
        <v>0</v>
      </c>
      <c r="L486" s="1146">
        <v>8.8999999999999996E-2</v>
      </c>
      <c r="M486" s="640">
        <v>0</v>
      </c>
    </row>
    <row r="487" spans="1:13" ht="14.25" customHeight="1" x14ac:dyDescent="0.2">
      <c r="A487" s="18"/>
      <c r="B487" s="1738" t="s">
        <v>519</v>
      </c>
      <c r="C487" s="1366"/>
      <c r="D487" s="1366"/>
      <c r="E487" s="1366"/>
      <c r="F487" s="1366"/>
      <c r="G487" s="1366"/>
      <c r="H487" s="1366"/>
      <c r="I487" s="1366"/>
      <c r="J487" s="1733"/>
      <c r="K487" s="625">
        <v>235.8</v>
      </c>
      <c r="L487" s="1174">
        <v>2082.4</v>
      </c>
      <c r="M487" s="1174">
        <v>2313.9</v>
      </c>
    </row>
    <row r="488" spans="1:13" ht="14.25" customHeight="1" x14ac:dyDescent="0.2">
      <c r="A488" s="18"/>
      <c r="B488" s="1738" t="s">
        <v>658</v>
      </c>
      <c r="C488" s="1366"/>
      <c r="D488" s="1366"/>
      <c r="E488" s="1366"/>
      <c r="F488" s="1366"/>
      <c r="G488" s="1366"/>
      <c r="H488" s="1366"/>
      <c r="I488" s="1366"/>
      <c r="J488" s="1733"/>
      <c r="K488" s="625">
        <v>0</v>
      </c>
      <c r="L488" s="1139">
        <v>213.3</v>
      </c>
      <c r="M488" s="627">
        <v>0</v>
      </c>
    </row>
    <row r="489" spans="1:13" ht="14.25" customHeight="1" x14ac:dyDescent="0.2">
      <c r="A489" s="18"/>
      <c r="B489" s="1739" t="s">
        <v>659</v>
      </c>
      <c r="C489" s="1740"/>
      <c r="D489" s="1740"/>
      <c r="E489" s="1740"/>
      <c r="F489" s="1740"/>
      <c r="G489" s="1740"/>
      <c r="H489" s="1740"/>
      <c r="I489" s="1740"/>
      <c r="J489" s="1741"/>
      <c r="K489" s="1153">
        <v>0</v>
      </c>
      <c r="L489" s="1154">
        <v>0.10199999999999999</v>
      </c>
      <c r="M489" s="641">
        <v>0</v>
      </c>
    </row>
    <row r="490" spans="1:13" ht="14.25" customHeight="1" x14ac:dyDescent="0.2">
      <c r="A490" s="18"/>
      <c r="B490" s="1742" t="s">
        <v>840</v>
      </c>
      <c r="C490" s="1646"/>
      <c r="D490" s="1646"/>
      <c r="E490" s="1646"/>
      <c r="F490" s="1646"/>
      <c r="G490" s="1646"/>
      <c r="H490" s="1646"/>
      <c r="I490" s="1646"/>
      <c r="J490" s="1646"/>
      <c r="K490" s="1646"/>
      <c r="L490" s="1646"/>
      <c r="M490" s="1646"/>
    </row>
    <row r="491" spans="1:13" ht="13.5" customHeight="1" x14ac:dyDescent="0.2">
      <c r="A491" s="18"/>
      <c r="B491" s="18"/>
      <c r="C491" s="18"/>
      <c r="D491" s="18"/>
      <c r="E491" s="18"/>
      <c r="F491" s="18"/>
      <c r="G491" s="18"/>
      <c r="H491" s="18"/>
      <c r="I491" s="18"/>
      <c r="J491" s="18"/>
      <c r="K491" s="18"/>
      <c r="L491" s="18"/>
      <c r="M491" s="18"/>
    </row>
    <row r="492" spans="1:13" ht="13.5" customHeight="1" x14ac:dyDescent="0.2">
      <c r="A492" s="18"/>
      <c r="B492" s="1728" t="s">
        <v>841</v>
      </c>
      <c r="C492" s="1243"/>
      <c r="D492" s="1243"/>
      <c r="E492" s="1243"/>
      <c r="F492" s="1243"/>
      <c r="G492" s="1243"/>
      <c r="H492" s="1243"/>
      <c r="I492" s="1243"/>
      <c r="J492" s="1243"/>
      <c r="K492" s="1243"/>
      <c r="L492" s="18"/>
      <c r="M492" s="18"/>
    </row>
    <row r="493" spans="1:13" ht="13.5" customHeight="1" x14ac:dyDescent="0.2">
      <c r="A493" s="778" t="s">
        <v>20</v>
      </c>
      <c r="B493" s="778" t="s">
        <v>276</v>
      </c>
      <c r="C493" s="778"/>
      <c r="D493" s="778"/>
      <c r="E493" s="778"/>
      <c r="F493" s="778"/>
      <c r="G493" s="778"/>
      <c r="H493" s="778"/>
      <c r="I493" s="778"/>
      <c r="J493" s="778" t="s">
        <v>20</v>
      </c>
      <c r="K493" s="778" t="s">
        <v>20</v>
      </c>
      <c r="L493" s="778" t="s">
        <v>20</v>
      </c>
      <c r="M493" s="778" t="s">
        <v>20</v>
      </c>
    </row>
    <row r="494" spans="1:13" ht="13.5" customHeight="1" x14ac:dyDescent="0.2">
      <c r="A494" s="778" t="s">
        <v>20</v>
      </c>
      <c r="B494" s="1344" t="s">
        <v>661</v>
      </c>
      <c r="C494" s="1243"/>
      <c r="D494" s="1243"/>
      <c r="E494" s="1243"/>
      <c r="F494" s="1243"/>
      <c r="G494" s="1243"/>
      <c r="H494" s="1243"/>
      <c r="I494" s="1243"/>
      <c r="J494" s="1243"/>
      <c r="K494" s="1243"/>
      <c r="L494" s="1243"/>
      <c r="M494" s="1243"/>
    </row>
    <row r="495" spans="1:13" ht="13.5" customHeight="1" x14ac:dyDescent="0.2">
      <c r="A495" s="778" t="s">
        <v>20</v>
      </c>
      <c r="B495" s="1243"/>
      <c r="C495" s="1243"/>
      <c r="D495" s="1243"/>
      <c r="E495" s="1243"/>
      <c r="F495" s="1243"/>
      <c r="G495" s="1243"/>
      <c r="H495" s="1243"/>
      <c r="I495" s="1243"/>
      <c r="J495" s="1243"/>
      <c r="K495" s="1243"/>
      <c r="L495" s="1243"/>
      <c r="M495" s="1243"/>
    </row>
    <row r="497" spans="1:13" ht="14.25" customHeight="1" x14ac:dyDescent="0.2">
      <c r="A497" s="18"/>
      <c r="B497" s="1729" t="s">
        <v>662</v>
      </c>
      <c r="C497" s="1243"/>
      <c r="D497" s="1243"/>
      <c r="E497" s="1730">
        <v>2022</v>
      </c>
      <c r="F497" s="1730">
        <v>2023</v>
      </c>
      <c r="G497" s="1731">
        <v>2024</v>
      </c>
      <c r="H497" s="18"/>
      <c r="I497" s="18"/>
      <c r="J497" s="18"/>
      <c r="K497" s="18"/>
      <c r="L497" s="18"/>
      <c r="M497" s="18"/>
    </row>
    <row r="498" spans="1:13" ht="13.5" customHeight="1" x14ac:dyDescent="0.2">
      <c r="A498" s="18"/>
      <c r="B498" s="1329"/>
      <c r="C498" s="1329"/>
      <c r="D498" s="1329"/>
      <c r="E498" s="1637"/>
      <c r="F498" s="1637"/>
      <c r="G498" s="1618"/>
      <c r="H498" s="18"/>
      <c r="I498" s="18"/>
      <c r="J498" s="18"/>
      <c r="K498" s="18"/>
      <c r="L498" s="18"/>
      <c r="M498" s="18"/>
    </row>
    <row r="499" spans="1:13" ht="14.25" customHeight="1" x14ac:dyDescent="0.2">
      <c r="A499" s="18"/>
      <c r="B499" s="1732" t="s">
        <v>663</v>
      </c>
      <c r="C499" s="1366"/>
      <c r="D499" s="1733"/>
      <c r="E499" s="625">
        <v>0</v>
      </c>
      <c r="F499" s="1139">
        <v>0</v>
      </c>
      <c r="G499" s="1139">
        <v>0</v>
      </c>
      <c r="H499" s="18"/>
      <c r="I499" s="18"/>
      <c r="J499" s="18"/>
      <c r="K499" s="18"/>
      <c r="L499" s="18"/>
      <c r="M499" s="18"/>
    </row>
    <row r="500" spans="1:13" ht="14.25" customHeight="1" x14ac:dyDescent="0.2">
      <c r="A500" s="18"/>
      <c r="B500" s="1732" t="s">
        <v>664</v>
      </c>
      <c r="C500" s="1366"/>
      <c r="D500" s="1733"/>
      <c r="E500" s="676">
        <v>5251.9</v>
      </c>
      <c r="F500" s="1174">
        <v>8983.2999999999993</v>
      </c>
      <c r="G500" s="1174">
        <v>7815.6</v>
      </c>
      <c r="H500" s="18"/>
      <c r="I500" s="18"/>
      <c r="J500" s="18"/>
      <c r="K500" s="18"/>
      <c r="L500" s="18"/>
      <c r="M500" s="18"/>
    </row>
    <row r="501" spans="1:13" ht="14.25" customHeight="1" x14ac:dyDescent="0.2">
      <c r="A501" s="18"/>
      <c r="B501" s="1732" t="s">
        <v>665</v>
      </c>
      <c r="C501" s="1366"/>
      <c r="D501" s="1733"/>
      <c r="E501" s="676">
        <v>1808.7</v>
      </c>
      <c r="F501" s="1174">
        <v>7776</v>
      </c>
      <c r="G501" s="1174">
        <v>4237.8999999999996</v>
      </c>
      <c r="H501" s="18"/>
      <c r="I501" s="18"/>
      <c r="J501" s="18"/>
      <c r="K501" s="18"/>
      <c r="L501" s="18"/>
      <c r="M501" s="18"/>
    </row>
    <row r="502" spans="1:13" ht="14.25" customHeight="1" x14ac:dyDescent="0.2">
      <c r="A502" s="18"/>
      <c r="B502" s="1732" t="s">
        <v>666</v>
      </c>
      <c r="C502" s="1366"/>
      <c r="D502" s="1733"/>
      <c r="E502" s="625">
        <v>14</v>
      </c>
      <c r="F502" s="1139">
        <v>242.9</v>
      </c>
      <c r="G502" s="1139">
        <v>212.9</v>
      </c>
      <c r="H502" s="18"/>
      <c r="I502" s="18"/>
      <c r="J502" s="18"/>
      <c r="K502" s="18"/>
      <c r="L502" s="18"/>
      <c r="M502" s="18"/>
    </row>
    <row r="503" spans="1:13" ht="14.25" customHeight="1" x14ac:dyDescent="0.2">
      <c r="A503" s="18"/>
      <c r="B503" s="1732" t="s">
        <v>667</v>
      </c>
      <c r="C503" s="1366"/>
      <c r="D503" s="1733"/>
      <c r="E503" s="625">
        <v>10.1</v>
      </c>
      <c r="F503" s="1139">
        <v>3.2</v>
      </c>
      <c r="G503" s="1139">
        <v>0.5</v>
      </c>
      <c r="H503" s="18"/>
      <c r="I503" s="18"/>
      <c r="J503" s="18"/>
      <c r="K503" s="18"/>
      <c r="L503" s="18"/>
      <c r="M503" s="18"/>
    </row>
    <row r="504" spans="1:13" ht="14.25" customHeight="1" x14ac:dyDescent="0.2">
      <c r="A504" s="18"/>
      <c r="B504" s="1732" t="s">
        <v>668</v>
      </c>
      <c r="C504" s="1366"/>
      <c r="D504" s="1733"/>
      <c r="E504" s="1115">
        <v>459.8</v>
      </c>
      <c r="F504" s="1168">
        <v>1381.8</v>
      </c>
      <c r="G504" s="1168">
        <v>1102.5999999999999</v>
      </c>
      <c r="H504" s="18"/>
      <c r="I504" s="18"/>
      <c r="J504" s="18"/>
      <c r="K504" s="18"/>
      <c r="L504" s="18"/>
      <c r="M504" s="18"/>
    </row>
    <row r="505" spans="1:13" ht="14.25" customHeight="1" x14ac:dyDescent="0.2">
      <c r="A505" s="18"/>
      <c r="B505" s="1745" t="s">
        <v>842</v>
      </c>
      <c r="C505" s="1360"/>
      <c r="D505" s="1360"/>
      <c r="E505" s="1360"/>
      <c r="F505" s="1360"/>
      <c r="G505" s="1360"/>
      <c r="H505" s="18"/>
      <c r="I505" s="18"/>
      <c r="J505" s="18"/>
      <c r="K505" s="18"/>
      <c r="L505" s="18"/>
      <c r="M505" s="18"/>
    </row>
    <row r="506" spans="1:13" ht="13.5" customHeight="1" x14ac:dyDescent="0.2">
      <c r="A506" s="18"/>
      <c r="B506" s="1343"/>
      <c r="C506" s="1343"/>
      <c r="D506" s="1343"/>
      <c r="E506" s="1343"/>
      <c r="F506" s="1343"/>
      <c r="G506" s="1343"/>
      <c r="H506" s="18"/>
      <c r="I506" s="18"/>
      <c r="J506" s="18"/>
      <c r="K506" s="18"/>
      <c r="L506" s="18"/>
      <c r="M506" s="18"/>
    </row>
    <row r="507" spans="1:13" ht="13.5" customHeight="1" x14ac:dyDescent="0.2">
      <c r="A507" s="18"/>
      <c r="B507" s="18"/>
      <c r="C507" s="18"/>
      <c r="D507" s="18"/>
      <c r="E507" s="18"/>
      <c r="F507" s="18"/>
      <c r="G507" s="18"/>
      <c r="H507" s="18"/>
      <c r="I507" s="18"/>
      <c r="J507" s="18"/>
      <c r="K507" s="18"/>
      <c r="L507" s="18"/>
      <c r="M507" s="18"/>
    </row>
    <row r="508" spans="1:13" ht="13.5" customHeight="1" x14ac:dyDescent="0.2">
      <c r="A508" s="18"/>
      <c r="B508" s="1746" t="s">
        <v>843</v>
      </c>
      <c r="C508" s="1243"/>
      <c r="D508" s="1243"/>
      <c r="E508" s="1243"/>
      <c r="F508" s="1243"/>
      <c r="G508" s="1243"/>
      <c r="H508" s="18"/>
      <c r="I508" s="18"/>
      <c r="J508" s="18"/>
      <c r="K508" s="18"/>
      <c r="L508" s="18"/>
      <c r="M508" s="18"/>
    </row>
    <row r="509" spans="1:13" ht="13.5" customHeight="1" x14ac:dyDescent="0.2">
      <c r="A509" s="18"/>
      <c r="B509" s="1243"/>
      <c r="C509" s="1236"/>
      <c r="D509" s="1236"/>
      <c r="E509" s="1236"/>
      <c r="F509" s="1236"/>
      <c r="G509" s="1243"/>
      <c r="H509" s="18"/>
      <c r="I509" s="18"/>
      <c r="J509" s="18"/>
      <c r="K509" s="18"/>
      <c r="L509" s="18"/>
      <c r="M509" s="18"/>
    </row>
    <row r="510" spans="1:13" ht="13.5" customHeight="1" x14ac:dyDescent="0.2">
      <c r="A510" s="18"/>
      <c r="B510" s="1243"/>
      <c r="C510" s="1243"/>
      <c r="D510" s="1243"/>
      <c r="E510" s="1243"/>
      <c r="F510" s="1243"/>
      <c r="G510" s="1243"/>
      <c r="H510" s="18"/>
      <c r="I510" s="18"/>
      <c r="J510" s="18"/>
      <c r="K510" s="18"/>
      <c r="L510" s="18"/>
      <c r="M510" s="18"/>
    </row>
    <row r="511" spans="1:13" ht="13.5" customHeight="1" x14ac:dyDescent="0.2">
      <c r="A511" s="778" t="s">
        <v>20</v>
      </c>
      <c r="B511" s="778" t="s">
        <v>312</v>
      </c>
      <c r="C511" s="778"/>
      <c r="D511" s="778"/>
      <c r="E511" s="778" t="s">
        <v>20</v>
      </c>
      <c r="F511" s="778" t="s">
        <v>20</v>
      </c>
      <c r="G511" s="778" t="s">
        <v>20</v>
      </c>
      <c r="H511" s="778" t="s">
        <v>20</v>
      </c>
      <c r="I511" s="778" t="s">
        <v>20</v>
      </c>
      <c r="J511" s="778" t="s">
        <v>20</v>
      </c>
      <c r="K511" s="778" t="s">
        <v>20</v>
      </c>
      <c r="L511" s="778" t="s">
        <v>20</v>
      </c>
      <c r="M511" s="778" t="s">
        <v>20</v>
      </c>
    </row>
    <row r="513" spans="2:7" ht="14.25" customHeight="1" x14ac:dyDescent="0.2">
      <c r="B513" s="1729" t="s">
        <v>844</v>
      </c>
      <c r="C513" s="1243"/>
      <c r="D513" s="1243"/>
      <c r="E513" s="1730">
        <v>2022</v>
      </c>
      <c r="F513" s="1730">
        <v>2023</v>
      </c>
      <c r="G513" s="1731">
        <v>2024</v>
      </c>
    </row>
    <row r="514" spans="2:7" ht="13.5" customHeight="1" x14ac:dyDescent="0.2">
      <c r="B514" s="1329"/>
      <c r="C514" s="1329"/>
      <c r="D514" s="1329"/>
      <c r="E514" s="1637"/>
      <c r="F514" s="1637"/>
      <c r="G514" s="1618"/>
    </row>
    <row r="515" spans="2:7" ht="14.25" customHeight="1" x14ac:dyDescent="0.2">
      <c r="B515" s="1748" t="s">
        <v>314</v>
      </c>
      <c r="C515" s="1635"/>
      <c r="D515" s="1635"/>
      <c r="E515" s="1635"/>
      <c r="F515" s="1635"/>
      <c r="G515" s="1635"/>
    </row>
    <row r="516" spans="2:7" ht="14.25" customHeight="1" x14ac:dyDescent="0.2">
      <c r="B516" s="1732" t="s">
        <v>671</v>
      </c>
      <c r="C516" s="1366"/>
      <c r="D516" s="1733"/>
      <c r="E516" s="625">
        <v>0</v>
      </c>
      <c r="F516" s="1139">
        <v>11.1</v>
      </c>
      <c r="G516" s="1139">
        <v>0</v>
      </c>
    </row>
    <row r="517" spans="2:7" ht="14.25" customHeight="1" x14ac:dyDescent="0.2">
      <c r="B517" s="1732" t="s">
        <v>672</v>
      </c>
      <c r="C517" s="1366"/>
      <c r="D517" s="1733"/>
      <c r="E517" s="625">
        <v>0</v>
      </c>
      <c r="F517" s="1139">
        <v>0</v>
      </c>
      <c r="G517" s="1139">
        <v>0</v>
      </c>
    </row>
    <row r="518" spans="2:7" ht="14.25" customHeight="1" x14ac:dyDescent="0.2">
      <c r="B518" s="1732" t="s">
        <v>315</v>
      </c>
      <c r="C518" s="1366"/>
      <c r="D518" s="1733"/>
      <c r="E518" s="625">
        <v>269.7</v>
      </c>
      <c r="F518" s="1139">
        <v>439.7</v>
      </c>
      <c r="G518" s="1139">
        <v>442.2</v>
      </c>
    </row>
    <row r="519" spans="2:7" ht="14.25" customHeight="1" x14ac:dyDescent="0.2">
      <c r="B519" s="1732" t="s">
        <v>316</v>
      </c>
      <c r="C519" s="1366"/>
      <c r="D519" s="1733"/>
      <c r="E519" s="625">
        <v>62.8</v>
      </c>
      <c r="F519" s="1139">
        <v>79.8</v>
      </c>
      <c r="G519" s="1139">
        <v>70.5</v>
      </c>
    </row>
    <row r="520" spans="2:7" ht="14.25" customHeight="1" x14ac:dyDescent="0.2">
      <c r="B520" s="1732" t="s">
        <v>845</v>
      </c>
      <c r="C520" s="1366"/>
      <c r="D520" s="1733"/>
      <c r="E520" s="625">
        <v>6.7</v>
      </c>
      <c r="F520" s="1139">
        <v>30.6</v>
      </c>
      <c r="G520" s="1139">
        <v>380.6</v>
      </c>
    </row>
    <row r="521" spans="2:7" ht="14.25" customHeight="1" x14ac:dyDescent="0.2">
      <c r="B521" s="1758" t="s">
        <v>40</v>
      </c>
      <c r="C521" s="1366"/>
      <c r="D521" s="1733"/>
      <c r="E521" s="1122">
        <v>339.2</v>
      </c>
      <c r="F521" s="1125">
        <v>561.20000000000005</v>
      </c>
      <c r="G521" s="1125">
        <v>893.3</v>
      </c>
    </row>
    <row r="522" spans="2:7" ht="14.25" customHeight="1" x14ac:dyDescent="0.2">
      <c r="B522" s="1818" t="s">
        <v>319</v>
      </c>
      <c r="C522" s="1646"/>
      <c r="D522" s="1646"/>
      <c r="E522" s="1646"/>
      <c r="F522" s="1646"/>
      <c r="G522" s="1646"/>
    </row>
    <row r="523" spans="2:7" ht="14.25" customHeight="1" x14ac:dyDescent="0.2">
      <c r="B523" s="1732" t="s">
        <v>671</v>
      </c>
      <c r="C523" s="1366"/>
      <c r="D523" s="1733"/>
      <c r="E523" s="625">
        <v>0</v>
      </c>
      <c r="F523" s="1139">
        <v>124.8</v>
      </c>
      <c r="G523" s="1139">
        <v>80.400000000000006</v>
      </c>
    </row>
    <row r="524" spans="2:7" ht="14.25" customHeight="1" x14ac:dyDescent="0.2">
      <c r="B524" s="1732" t="s">
        <v>321</v>
      </c>
      <c r="C524" s="1366"/>
      <c r="D524" s="1733"/>
      <c r="E524" s="625">
        <v>181.7</v>
      </c>
      <c r="F524" s="1139">
        <v>391</v>
      </c>
      <c r="G524" s="1139">
        <v>248</v>
      </c>
    </row>
    <row r="525" spans="2:7" ht="14.25" customHeight="1" x14ac:dyDescent="0.2">
      <c r="B525" s="1732" t="s">
        <v>316</v>
      </c>
      <c r="C525" s="1366"/>
      <c r="D525" s="1733"/>
      <c r="E525" s="625">
        <v>0</v>
      </c>
      <c r="F525" s="1139">
        <v>0</v>
      </c>
      <c r="G525" s="1139">
        <v>0</v>
      </c>
    </row>
    <row r="526" spans="2:7" ht="14.25" customHeight="1" x14ac:dyDescent="0.2">
      <c r="B526" s="1732" t="s">
        <v>322</v>
      </c>
      <c r="C526" s="1366"/>
      <c r="D526" s="1733"/>
      <c r="E526" s="625">
        <v>12.5</v>
      </c>
      <c r="F526" s="1139">
        <v>88.8</v>
      </c>
      <c r="G526" s="1139">
        <v>62.8</v>
      </c>
    </row>
    <row r="527" spans="2:7" ht="14.25" customHeight="1" x14ac:dyDescent="0.2">
      <c r="B527" s="1732" t="s">
        <v>323</v>
      </c>
      <c r="C527" s="1366"/>
      <c r="D527" s="1733"/>
      <c r="E527" s="625">
        <v>708.7</v>
      </c>
      <c r="F527" s="1174">
        <v>1575.8</v>
      </c>
      <c r="G527" s="1174">
        <v>1784.1</v>
      </c>
    </row>
    <row r="528" spans="2:7" ht="14.25" customHeight="1" x14ac:dyDescent="0.2">
      <c r="B528" s="1732" t="s">
        <v>845</v>
      </c>
      <c r="C528" s="1366"/>
      <c r="D528" s="1733"/>
      <c r="E528" s="676">
        <v>1012.2</v>
      </c>
      <c r="F528" s="1174">
        <v>4744.5</v>
      </c>
      <c r="G528" s="1174">
        <v>10650.3</v>
      </c>
    </row>
    <row r="529" spans="1:13" ht="14.25" customHeight="1" x14ac:dyDescent="0.2">
      <c r="A529" s="18"/>
      <c r="B529" s="1751" t="s">
        <v>40</v>
      </c>
      <c r="C529" s="1740"/>
      <c r="D529" s="1741"/>
      <c r="E529" s="1176">
        <v>1915.1</v>
      </c>
      <c r="F529" s="1175">
        <v>6924.8</v>
      </c>
      <c r="G529" s="1175">
        <v>12825.6</v>
      </c>
      <c r="H529" s="18"/>
      <c r="I529" s="18"/>
      <c r="J529" s="18"/>
      <c r="K529" s="18"/>
      <c r="L529" s="18"/>
      <c r="M529" s="18"/>
    </row>
    <row r="530" spans="1:13" ht="14.25" customHeight="1" x14ac:dyDescent="0.2">
      <c r="A530" s="18"/>
      <c r="B530" s="1745" t="s">
        <v>846</v>
      </c>
      <c r="C530" s="1360"/>
      <c r="D530" s="1360"/>
      <c r="E530" s="1360"/>
      <c r="F530" s="1360"/>
      <c r="G530" s="1360"/>
      <c r="H530" s="40"/>
      <c r="I530" s="18"/>
      <c r="J530" s="18"/>
      <c r="K530" s="18"/>
      <c r="L530" s="18"/>
      <c r="M530" s="18"/>
    </row>
    <row r="531" spans="1:13" ht="13.5" customHeight="1" x14ac:dyDescent="0.2">
      <c r="A531" s="18"/>
      <c r="B531" s="1236"/>
      <c r="C531" s="1236"/>
      <c r="D531" s="1236"/>
      <c r="E531" s="1236"/>
      <c r="F531" s="1236"/>
      <c r="G531" s="1236"/>
      <c r="H531" s="40"/>
      <c r="I531" s="18"/>
      <c r="J531" s="18"/>
      <c r="K531" s="18"/>
      <c r="L531" s="18"/>
      <c r="M531" s="18"/>
    </row>
    <row r="532" spans="1:13" ht="13.5" customHeight="1" x14ac:dyDescent="0.2">
      <c r="A532" s="18"/>
      <c r="B532" s="1236"/>
      <c r="C532" s="1236"/>
      <c r="D532" s="1236"/>
      <c r="E532" s="1236"/>
      <c r="F532" s="1236"/>
      <c r="G532" s="1236"/>
      <c r="H532" s="40"/>
      <c r="I532" s="18"/>
      <c r="J532" s="18"/>
      <c r="K532" s="18"/>
      <c r="L532" s="18"/>
      <c r="M532" s="18"/>
    </row>
    <row r="533" spans="1:13" ht="13.5" customHeight="1" x14ac:dyDescent="0.2">
      <c r="A533" s="18"/>
      <c r="B533" s="1343"/>
      <c r="C533" s="1343"/>
      <c r="D533" s="1343"/>
      <c r="E533" s="1343"/>
      <c r="F533" s="1343"/>
      <c r="G533" s="1343"/>
      <c r="H533" s="40"/>
      <c r="I533" s="18"/>
      <c r="J533" s="18"/>
      <c r="K533" s="18"/>
      <c r="L533" s="18"/>
      <c r="M533" s="18"/>
    </row>
    <row r="534" spans="1:13" ht="13.5" customHeight="1" x14ac:dyDescent="0.2">
      <c r="A534" s="18"/>
      <c r="B534" s="40"/>
      <c r="C534" s="40"/>
      <c r="D534" s="40"/>
      <c r="E534" s="40"/>
      <c r="F534" s="40"/>
      <c r="G534" s="40"/>
      <c r="H534" s="40"/>
      <c r="I534" s="18"/>
      <c r="J534" s="18"/>
      <c r="K534" s="18"/>
      <c r="L534" s="18"/>
      <c r="M534" s="18"/>
    </row>
    <row r="535" spans="1:13" ht="13.5" customHeight="1" x14ac:dyDescent="0.2">
      <c r="A535" s="18"/>
      <c r="B535" s="18"/>
      <c r="C535" s="18"/>
      <c r="D535" s="18"/>
      <c r="E535" s="18"/>
      <c r="F535" s="18"/>
      <c r="G535" s="18"/>
      <c r="H535" s="18"/>
      <c r="I535" s="18"/>
      <c r="J535" s="18"/>
      <c r="K535" s="18"/>
      <c r="L535" s="18"/>
      <c r="M535" s="18"/>
    </row>
    <row r="536" spans="1:13" ht="13.5" customHeight="1" x14ac:dyDescent="0.2">
      <c r="A536" s="778" t="s">
        <v>20</v>
      </c>
      <c r="B536" s="778" t="s">
        <v>326</v>
      </c>
      <c r="C536" s="778"/>
      <c r="D536" s="778"/>
      <c r="E536" s="778"/>
      <c r="F536" s="778"/>
      <c r="G536" s="778"/>
      <c r="H536" s="778" t="s">
        <v>20</v>
      </c>
      <c r="I536" s="778" t="s">
        <v>20</v>
      </c>
      <c r="J536" s="778" t="s">
        <v>20</v>
      </c>
      <c r="K536" s="778" t="s">
        <v>20</v>
      </c>
      <c r="L536" s="778" t="s">
        <v>20</v>
      </c>
      <c r="M536" s="778" t="s">
        <v>20</v>
      </c>
    </row>
    <row r="537" spans="1:13" ht="13.5" customHeight="1" x14ac:dyDescent="0.2">
      <c r="A537" s="18"/>
      <c r="B537" s="18"/>
      <c r="C537" s="18"/>
      <c r="D537" s="18"/>
      <c r="E537" s="18"/>
      <c r="F537" s="18"/>
      <c r="G537" s="18"/>
      <c r="H537" s="18"/>
      <c r="I537" s="18"/>
      <c r="J537" s="18"/>
      <c r="K537" s="18"/>
      <c r="L537" s="18"/>
      <c r="M537" s="18"/>
    </row>
    <row r="538" spans="1:13" ht="14.25" customHeight="1" x14ac:dyDescent="0.2">
      <c r="A538" s="18"/>
      <c r="B538" s="1729" t="s">
        <v>847</v>
      </c>
      <c r="C538" s="1243"/>
      <c r="D538" s="1328"/>
      <c r="E538" s="1730">
        <v>2022</v>
      </c>
      <c r="F538" s="1730">
        <v>2023</v>
      </c>
      <c r="G538" s="1731">
        <v>2024</v>
      </c>
      <c r="H538" s="18"/>
      <c r="I538" s="18"/>
      <c r="J538" s="18"/>
      <c r="K538" s="18"/>
      <c r="L538" s="18"/>
      <c r="M538" s="18"/>
    </row>
    <row r="539" spans="1:13" ht="13.5" customHeight="1" x14ac:dyDescent="0.2">
      <c r="A539" s="18"/>
      <c r="B539" s="1243"/>
      <c r="C539" s="1236"/>
      <c r="D539" s="1328"/>
      <c r="E539" s="1600"/>
      <c r="F539" s="1600"/>
      <c r="G539" s="1589"/>
      <c r="H539" s="18"/>
      <c r="I539" s="18"/>
      <c r="J539" s="18"/>
      <c r="K539" s="18"/>
      <c r="L539" s="18"/>
      <c r="M539" s="18"/>
    </row>
    <row r="540" spans="1:13" ht="13.5" customHeight="1" x14ac:dyDescent="0.2">
      <c r="A540" s="18"/>
      <c r="B540" s="1329"/>
      <c r="C540" s="1329"/>
      <c r="D540" s="1330"/>
      <c r="E540" s="1637"/>
      <c r="F540" s="1637"/>
      <c r="G540" s="1618"/>
      <c r="H540" s="18"/>
      <c r="I540" s="18"/>
      <c r="J540" s="18"/>
      <c r="K540" s="18"/>
      <c r="L540" s="18"/>
      <c r="M540" s="18"/>
    </row>
    <row r="541" spans="1:13" ht="14.25" customHeight="1" x14ac:dyDescent="0.2">
      <c r="A541" s="18"/>
      <c r="B541" s="1748" t="s">
        <v>314</v>
      </c>
      <c r="C541" s="1635"/>
      <c r="D541" s="1635"/>
      <c r="E541" s="1635"/>
      <c r="F541" s="1635"/>
      <c r="G541" s="1635"/>
      <c r="H541" s="18"/>
      <c r="I541" s="18"/>
      <c r="J541" s="18"/>
      <c r="K541" s="18"/>
      <c r="L541" s="18"/>
      <c r="M541" s="18"/>
    </row>
    <row r="542" spans="1:13" ht="14.25" customHeight="1" x14ac:dyDescent="0.2">
      <c r="A542" s="18"/>
      <c r="B542" s="1732" t="s">
        <v>328</v>
      </c>
      <c r="C542" s="1366"/>
      <c r="D542" s="1733"/>
      <c r="E542" s="625">
        <v>99</v>
      </c>
      <c r="F542" s="1139">
        <v>317.7</v>
      </c>
      <c r="G542" s="1139">
        <v>375.8</v>
      </c>
      <c r="H542" s="18"/>
      <c r="I542" s="18"/>
      <c r="J542" s="18"/>
      <c r="K542" s="18"/>
      <c r="L542" s="18"/>
      <c r="M542" s="18"/>
    </row>
    <row r="543" spans="1:13" ht="14.25" customHeight="1" x14ac:dyDescent="0.2">
      <c r="A543" s="18"/>
      <c r="B543" s="1732" t="s">
        <v>329</v>
      </c>
      <c r="C543" s="1366"/>
      <c r="D543" s="1733"/>
      <c r="E543" s="625">
        <v>0.5</v>
      </c>
      <c r="F543" s="1139">
        <v>12.9</v>
      </c>
      <c r="G543" s="1139">
        <v>363.1</v>
      </c>
      <c r="H543" s="18"/>
      <c r="I543" s="18"/>
      <c r="J543" s="18"/>
      <c r="K543" s="18"/>
      <c r="L543" s="18"/>
      <c r="M543" s="18"/>
    </row>
    <row r="544" spans="1:13" ht="14.25" customHeight="1" x14ac:dyDescent="0.2">
      <c r="A544" s="18"/>
      <c r="B544" s="1732" t="s">
        <v>332</v>
      </c>
      <c r="C544" s="1366"/>
      <c r="D544" s="1733"/>
      <c r="E544" s="625">
        <v>0.1</v>
      </c>
      <c r="F544" s="1139">
        <v>0</v>
      </c>
      <c r="G544" s="1139">
        <v>0</v>
      </c>
      <c r="H544" s="18"/>
      <c r="I544" s="18"/>
      <c r="J544" s="18"/>
      <c r="K544" s="18"/>
      <c r="L544" s="18"/>
      <c r="M544" s="18"/>
    </row>
    <row r="545" spans="2:7" ht="14.25" customHeight="1" x14ac:dyDescent="0.2">
      <c r="B545" s="1732" t="s">
        <v>330</v>
      </c>
      <c r="C545" s="1366"/>
      <c r="D545" s="1733"/>
      <c r="E545" s="625">
        <v>19.899999999999999</v>
      </c>
      <c r="F545" s="1139">
        <v>81.5</v>
      </c>
      <c r="G545" s="1139">
        <v>88.1</v>
      </c>
    </row>
    <row r="546" spans="2:7" ht="14.25" customHeight="1" x14ac:dyDescent="0.2">
      <c r="B546" s="1758" t="s">
        <v>40</v>
      </c>
      <c r="C546" s="1366"/>
      <c r="D546" s="1733"/>
      <c r="E546" s="1122">
        <v>119.4</v>
      </c>
      <c r="F546" s="1125">
        <v>412.1</v>
      </c>
      <c r="G546" s="1125">
        <v>827</v>
      </c>
    </row>
    <row r="547" spans="2:7" ht="14.25" customHeight="1" x14ac:dyDescent="0.2">
      <c r="B547" s="1818" t="s">
        <v>319</v>
      </c>
      <c r="C547" s="1646"/>
      <c r="D547" s="1646"/>
      <c r="E547" s="1646"/>
      <c r="F547" s="1646"/>
      <c r="G547" s="1646"/>
    </row>
    <row r="548" spans="2:7" ht="14.25" customHeight="1" x14ac:dyDescent="0.2">
      <c r="B548" s="1732" t="s">
        <v>328</v>
      </c>
      <c r="C548" s="1366"/>
      <c r="D548" s="1733"/>
      <c r="E548" s="625">
        <v>46.5</v>
      </c>
      <c r="F548" s="1139">
        <v>305.2</v>
      </c>
      <c r="G548" s="1139">
        <v>53.5</v>
      </c>
    </row>
    <row r="549" spans="2:7" ht="14.25" customHeight="1" x14ac:dyDescent="0.2">
      <c r="B549" s="1732" t="s">
        <v>329</v>
      </c>
      <c r="C549" s="1366"/>
      <c r="D549" s="1733"/>
      <c r="E549" s="625">
        <v>716.2</v>
      </c>
      <c r="F549" s="1174">
        <v>3247.4</v>
      </c>
      <c r="G549" s="1174">
        <v>8426.2000000000007</v>
      </c>
    </row>
    <row r="550" spans="2:7" ht="14.25" customHeight="1" x14ac:dyDescent="0.2">
      <c r="B550" s="1732" t="s">
        <v>332</v>
      </c>
      <c r="C550" s="1366"/>
      <c r="D550" s="1733"/>
      <c r="E550" s="1114">
        <v>527.5</v>
      </c>
      <c r="F550" s="677">
        <v>1317.3</v>
      </c>
      <c r="G550" s="677">
        <v>1064</v>
      </c>
    </row>
    <row r="551" spans="2:7" ht="14.25" customHeight="1" x14ac:dyDescent="0.2">
      <c r="B551" s="1751" t="s">
        <v>40</v>
      </c>
      <c r="C551" s="1740"/>
      <c r="D551" s="1741"/>
      <c r="E551" s="678">
        <v>1290.2</v>
      </c>
      <c r="F551" s="679">
        <v>4869.8999999999996</v>
      </c>
      <c r="G551" s="679">
        <v>9543.7000000000007</v>
      </c>
    </row>
    <row r="552" spans="2:7" ht="14.25" customHeight="1" x14ac:dyDescent="0.2">
      <c r="B552" s="1745" t="s">
        <v>848</v>
      </c>
      <c r="C552" s="1360"/>
      <c r="D552" s="1360"/>
      <c r="E552" s="1360"/>
      <c r="F552" s="1360"/>
      <c r="G552" s="1360"/>
    </row>
    <row r="553" spans="2:7" ht="13.5" customHeight="1" x14ac:dyDescent="0.2">
      <c r="B553" s="1236"/>
      <c r="C553" s="1236"/>
      <c r="D553" s="1236"/>
      <c r="E553" s="1236"/>
      <c r="F553" s="1236"/>
      <c r="G553" s="1236"/>
    </row>
    <row r="554" spans="2:7" ht="13.5" customHeight="1" x14ac:dyDescent="0.2">
      <c r="B554" s="1343"/>
      <c r="C554" s="1343"/>
      <c r="D554" s="1343"/>
      <c r="E554" s="1343"/>
      <c r="F554" s="1343"/>
      <c r="G554" s="1343"/>
    </row>
    <row r="555" spans="2:7" ht="13.5" customHeight="1" x14ac:dyDescent="0.2">
      <c r="B555" s="18"/>
      <c r="C555" s="18"/>
      <c r="D555" s="18"/>
      <c r="E555" s="18"/>
      <c r="F555" s="18"/>
      <c r="G555" s="18"/>
    </row>
    <row r="556" spans="2:7" ht="13.5" customHeight="1" x14ac:dyDescent="0.2">
      <c r="B556" s="1746" t="s">
        <v>849</v>
      </c>
      <c r="C556" s="1243"/>
      <c r="D556" s="1243"/>
      <c r="E556" s="1243"/>
      <c r="F556" s="1243"/>
      <c r="G556" s="1243"/>
    </row>
    <row r="557" spans="2:7" ht="13.5" customHeight="1" x14ac:dyDescent="0.2">
      <c r="B557" s="1243"/>
      <c r="C557" s="1236"/>
      <c r="D557" s="1236"/>
      <c r="E557" s="1236"/>
      <c r="F557" s="1236"/>
      <c r="G557" s="1243"/>
    </row>
    <row r="558" spans="2:7" ht="13.5" customHeight="1" x14ac:dyDescent="0.2">
      <c r="B558" s="1243"/>
      <c r="C558" s="1236"/>
      <c r="D558" s="1236"/>
      <c r="E558" s="1236"/>
      <c r="F558" s="1236"/>
      <c r="G558" s="1243"/>
    </row>
    <row r="559" spans="2:7" ht="13.5" customHeight="1" x14ac:dyDescent="0.2">
      <c r="B559" s="1243"/>
      <c r="C559" s="1243"/>
      <c r="D559" s="1243"/>
      <c r="E559" s="1243"/>
      <c r="F559" s="1243"/>
      <c r="G559" s="1243"/>
    </row>
    <row r="561" spans="1:13" ht="13.5" customHeight="1" x14ac:dyDescent="0.2">
      <c r="A561" s="778" t="s">
        <v>20</v>
      </c>
      <c r="B561" s="778" t="s">
        <v>335</v>
      </c>
      <c r="C561" s="778"/>
      <c r="D561" s="778"/>
      <c r="E561" s="778"/>
      <c r="F561" s="778"/>
      <c r="G561" s="778" t="s">
        <v>20</v>
      </c>
      <c r="H561" s="778" t="s">
        <v>20</v>
      </c>
      <c r="I561" s="778" t="s">
        <v>20</v>
      </c>
      <c r="J561" s="778" t="s">
        <v>20</v>
      </c>
      <c r="K561" s="778" t="s">
        <v>20</v>
      </c>
      <c r="L561" s="778" t="s">
        <v>20</v>
      </c>
      <c r="M561" s="778" t="s">
        <v>20</v>
      </c>
    </row>
    <row r="562" spans="1:13" ht="13.5" customHeight="1" x14ac:dyDescent="0.2">
      <c r="A562" s="18"/>
      <c r="B562" s="18"/>
      <c r="C562" s="18"/>
      <c r="D562" s="18"/>
      <c r="E562" s="18"/>
      <c r="F562" s="18"/>
      <c r="G562" s="18"/>
      <c r="H562" s="18"/>
      <c r="I562" s="18"/>
      <c r="J562" s="18"/>
      <c r="K562" s="18"/>
      <c r="L562" s="18"/>
      <c r="M562" s="18"/>
    </row>
    <row r="563" spans="1:13" ht="14.25" customHeight="1" x14ac:dyDescent="0.2">
      <c r="A563" s="18"/>
      <c r="B563" s="1729" t="s">
        <v>850</v>
      </c>
      <c r="C563" s="1243"/>
      <c r="D563" s="1328"/>
      <c r="E563" s="1730">
        <v>2022</v>
      </c>
      <c r="F563" s="1730">
        <v>2023</v>
      </c>
      <c r="G563" s="1731">
        <v>2024</v>
      </c>
      <c r="H563" s="18"/>
      <c r="I563" s="18"/>
      <c r="J563" s="18"/>
      <c r="K563" s="18"/>
      <c r="L563" s="18"/>
      <c r="M563" s="18"/>
    </row>
    <row r="564" spans="1:13" ht="13.5" customHeight="1" x14ac:dyDescent="0.2">
      <c r="A564" s="18"/>
      <c r="B564" s="1243"/>
      <c r="C564" s="1236"/>
      <c r="D564" s="1328"/>
      <c r="E564" s="1600"/>
      <c r="F564" s="1600"/>
      <c r="G564" s="1589"/>
      <c r="H564" s="18"/>
      <c r="I564" s="18"/>
      <c r="J564" s="18"/>
      <c r="K564" s="18"/>
      <c r="L564" s="18"/>
      <c r="M564" s="18"/>
    </row>
    <row r="565" spans="1:13" ht="13.5" customHeight="1" x14ac:dyDescent="0.2">
      <c r="A565" s="18"/>
      <c r="B565" s="1329"/>
      <c r="C565" s="1329"/>
      <c r="D565" s="1330"/>
      <c r="E565" s="1637"/>
      <c r="F565" s="1637"/>
      <c r="G565" s="1618"/>
      <c r="H565" s="18"/>
      <c r="I565" s="18"/>
      <c r="J565" s="18"/>
      <c r="K565" s="18"/>
      <c r="L565" s="18"/>
      <c r="M565" s="18"/>
    </row>
    <row r="566" spans="1:13" ht="14.25" customHeight="1" x14ac:dyDescent="0.2">
      <c r="A566" s="18"/>
      <c r="B566" s="1748" t="s">
        <v>314</v>
      </c>
      <c r="C566" s="1635"/>
      <c r="D566" s="1635"/>
      <c r="E566" s="1635"/>
      <c r="F566" s="1635"/>
      <c r="G566" s="1635"/>
      <c r="H566" s="18"/>
      <c r="I566" s="18"/>
      <c r="J566" s="18"/>
      <c r="K566" s="18"/>
      <c r="L566" s="18"/>
      <c r="M566" s="18"/>
    </row>
    <row r="567" spans="1:13" ht="14.25" customHeight="1" x14ac:dyDescent="0.2">
      <c r="A567" s="18"/>
      <c r="B567" s="1732" t="s">
        <v>678</v>
      </c>
      <c r="C567" s="1366"/>
      <c r="D567" s="1733"/>
      <c r="E567" s="625">
        <v>157.19999999999999</v>
      </c>
      <c r="F567" s="1139">
        <v>213.1</v>
      </c>
      <c r="G567" s="1139">
        <v>203.6</v>
      </c>
      <c r="H567" s="18"/>
      <c r="I567" s="18"/>
      <c r="J567" s="18"/>
      <c r="K567" s="18"/>
      <c r="L567" s="18"/>
      <c r="M567" s="18"/>
    </row>
    <row r="568" spans="1:13" ht="14.25" customHeight="1" x14ac:dyDescent="0.2">
      <c r="A568" s="18"/>
      <c r="B568" s="1732" t="s">
        <v>338</v>
      </c>
      <c r="C568" s="1366"/>
      <c r="D568" s="1733"/>
      <c r="E568" s="625">
        <v>19</v>
      </c>
      <c r="F568" s="1139">
        <v>12.2</v>
      </c>
      <c r="G568" s="1139">
        <v>22.3</v>
      </c>
      <c r="H568" s="18"/>
      <c r="I568" s="18"/>
      <c r="J568" s="18"/>
      <c r="K568" s="18"/>
      <c r="L568" s="18"/>
      <c r="M568" s="18"/>
    </row>
    <row r="569" spans="1:13" ht="14.25" customHeight="1" x14ac:dyDescent="0.2">
      <c r="A569" s="18"/>
      <c r="B569" s="1732" t="s">
        <v>339</v>
      </c>
      <c r="C569" s="1366"/>
      <c r="D569" s="1733"/>
      <c r="E569" s="625">
        <v>0</v>
      </c>
      <c r="F569" s="1139">
        <v>62.8</v>
      </c>
      <c r="G569" s="1139">
        <v>80.599999999999994</v>
      </c>
      <c r="H569" s="18"/>
      <c r="I569" s="18"/>
      <c r="J569" s="18"/>
      <c r="K569" s="18"/>
      <c r="L569" s="18"/>
      <c r="M569" s="18"/>
    </row>
    <row r="570" spans="1:13" ht="14.25" customHeight="1" x14ac:dyDescent="0.2">
      <c r="A570" s="18"/>
      <c r="B570" s="1732" t="s">
        <v>342</v>
      </c>
      <c r="C570" s="1366"/>
      <c r="D570" s="1733"/>
      <c r="E570" s="625">
        <v>0</v>
      </c>
      <c r="F570" s="1139">
        <v>0.4</v>
      </c>
      <c r="G570" s="1139">
        <v>2</v>
      </c>
      <c r="H570" s="18"/>
      <c r="I570" s="18"/>
      <c r="J570" s="18"/>
      <c r="K570" s="18"/>
      <c r="L570" s="18"/>
      <c r="M570" s="18"/>
    </row>
    <row r="571" spans="1:13" ht="14.25" customHeight="1" x14ac:dyDescent="0.2">
      <c r="A571" s="18"/>
      <c r="B571" s="1758" t="s">
        <v>40</v>
      </c>
      <c r="C571" s="1366"/>
      <c r="D571" s="1733"/>
      <c r="E571" s="1122">
        <v>176.2</v>
      </c>
      <c r="F571" s="1125">
        <v>288.39999999999998</v>
      </c>
      <c r="G571" s="1125">
        <v>308.5</v>
      </c>
      <c r="H571" s="18"/>
      <c r="I571" s="18"/>
      <c r="J571" s="18"/>
      <c r="K571" s="18"/>
      <c r="L571" s="18"/>
      <c r="M571" s="18"/>
    </row>
    <row r="572" spans="1:13" ht="14.25" customHeight="1" x14ac:dyDescent="0.2">
      <c r="A572" s="18"/>
      <c r="B572" s="1818" t="s">
        <v>319</v>
      </c>
      <c r="C572" s="1646"/>
      <c r="D572" s="1646"/>
      <c r="E572" s="1646"/>
      <c r="F572" s="1646"/>
      <c r="G572" s="1646"/>
      <c r="H572" s="18"/>
      <c r="I572" s="18"/>
      <c r="J572" s="18"/>
      <c r="K572" s="18"/>
      <c r="L572" s="18"/>
      <c r="M572" s="18"/>
    </row>
    <row r="573" spans="1:13" ht="14.25" customHeight="1" x14ac:dyDescent="0.2">
      <c r="A573" s="18"/>
      <c r="B573" s="1732" t="s">
        <v>679</v>
      </c>
      <c r="C573" s="1366"/>
      <c r="D573" s="1733"/>
      <c r="E573" s="625">
        <v>373.1</v>
      </c>
      <c r="F573" s="1139">
        <v>981</v>
      </c>
      <c r="G573" s="1139">
        <v>764</v>
      </c>
      <c r="H573" s="18"/>
      <c r="I573" s="18"/>
      <c r="J573" s="18"/>
      <c r="K573" s="18"/>
      <c r="L573" s="18"/>
      <c r="M573" s="18"/>
    </row>
    <row r="574" spans="1:13" ht="14.25" customHeight="1" x14ac:dyDescent="0.2">
      <c r="A574" s="18"/>
      <c r="B574" s="1732" t="s">
        <v>338</v>
      </c>
      <c r="C574" s="1366"/>
      <c r="D574" s="1733"/>
      <c r="E574" s="625">
        <v>0</v>
      </c>
      <c r="F574" s="1139">
        <v>79.5</v>
      </c>
      <c r="G574" s="1139">
        <v>381.5</v>
      </c>
      <c r="H574" s="18"/>
      <c r="I574" s="18"/>
      <c r="J574" s="18"/>
      <c r="K574" s="18"/>
      <c r="L574" s="18"/>
      <c r="M574" s="18"/>
    </row>
    <row r="575" spans="1:13" ht="14.25" customHeight="1" x14ac:dyDescent="0.2">
      <c r="A575" s="18"/>
      <c r="B575" s="1732" t="s">
        <v>339</v>
      </c>
      <c r="C575" s="1366"/>
      <c r="D575" s="1733"/>
      <c r="E575" s="625">
        <v>160.80000000000001</v>
      </c>
      <c r="F575" s="1174">
        <v>1180.5999999999999</v>
      </c>
      <c r="G575" s="1174">
        <v>1782.4</v>
      </c>
      <c r="H575" s="18"/>
      <c r="I575" s="18"/>
      <c r="J575" s="18"/>
      <c r="K575" s="18"/>
      <c r="L575" s="18"/>
      <c r="M575" s="18"/>
    </row>
    <row r="576" spans="1:13" ht="14.25" customHeight="1" x14ac:dyDescent="0.2">
      <c r="A576" s="18"/>
      <c r="B576" s="1732" t="s">
        <v>342</v>
      </c>
      <c r="C576" s="1366"/>
      <c r="D576" s="1733"/>
      <c r="E576" s="625">
        <v>217.5</v>
      </c>
      <c r="F576" s="1139">
        <v>101.7</v>
      </c>
      <c r="G576" s="1139">
        <v>155.5</v>
      </c>
      <c r="H576" s="18"/>
      <c r="I576" s="18"/>
      <c r="J576" s="18"/>
      <c r="K576" s="18"/>
      <c r="L576" s="18"/>
      <c r="M576" s="18"/>
    </row>
    <row r="577" spans="1:13" ht="14.25" customHeight="1" x14ac:dyDescent="0.2">
      <c r="A577" s="18"/>
      <c r="B577" s="1751" t="s">
        <v>40</v>
      </c>
      <c r="C577" s="1740"/>
      <c r="D577" s="1741"/>
      <c r="E577" s="1122">
        <v>751.3</v>
      </c>
      <c r="F577" s="1175">
        <v>2342.8000000000002</v>
      </c>
      <c r="G577" s="1175">
        <v>3083.4</v>
      </c>
      <c r="H577" s="18"/>
      <c r="I577" s="18"/>
      <c r="J577" s="18"/>
      <c r="K577" s="18"/>
      <c r="L577" s="18"/>
      <c r="M577" s="18"/>
    </row>
    <row r="578" spans="1:13" ht="14.25" customHeight="1" x14ac:dyDescent="0.2">
      <c r="A578" s="18"/>
      <c r="B578" s="1745" t="s">
        <v>851</v>
      </c>
      <c r="C578" s="1360"/>
      <c r="D578" s="1360"/>
      <c r="E578" s="1360"/>
      <c r="F578" s="1360"/>
      <c r="G578" s="1360"/>
      <c r="H578" s="18"/>
      <c r="I578" s="18"/>
      <c r="J578" s="18"/>
      <c r="K578" s="18"/>
      <c r="L578" s="18"/>
      <c r="M578" s="18"/>
    </row>
    <row r="579" spans="1:13" ht="13.5" customHeight="1" x14ac:dyDescent="0.2">
      <c r="A579" s="18"/>
      <c r="B579" s="1236"/>
      <c r="C579" s="1236"/>
      <c r="D579" s="1236"/>
      <c r="E579" s="1236"/>
      <c r="F579" s="1236"/>
      <c r="G579" s="1236"/>
      <c r="H579" s="18"/>
      <c r="I579" s="18"/>
      <c r="J579" s="18"/>
      <c r="K579" s="18"/>
      <c r="L579" s="18"/>
      <c r="M579" s="18"/>
    </row>
    <row r="580" spans="1:13" ht="13.5" customHeight="1" x14ac:dyDescent="0.2">
      <c r="A580" s="40"/>
      <c r="B580" s="1343"/>
      <c r="C580" s="1343"/>
      <c r="D580" s="1343"/>
      <c r="E580" s="1343"/>
      <c r="F580" s="1343"/>
      <c r="G580" s="1343"/>
      <c r="H580" s="40"/>
      <c r="I580" s="40"/>
      <c r="J580" s="40"/>
      <c r="K580" s="40"/>
      <c r="L580" s="40"/>
      <c r="M580" s="40"/>
    </row>
    <row r="581" spans="1:13" ht="13.5" customHeight="1" x14ac:dyDescent="0.2">
      <c r="A581" s="40"/>
      <c r="B581" s="1791" t="s">
        <v>852</v>
      </c>
      <c r="C581" s="1360"/>
      <c r="D581" s="1360"/>
      <c r="E581" s="1360"/>
      <c r="F581" s="1360"/>
      <c r="G581" s="1360"/>
      <c r="H581" s="40"/>
      <c r="I581" s="40"/>
      <c r="J581" s="40"/>
      <c r="K581" s="40"/>
      <c r="L581" s="40"/>
      <c r="M581" s="40"/>
    </row>
    <row r="582" spans="1:13" ht="13.5" customHeight="1" x14ac:dyDescent="0.2">
      <c r="A582" s="40"/>
      <c r="B582" s="1243"/>
      <c r="C582" s="1243"/>
      <c r="D582" s="1243"/>
      <c r="E582" s="1243"/>
      <c r="F582" s="1243"/>
      <c r="G582" s="1243"/>
      <c r="H582" s="40"/>
      <c r="I582" s="40"/>
      <c r="J582" s="40"/>
      <c r="K582" s="40"/>
      <c r="L582" s="40"/>
      <c r="M582" s="40"/>
    </row>
    <row r="583" spans="1:13" ht="13.5" customHeight="1" x14ac:dyDescent="0.2">
      <c r="A583" s="778" t="s">
        <v>20</v>
      </c>
      <c r="B583" s="778" t="s">
        <v>681</v>
      </c>
      <c r="C583" s="778"/>
      <c r="D583" s="778"/>
      <c r="E583" s="778"/>
      <c r="F583" s="778"/>
      <c r="G583" s="778"/>
      <c r="H583" s="778"/>
      <c r="I583" s="778"/>
      <c r="J583" s="778"/>
      <c r="K583" s="778" t="s">
        <v>20</v>
      </c>
      <c r="L583" s="778" t="s">
        <v>20</v>
      </c>
      <c r="M583" s="778" t="s">
        <v>20</v>
      </c>
    </row>
    <row r="584" spans="1:13" ht="13.5" customHeight="1" x14ac:dyDescent="0.2">
      <c r="A584" s="18"/>
      <c r="B584" s="18"/>
      <c r="C584" s="18"/>
      <c r="D584" s="18"/>
      <c r="E584" s="18"/>
      <c r="F584" s="18"/>
      <c r="G584" s="18"/>
      <c r="H584" s="18"/>
      <c r="I584" s="18"/>
      <c r="J584" s="18"/>
      <c r="K584" s="18"/>
      <c r="L584" s="18"/>
      <c r="M584" s="18"/>
    </row>
    <row r="585" spans="1:13" ht="14.25" customHeight="1" x14ac:dyDescent="0.2">
      <c r="A585" s="18"/>
      <c r="B585" s="1729" t="s">
        <v>682</v>
      </c>
      <c r="C585" s="1243"/>
      <c r="D585" s="1243"/>
      <c r="E585" s="1243"/>
      <c r="F585" s="1243"/>
      <c r="G585" s="1243"/>
      <c r="H585" s="1243"/>
      <c r="I585" s="1243"/>
      <c r="J585" s="1328"/>
      <c r="K585" s="680">
        <v>2022</v>
      </c>
      <c r="L585" s="1136">
        <v>2023</v>
      </c>
      <c r="M585" s="1136">
        <v>2024</v>
      </c>
    </row>
    <row r="586" spans="1:13" ht="14.25" customHeight="1" x14ac:dyDescent="0.2">
      <c r="A586" s="18"/>
      <c r="B586" s="1735" t="s">
        <v>683</v>
      </c>
      <c r="C586" s="1736"/>
      <c r="D586" s="1736"/>
      <c r="E586" s="1736"/>
      <c r="F586" s="1736"/>
      <c r="G586" s="1736"/>
      <c r="H586" s="1736"/>
      <c r="I586" s="1736"/>
      <c r="J586" s="1737"/>
      <c r="K586" s="681">
        <v>2254.3000000000002</v>
      </c>
      <c r="L586" s="682">
        <v>7486</v>
      </c>
      <c r="M586" s="682">
        <v>13718.8</v>
      </c>
    </row>
    <row r="587" spans="1:13" ht="14.25" customHeight="1" x14ac:dyDescent="0.2">
      <c r="A587" s="18"/>
      <c r="B587" s="1738" t="s">
        <v>684</v>
      </c>
      <c r="C587" s="1366"/>
      <c r="D587" s="1366"/>
      <c r="E587" s="1366"/>
      <c r="F587" s="1366"/>
      <c r="G587" s="1366"/>
      <c r="H587" s="1366"/>
      <c r="I587" s="1366"/>
      <c r="J587" s="1733"/>
      <c r="K587" s="625">
        <v>339.2</v>
      </c>
      <c r="L587" s="1139">
        <v>561.20000000000005</v>
      </c>
      <c r="M587" s="627"/>
    </row>
    <row r="588" spans="1:13" ht="14.25" customHeight="1" x14ac:dyDescent="0.2">
      <c r="A588" s="18"/>
      <c r="B588" s="1738" t="s">
        <v>685</v>
      </c>
      <c r="C588" s="1366"/>
      <c r="D588" s="1366"/>
      <c r="E588" s="1366"/>
      <c r="F588" s="1366"/>
      <c r="G588" s="1366"/>
      <c r="H588" s="1366"/>
      <c r="I588" s="1366"/>
      <c r="J588" s="1733"/>
      <c r="K588" s="633">
        <v>0.15</v>
      </c>
      <c r="L588" s="1146">
        <v>7.4999999999999997E-2</v>
      </c>
      <c r="M588" s="1146">
        <v>6.5000000000000002E-2</v>
      </c>
    </row>
    <row r="589" spans="1:13" ht="14.25" customHeight="1" x14ac:dyDescent="0.2">
      <c r="A589" s="18"/>
      <c r="B589" s="1738" t="s">
        <v>686</v>
      </c>
      <c r="C589" s="1366"/>
      <c r="D589" s="1366"/>
      <c r="E589" s="1366"/>
      <c r="F589" s="1366"/>
      <c r="G589" s="1366"/>
      <c r="H589" s="1366"/>
      <c r="I589" s="1366"/>
      <c r="J589" s="1733"/>
      <c r="K589" s="676">
        <v>1409.7</v>
      </c>
      <c r="L589" s="1174">
        <v>5282</v>
      </c>
      <c r="M589" s="683"/>
    </row>
    <row r="590" spans="1:13" ht="14.25" customHeight="1" x14ac:dyDescent="0.2">
      <c r="A590" s="18"/>
      <c r="B590" s="1739" t="s">
        <v>687</v>
      </c>
      <c r="C590" s="1740"/>
      <c r="D590" s="1740"/>
      <c r="E590" s="1740"/>
      <c r="F590" s="1740"/>
      <c r="G590" s="1740"/>
      <c r="H590" s="1740"/>
      <c r="I590" s="1740"/>
      <c r="J590" s="1741"/>
      <c r="K590" s="1153">
        <v>0.60299999999999998</v>
      </c>
      <c r="L590" s="1154">
        <v>0.66700000000000004</v>
      </c>
      <c r="M590" s="1154">
        <v>0.754</v>
      </c>
    </row>
    <row r="591" spans="1:13" ht="14.25" customHeight="1" x14ac:dyDescent="0.2">
      <c r="A591" s="18"/>
      <c r="B591" s="1742" t="s">
        <v>853</v>
      </c>
      <c r="C591" s="1646"/>
      <c r="D591" s="1646"/>
      <c r="E591" s="1646"/>
      <c r="F591" s="1646"/>
      <c r="G591" s="1646"/>
      <c r="H591" s="1646"/>
      <c r="I591" s="1646"/>
      <c r="J591" s="1646"/>
      <c r="K591" s="1646"/>
      <c r="L591" s="1646"/>
      <c r="M591" s="1646"/>
    </row>
    <row r="593" spans="1:13" ht="13.5" customHeight="1" x14ac:dyDescent="0.2">
      <c r="A593" s="18"/>
      <c r="B593" s="1817" t="s">
        <v>854</v>
      </c>
      <c r="C593" s="1243"/>
      <c r="D593" s="1243"/>
      <c r="E593" s="1243"/>
      <c r="F593" s="1243"/>
      <c r="G593" s="1243"/>
      <c r="H593" s="1243"/>
      <c r="I593" s="18"/>
      <c r="J593" s="18"/>
      <c r="K593" s="18"/>
      <c r="L593" s="18"/>
      <c r="M593" s="18"/>
    </row>
    <row r="594" spans="1:13" ht="13.5" customHeight="1" x14ac:dyDescent="0.2">
      <c r="A594" s="18"/>
      <c r="B594" s="18"/>
      <c r="C594" s="18"/>
      <c r="D594" s="18"/>
      <c r="E594" s="18"/>
      <c r="F594" s="18"/>
      <c r="G594" s="18"/>
      <c r="H594" s="18"/>
      <c r="I594" s="18"/>
      <c r="J594" s="18"/>
      <c r="K594" s="18"/>
      <c r="L594" s="18"/>
      <c r="M594" s="18"/>
    </row>
    <row r="595" spans="1:13" ht="13.5" customHeight="1" x14ac:dyDescent="0.2">
      <c r="A595" s="18"/>
      <c r="B595" s="18"/>
      <c r="C595" s="18"/>
      <c r="D595" s="18"/>
      <c r="E595" s="18"/>
      <c r="F595" s="18"/>
      <c r="G595" s="18"/>
      <c r="H595" s="18"/>
      <c r="I595" s="18"/>
      <c r="J595" s="18"/>
      <c r="K595" s="18"/>
      <c r="L595" s="18"/>
      <c r="M595" s="18"/>
    </row>
    <row r="596" spans="1:13" ht="13.5" customHeight="1" x14ac:dyDescent="0.3">
      <c r="A596" s="613"/>
      <c r="B596" s="612" t="s">
        <v>387</v>
      </c>
      <c r="C596" s="612"/>
      <c r="D596" s="612"/>
      <c r="E596" s="613"/>
      <c r="F596" s="613"/>
      <c r="G596" s="613"/>
      <c r="H596" s="613"/>
      <c r="I596" s="613"/>
      <c r="J596" s="613"/>
      <c r="K596" s="613"/>
      <c r="L596" s="613"/>
      <c r="M596" s="613"/>
    </row>
    <row r="597" spans="1:13" ht="13.5" customHeight="1" x14ac:dyDescent="0.2">
      <c r="A597" s="18"/>
      <c r="B597" s="18"/>
      <c r="C597" s="18"/>
      <c r="D597" s="18"/>
      <c r="E597" s="18"/>
      <c r="F597" s="18"/>
      <c r="G597" s="18"/>
      <c r="H597" s="18"/>
      <c r="I597" s="18"/>
      <c r="J597" s="18"/>
      <c r="K597" s="18"/>
      <c r="L597" s="18"/>
      <c r="M597" s="18"/>
    </row>
    <row r="598" spans="1:13" ht="13.5" customHeight="1" x14ac:dyDescent="0.2">
      <c r="A598" s="18"/>
      <c r="B598" s="18"/>
      <c r="C598" s="18"/>
      <c r="D598" s="18"/>
      <c r="E598" s="18"/>
      <c r="F598" s="18"/>
      <c r="G598" s="18"/>
      <c r="H598" s="18"/>
      <c r="I598" s="18"/>
      <c r="J598" s="18"/>
      <c r="K598" s="18"/>
      <c r="L598" s="18"/>
      <c r="M598" s="18"/>
    </row>
    <row r="599" spans="1:13" ht="13.5" customHeight="1" x14ac:dyDescent="0.2">
      <c r="A599" s="778" t="s">
        <v>20</v>
      </c>
      <c r="B599" s="1344" t="s">
        <v>689</v>
      </c>
      <c r="C599" s="1243"/>
      <c r="D599" s="1243"/>
      <c r="E599" s="1243"/>
      <c r="F599" s="1243"/>
      <c r="G599" s="1243"/>
      <c r="H599" s="1243"/>
      <c r="I599" s="1243"/>
      <c r="J599" s="1243"/>
      <c r="K599" s="1243"/>
      <c r="L599" s="1243"/>
      <c r="M599" s="1243"/>
    </row>
    <row r="600" spans="1:13" ht="13.5" customHeight="1" x14ac:dyDescent="0.2">
      <c r="A600" s="778" t="s">
        <v>20</v>
      </c>
      <c r="B600" s="1243"/>
      <c r="C600" s="1243"/>
      <c r="D600" s="1243"/>
      <c r="E600" s="1243"/>
      <c r="F600" s="1243"/>
      <c r="G600" s="1243"/>
      <c r="H600" s="1243"/>
      <c r="I600" s="1243"/>
      <c r="J600" s="1243"/>
      <c r="K600" s="1243"/>
      <c r="L600" s="1243"/>
      <c r="M600" s="1243"/>
    </row>
    <row r="601" spans="1:13" ht="13.5" customHeight="1" x14ac:dyDescent="0.2">
      <c r="A601" s="18"/>
      <c r="B601" s="18"/>
      <c r="C601" s="18"/>
      <c r="D601" s="18"/>
      <c r="E601" s="18"/>
      <c r="F601" s="18"/>
      <c r="G601" s="18"/>
      <c r="H601" s="18"/>
      <c r="I601" s="18"/>
      <c r="J601" s="18"/>
      <c r="K601" s="18"/>
      <c r="L601" s="18"/>
      <c r="M601" s="18"/>
    </row>
    <row r="602" spans="1:13" ht="14.25" customHeight="1" x14ac:dyDescent="0.2">
      <c r="A602" s="18"/>
      <c r="B602" s="1729" t="s">
        <v>855</v>
      </c>
      <c r="C602" s="1243"/>
      <c r="D602" s="1328"/>
      <c r="E602" s="1783" t="s">
        <v>691</v>
      </c>
      <c r="F602" s="1243"/>
      <c r="G602" s="1243"/>
      <c r="H602" s="1243"/>
      <c r="I602" s="1243"/>
      <c r="J602" s="1243"/>
      <c r="K602" s="1243"/>
      <c r="L602" s="1243"/>
      <c r="M602" s="1243"/>
    </row>
    <row r="603" spans="1:13" ht="14.25" customHeight="1" x14ac:dyDescent="0.2">
      <c r="A603" s="18"/>
      <c r="B603" s="1743" t="s">
        <v>692</v>
      </c>
      <c r="C603" s="1736"/>
      <c r="D603" s="1737"/>
      <c r="E603" s="1743" t="s">
        <v>693</v>
      </c>
      <c r="F603" s="1736"/>
      <c r="G603" s="1736"/>
      <c r="H603" s="1736"/>
      <c r="I603" s="1736"/>
      <c r="J603" s="1736"/>
      <c r="K603" s="1736"/>
      <c r="L603" s="1736"/>
      <c r="M603" s="1737"/>
    </row>
    <row r="604" spans="1:13" ht="14.25" customHeight="1" x14ac:dyDescent="0.2">
      <c r="A604" s="18"/>
      <c r="B604" s="1732" t="s">
        <v>694</v>
      </c>
      <c r="C604" s="1366"/>
      <c r="D604" s="1733"/>
      <c r="E604" s="1732" t="s">
        <v>695</v>
      </c>
      <c r="F604" s="1366"/>
      <c r="G604" s="1366"/>
      <c r="H604" s="1366"/>
      <c r="I604" s="1366"/>
      <c r="J604" s="1366"/>
      <c r="K604" s="1366"/>
      <c r="L604" s="1366"/>
      <c r="M604" s="1733"/>
    </row>
    <row r="605" spans="1:13" ht="14.25" customHeight="1" x14ac:dyDescent="0.2">
      <c r="A605" s="18"/>
      <c r="B605" s="1765" t="s">
        <v>696</v>
      </c>
      <c r="C605" s="1554"/>
      <c r="D605" s="1760"/>
      <c r="E605" s="1815" t="s">
        <v>697</v>
      </c>
      <c r="F605" s="1554"/>
      <c r="G605" s="1554"/>
      <c r="H605" s="1554"/>
      <c r="I605" s="1554"/>
      <c r="J605" s="1554"/>
      <c r="K605" s="1554"/>
      <c r="L605" s="1554"/>
      <c r="M605" s="1760"/>
    </row>
    <row r="606" spans="1:13" ht="13.5" customHeight="1" x14ac:dyDescent="0.2">
      <c r="A606" s="18"/>
      <c r="B606" s="1236"/>
      <c r="C606" s="1236"/>
      <c r="D606" s="1328"/>
      <c r="E606" s="1589"/>
      <c r="F606" s="1236"/>
      <c r="G606" s="1236"/>
      <c r="H606" s="1236"/>
      <c r="I606" s="1236"/>
      <c r="J606" s="1236"/>
      <c r="K606" s="1236"/>
      <c r="L606" s="1236"/>
      <c r="M606" s="1328"/>
    </row>
    <row r="607" spans="1:13" ht="13.5" customHeight="1" x14ac:dyDescent="0.2">
      <c r="A607" s="18"/>
      <c r="B607" s="1363"/>
      <c r="C607" s="1363"/>
      <c r="D607" s="1764"/>
      <c r="E607" s="1816"/>
      <c r="F607" s="1363"/>
      <c r="G607" s="1363"/>
      <c r="H607" s="1363"/>
      <c r="I607" s="1363"/>
      <c r="J607" s="1363"/>
      <c r="K607" s="1363"/>
      <c r="L607" s="1363"/>
      <c r="M607" s="1764"/>
    </row>
    <row r="608" spans="1:13" ht="14.25" customHeight="1" x14ac:dyDescent="0.2">
      <c r="A608" s="18"/>
      <c r="B608" s="1732" t="s">
        <v>698</v>
      </c>
      <c r="C608" s="1366"/>
      <c r="D608" s="1733"/>
      <c r="E608" s="1732" t="s">
        <v>699</v>
      </c>
      <c r="F608" s="1366"/>
      <c r="G608" s="1366"/>
      <c r="H608" s="1366"/>
      <c r="I608" s="1366"/>
      <c r="J608" s="1366"/>
      <c r="K608" s="1366"/>
      <c r="L608" s="1366"/>
      <c r="M608" s="1733"/>
    </row>
    <row r="609" spans="1:13" ht="14.25" customHeight="1" x14ac:dyDescent="0.2">
      <c r="A609" s="18"/>
      <c r="B609" s="1732" t="s">
        <v>700</v>
      </c>
      <c r="C609" s="1366"/>
      <c r="D609" s="1733"/>
      <c r="E609" s="1732" t="s">
        <v>701</v>
      </c>
      <c r="F609" s="1366"/>
      <c r="G609" s="1366"/>
      <c r="H609" s="1366"/>
      <c r="I609" s="1366"/>
      <c r="J609" s="1366"/>
      <c r="K609" s="1366"/>
      <c r="L609" s="1366"/>
      <c r="M609" s="1733"/>
    </row>
    <row r="610" spans="1:13" ht="14.25" customHeight="1" x14ac:dyDescent="0.2">
      <c r="A610" s="18"/>
      <c r="B610" s="1732" t="s">
        <v>702</v>
      </c>
      <c r="C610" s="1366"/>
      <c r="D610" s="1733"/>
      <c r="E610" s="1732" t="s">
        <v>703</v>
      </c>
      <c r="F610" s="1366"/>
      <c r="G610" s="1366"/>
      <c r="H610" s="1366"/>
      <c r="I610" s="1366"/>
      <c r="J610" s="1366"/>
      <c r="K610" s="1366"/>
      <c r="L610" s="1366"/>
      <c r="M610" s="1733"/>
    </row>
    <row r="611" spans="1:13" ht="14.25" customHeight="1" x14ac:dyDescent="0.2">
      <c r="A611" s="18"/>
      <c r="B611" s="1744" t="s">
        <v>704</v>
      </c>
      <c r="C611" s="1740"/>
      <c r="D611" s="1741"/>
      <c r="E611" s="1744" t="s">
        <v>705</v>
      </c>
      <c r="F611" s="1740"/>
      <c r="G611" s="1740"/>
      <c r="H611" s="1740"/>
      <c r="I611" s="1740"/>
      <c r="J611" s="1740"/>
      <c r="K611" s="1740"/>
      <c r="L611" s="1740"/>
      <c r="M611" s="1741"/>
    </row>
    <row r="612" spans="1:13" ht="14.25" customHeight="1" x14ac:dyDescent="0.2">
      <c r="A612" s="18"/>
      <c r="B612" s="1745" t="s">
        <v>706</v>
      </c>
      <c r="C612" s="1360"/>
      <c r="D612" s="1360"/>
      <c r="E612" s="1360"/>
      <c r="F612" s="1360"/>
      <c r="G612" s="1360"/>
      <c r="H612" s="1360"/>
      <c r="I612" s="1360"/>
      <c r="J612" s="1360"/>
      <c r="K612" s="1360"/>
      <c r="L612" s="1360"/>
      <c r="M612" s="1360"/>
    </row>
    <row r="613" spans="1:13" ht="13.5" customHeight="1" x14ac:dyDescent="0.2">
      <c r="A613" s="18"/>
      <c r="B613" s="1236"/>
      <c r="C613" s="1236"/>
      <c r="D613" s="1236"/>
      <c r="E613" s="1236"/>
      <c r="F613" s="1236"/>
      <c r="G613" s="1236"/>
      <c r="H613" s="1236"/>
      <c r="I613" s="1236"/>
      <c r="J613" s="1236"/>
      <c r="K613" s="1236"/>
      <c r="L613" s="1236"/>
      <c r="M613" s="1236"/>
    </row>
    <row r="614" spans="1:13" ht="13.5" customHeight="1" x14ac:dyDescent="0.2">
      <c r="A614" s="18"/>
      <c r="B614" s="1343"/>
      <c r="C614" s="1343"/>
      <c r="D614" s="1343"/>
      <c r="E614" s="1343"/>
      <c r="F614" s="1343"/>
      <c r="G614" s="1343"/>
      <c r="H614" s="1343"/>
      <c r="I614" s="1343"/>
      <c r="J614" s="1343"/>
      <c r="K614" s="1343"/>
      <c r="L614" s="1343"/>
      <c r="M614" s="1343"/>
    </row>
    <row r="615" spans="1:13" ht="13.5" customHeight="1" x14ac:dyDescent="0.2">
      <c r="A615" s="18"/>
      <c r="B615" s="18"/>
      <c r="C615" s="18"/>
      <c r="D615" s="18"/>
      <c r="E615" s="18"/>
      <c r="F615" s="18"/>
      <c r="G615" s="18"/>
      <c r="H615" s="18"/>
      <c r="I615" s="18"/>
      <c r="J615" s="18"/>
      <c r="K615" s="18"/>
      <c r="L615" s="18"/>
      <c r="M615" s="18"/>
    </row>
    <row r="616" spans="1:13" ht="13.5" customHeight="1" x14ac:dyDescent="0.2">
      <c r="A616" s="794" t="s">
        <v>20</v>
      </c>
      <c r="B616" s="1747" t="s">
        <v>707</v>
      </c>
      <c r="C616" s="1243"/>
      <c r="D616" s="1243"/>
      <c r="E616" s="1243"/>
      <c r="F616" s="1243"/>
      <c r="G616" s="1243"/>
      <c r="H616" s="1243"/>
      <c r="I616" s="1243"/>
      <c r="J616" s="1243"/>
      <c r="K616" s="1243"/>
      <c r="L616" s="1243"/>
      <c r="M616" s="1243"/>
    </row>
    <row r="617" spans="1:13" ht="18" customHeight="1" x14ac:dyDescent="0.2">
      <c r="A617" s="794" t="s">
        <v>20</v>
      </c>
      <c r="B617" s="1243"/>
      <c r="C617" s="1243"/>
      <c r="D617" s="1243"/>
      <c r="E617" s="1243"/>
      <c r="F617" s="1243"/>
      <c r="G617" s="1243"/>
      <c r="H617" s="1243"/>
      <c r="I617" s="1243"/>
      <c r="J617" s="1243"/>
      <c r="K617" s="1243"/>
      <c r="L617" s="1243"/>
      <c r="M617" s="1243"/>
    </row>
    <row r="618" spans="1:13" ht="13.5" customHeight="1" x14ac:dyDescent="0.2">
      <c r="A618" s="18"/>
      <c r="B618" s="18"/>
      <c r="C618" s="18"/>
      <c r="D618" s="18"/>
      <c r="E618" s="18"/>
      <c r="F618" s="18"/>
      <c r="G618" s="18"/>
      <c r="H618" s="18"/>
      <c r="I618" s="18"/>
      <c r="J618" s="18"/>
      <c r="K618" s="18"/>
      <c r="L618" s="18"/>
      <c r="M618" s="18"/>
    </row>
    <row r="619" spans="1:13" ht="13.5" customHeight="1" x14ac:dyDescent="0.2">
      <c r="A619" s="18"/>
      <c r="B619" s="1283" t="s">
        <v>390</v>
      </c>
      <c r="C619" s="1243"/>
      <c r="D619" s="1681" t="s">
        <v>391</v>
      </c>
      <c r="E619" s="1236"/>
      <c r="F619" s="1236"/>
      <c r="G619" s="1254" t="s">
        <v>392</v>
      </c>
      <c r="H619" s="1243"/>
      <c r="I619" s="1396" t="s">
        <v>393</v>
      </c>
      <c r="J619" s="1243"/>
      <c r="K619" s="1243"/>
      <c r="L619" s="1283" t="s">
        <v>394</v>
      </c>
      <c r="M619" s="1243"/>
    </row>
    <row r="620" spans="1:13" ht="43.5" customHeight="1" x14ac:dyDescent="0.2">
      <c r="A620" s="18"/>
      <c r="B620" s="1329"/>
      <c r="C620" s="1329"/>
      <c r="D620" s="1269"/>
      <c r="E620" s="1269"/>
      <c r="F620" s="1269"/>
      <c r="G620" s="1329"/>
      <c r="H620" s="1329"/>
      <c r="I620" s="1329"/>
      <c r="J620" s="1329"/>
      <c r="K620" s="1329"/>
      <c r="L620" s="1329"/>
      <c r="M620" s="1329"/>
    </row>
    <row r="621" spans="1:13" ht="67.5" customHeight="1" x14ac:dyDescent="0.2">
      <c r="A621" s="18"/>
      <c r="B621" s="1623" t="s">
        <v>856</v>
      </c>
      <c r="C621" s="1694"/>
      <c r="D621" s="1692" t="s">
        <v>218</v>
      </c>
      <c r="E621" s="1301"/>
      <c r="F621" s="1640"/>
      <c r="G621" s="1595" t="s">
        <v>857</v>
      </c>
      <c r="H621" s="1694"/>
      <c r="I621" s="1595" t="s">
        <v>858</v>
      </c>
      <c r="J621" s="1629"/>
      <c r="K621" s="1694"/>
      <c r="L621" s="1811"/>
      <c r="M621" s="1629"/>
    </row>
    <row r="622" spans="1:13" ht="27.75" customHeight="1" x14ac:dyDescent="0.2">
      <c r="A622" s="18"/>
      <c r="B622" s="1236"/>
      <c r="C622" s="1328"/>
      <c r="D622" s="1589"/>
      <c r="E622" s="1236"/>
      <c r="F622" s="1328"/>
      <c r="G622" s="1589"/>
      <c r="H622" s="1328"/>
      <c r="I622" s="1589"/>
      <c r="J622" s="1236"/>
      <c r="K622" s="1328"/>
      <c r="L622" s="1589"/>
      <c r="M622" s="1243"/>
    </row>
    <row r="623" spans="1:13" ht="50.25" customHeight="1" x14ac:dyDescent="0.2">
      <c r="A623" s="18"/>
      <c r="B623" s="1343"/>
      <c r="C623" s="1641"/>
      <c r="D623" s="1605"/>
      <c r="E623" s="1343"/>
      <c r="F623" s="1641"/>
      <c r="G623" s="1605"/>
      <c r="H623" s="1641"/>
      <c r="I623" s="1605"/>
      <c r="J623" s="1343"/>
      <c r="K623" s="1641"/>
      <c r="L623" s="1605"/>
      <c r="M623" s="1343"/>
    </row>
    <row r="624" spans="1:13" ht="56.25" customHeight="1" x14ac:dyDescent="0.2">
      <c r="A624" s="18"/>
      <c r="B624" s="1623" t="s">
        <v>859</v>
      </c>
      <c r="C624" s="1694"/>
      <c r="D624" s="1692" t="s">
        <v>712</v>
      </c>
      <c r="E624" s="1301"/>
      <c r="F624" s="1640"/>
      <c r="G624" s="1595" t="s">
        <v>860</v>
      </c>
      <c r="H624" s="1694"/>
      <c r="I624" s="1596"/>
      <c r="J624" s="1629"/>
      <c r="K624" s="1694"/>
      <c r="L624" s="1811"/>
      <c r="M624" s="1629"/>
    </row>
    <row r="625" spans="2:13" ht="68.25" customHeight="1" x14ac:dyDescent="0.2">
      <c r="B625" s="1236"/>
      <c r="C625" s="1328"/>
      <c r="D625" s="1589"/>
      <c r="E625" s="1236"/>
      <c r="F625" s="1328"/>
      <c r="G625" s="1589"/>
      <c r="H625" s="1328"/>
      <c r="I625" s="1589"/>
      <c r="J625" s="1236"/>
      <c r="K625" s="1328"/>
      <c r="L625" s="1589"/>
      <c r="M625" s="1243"/>
    </row>
    <row r="626" spans="2:13" ht="13.5" customHeight="1" x14ac:dyDescent="0.2">
      <c r="B626" s="1343"/>
      <c r="C626" s="1641"/>
      <c r="D626" s="1605"/>
      <c r="E626" s="1343"/>
      <c r="F626" s="1641"/>
      <c r="G626" s="1605"/>
      <c r="H626" s="1641"/>
      <c r="I626" s="1605"/>
      <c r="J626" s="1343"/>
      <c r="K626" s="1641"/>
      <c r="L626" s="1605"/>
      <c r="M626" s="1343"/>
    </row>
    <row r="627" spans="2:13" ht="13.5" customHeight="1" x14ac:dyDescent="0.2">
      <c r="B627" s="1623" t="s">
        <v>861</v>
      </c>
      <c r="C627" s="1694"/>
      <c r="D627" s="1692" t="s">
        <v>218</v>
      </c>
      <c r="E627" s="1301"/>
      <c r="F627" s="1640"/>
      <c r="G627" s="1595" t="s">
        <v>715</v>
      </c>
      <c r="H627" s="1694"/>
      <c r="I627" s="1596"/>
      <c r="J627" s="1629"/>
      <c r="K627" s="1694"/>
      <c r="L627" s="1811"/>
      <c r="M627" s="1629"/>
    </row>
    <row r="628" spans="2:13" ht="13.5" customHeight="1" x14ac:dyDescent="0.2">
      <c r="B628" s="1236"/>
      <c r="C628" s="1328"/>
      <c r="D628" s="1589"/>
      <c r="E628" s="1236"/>
      <c r="F628" s="1328"/>
      <c r="G628" s="1589"/>
      <c r="H628" s="1328"/>
      <c r="I628" s="1589"/>
      <c r="J628" s="1236"/>
      <c r="K628" s="1328"/>
      <c r="L628" s="1589"/>
      <c r="M628" s="1243"/>
    </row>
    <row r="629" spans="2:13" ht="13.5" customHeight="1" x14ac:dyDescent="0.2">
      <c r="B629" s="1343"/>
      <c r="C629" s="1641"/>
      <c r="D629" s="1605"/>
      <c r="E629" s="1343"/>
      <c r="F629" s="1641"/>
      <c r="G629" s="1605"/>
      <c r="H629" s="1641"/>
      <c r="I629" s="1605"/>
      <c r="J629" s="1343"/>
      <c r="K629" s="1641"/>
      <c r="L629" s="1605"/>
      <c r="M629" s="1343"/>
    </row>
    <row r="630" spans="2:13" ht="54.75" customHeight="1" x14ac:dyDescent="0.2">
      <c r="B630" s="1623" t="s">
        <v>862</v>
      </c>
      <c r="C630" s="1694"/>
      <c r="D630" s="1692" t="s">
        <v>863</v>
      </c>
      <c r="E630" s="1301"/>
      <c r="F630" s="1640"/>
      <c r="G630" s="1595" t="s">
        <v>864</v>
      </c>
      <c r="H630" s="1694"/>
      <c r="I630" s="1810" t="s">
        <v>718</v>
      </c>
      <c r="J630" s="1629"/>
      <c r="K630" s="1694"/>
      <c r="L630" s="1814" t="s">
        <v>719</v>
      </c>
      <c r="M630" s="1629"/>
    </row>
    <row r="631" spans="2:13" ht="66.75" customHeight="1" x14ac:dyDescent="0.2">
      <c r="B631" s="1236"/>
      <c r="C631" s="1328"/>
      <c r="D631" s="1589"/>
      <c r="E631" s="1236"/>
      <c r="F631" s="1328"/>
      <c r="G631" s="1589"/>
      <c r="H631" s="1328"/>
      <c r="I631" s="1589"/>
      <c r="J631" s="1236"/>
      <c r="K631" s="1328"/>
      <c r="L631" s="1589"/>
      <c r="M631" s="1243"/>
    </row>
    <row r="632" spans="2:13" ht="13.5" customHeight="1" x14ac:dyDescent="0.2">
      <c r="B632" s="1343"/>
      <c r="C632" s="1641"/>
      <c r="D632" s="1605"/>
      <c r="E632" s="1343"/>
      <c r="F632" s="1641"/>
      <c r="G632" s="1605"/>
      <c r="H632" s="1641"/>
      <c r="I632" s="1605"/>
      <c r="J632" s="1343"/>
      <c r="K632" s="1641"/>
      <c r="L632" s="1605"/>
      <c r="M632" s="1343"/>
    </row>
    <row r="633" spans="2:13" ht="13.5" customHeight="1" x14ac:dyDescent="0.2">
      <c r="B633" s="1623" t="s">
        <v>865</v>
      </c>
      <c r="C633" s="1694"/>
      <c r="D633" s="1692" t="s">
        <v>218</v>
      </c>
      <c r="E633" s="1301"/>
      <c r="F633" s="1640"/>
      <c r="G633" s="1595" t="s">
        <v>866</v>
      </c>
      <c r="H633" s="1694"/>
      <c r="I633" s="1810" t="s">
        <v>867</v>
      </c>
      <c r="J633" s="1629"/>
      <c r="K633" s="1694"/>
      <c r="L633" s="1811"/>
      <c r="M633" s="1629"/>
    </row>
    <row r="634" spans="2:13" ht="13.5" customHeight="1" x14ac:dyDescent="0.2">
      <c r="B634" s="1236"/>
      <c r="C634" s="1328"/>
      <c r="D634" s="1589"/>
      <c r="E634" s="1236"/>
      <c r="F634" s="1328"/>
      <c r="G634" s="1589"/>
      <c r="H634" s="1328"/>
      <c r="I634" s="1589"/>
      <c r="J634" s="1236"/>
      <c r="K634" s="1328"/>
      <c r="L634" s="1589"/>
      <c r="M634" s="1243"/>
    </row>
    <row r="635" spans="2:13" ht="13.5" customHeight="1" x14ac:dyDescent="0.2">
      <c r="B635" s="1343"/>
      <c r="C635" s="1641"/>
      <c r="D635" s="1605"/>
      <c r="E635" s="1343"/>
      <c r="F635" s="1641"/>
      <c r="G635" s="1605"/>
      <c r="H635" s="1641"/>
      <c r="I635" s="1605"/>
      <c r="J635" s="1343"/>
      <c r="K635" s="1641"/>
      <c r="L635" s="1605"/>
      <c r="M635" s="1343"/>
    </row>
    <row r="636" spans="2:13" ht="13.5" customHeight="1" x14ac:dyDescent="0.2">
      <c r="B636" s="1623" t="s">
        <v>723</v>
      </c>
      <c r="C636" s="1694"/>
      <c r="D636" s="1692" t="s">
        <v>218</v>
      </c>
      <c r="E636" s="1301"/>
      <c r="F636" s="1640"/>
      <c r="G636" s="1595" t="s">
        <v>868</v>
      </c>
      <c r="H636" s="1694"/>
      <c r="I636" s="1810" t="s">
        <v>725</v>
      </c>
      <c r="J636" s="1629"/>
      <c r="K636" s="1694"/>
      <c r="L636" s="1811"/>
      <c r="M636" s="1629"/>
    </row>
    <row r="637" spans="2:13" ht="13.5" customHeight="1" x14ac:dyDescent="0.2">
      <c r="B637" s="1236"/>
      <c r="C637" s="1328"/>
      <c r="D637" s="1589"/>
      <c r="E637" s="1236"/>
      <c r="F637" s="1328"/>
      <c r="G637" s="1589"/>
      <c r="H637" s="1328"/>
      <c r="I637" s="1589"/>
      <c r="J637" s="1236"/>
      <c r="K637" s="1328"/>
      <c r="L637" s="1589"/>
      <c r="M637" s="1243"/>
    </row>
    <row r="638" spans="2:13" ht="13.5" customHeight="1" x14ac:dyDescent="0.2">
      <c r="B638" s="1343"/>
      <c r="C638" s="1641"/>
      <c r="D638" s="1605"/>
      <c r="E638" s="1343"/>
      <c r="F638" s="1641"/>
      <c r="G638" s="1605"/>
      <c r="H638" s="1641"/>
      <c r="I638" s="1605"/>
      <c r="J638" s="1343"/>
      <c r="K638" s="1641"/>
      <c r="L638" s="1605"/>
      <c r="M638" s="1343"/>
    </row>
    <row r="639" spans="2:13" ht="13.5" customHeight="1" x14ac:dyDescent="0.2">
      <c r="B639" s="1623" t="s">
        <v>726</v>
      </c>
      <c r="C639" s="1694"/>
      <c r="D639" s="1692" t="s">
        <v>219</v>
      </c>
      <c r="E639" s="1301"/>
      <c r="F639" s="1640"/>
      <c r="G639" s="1595" t="s">
        <v>869</v>
      </c>
      <c r="H639" s="1694"/>
      <c r="I639" s="1596"/>
      <c r="J639" s="1629"/>
      <c r="K639" s="1694"/>
      <c r="L639" s="1811"/>
      <c r="M639" s="1629"/>
    </row>
    <row r="640" spans="2:13" ht="13.5" customHeight="1" x14ac:dyDescent="0.2">
      <c r="B640" s="1236"/>
      <c r="C640" s="1328"/>
      <c r="D640" s="1589"/>
      <c r="E640" s="1236"/>
      <c r="F640" s="1328"/>
      <c r="G640" s="1589"/>
      <c r="H640" s="1328"/>
      <c r="I640" s="1589"/>
      <c r="J640" s="1236"/>
      <c r="K640" s="1328"/>
      <c r="L640" s="1589"/>
      <c r="M640" s="1243"/>
    </row>
    <row r="641" spans="2:13" ht="13.5" customHeight="1" x14ac:dyDescent="0.2">
      <c r="B641" s="1343"/>
      <c r="C641" s="1641"/>
      <c r="D641" s="1605"/>
      <c r="E641" s="1343"/>
      <c r="F641" s="1641"/>
      <c r="G641" s="1605"/>
      <c r="H641" s="1641"/>
      <c r="I641" s="1605"/>
      <c r="J641" s="1343"/>
      <c r="K641" s="1641"/>
      <c r="L641" s="1605"/>
      <c r="M641" s="1343"/>
    </row>
    <row r="642" spans="2:13" ht="13.5" customHeight="1" x14ac:dyDescent="0.2">
      <c r="B642" s="1623" t="s">
        <v>728</v>
      </c>
      <c r="C642" s="1694"/>
      <c r="D642" s="1692" t="s">
        <v>217</v>
      </c>
      <c r="E642" s="1301"/>
      <c r="F642" s="1640"/>
      <c r="G642" s="1595" t="s">
        <v>729</v>
      </c>
      <c r="H642" s="1694"/>
      <c r="I642" s="1810" t="s">
        <v>870</v>
      </c>
      <c r="J642" s="1629"/>
      <c r="K642" s="1694"/>
      <c r="L642" s="1811"/>
      <c r="M642" s="1629"/>
    </row>
    <row r="643" spans="2:13" ht="13.5" customHeight="1" x14ac:dyDescent="0.2">
      <c r="B643" s="1236"/>
      <c r="C643" s="1328"/>
      <c r="D643" s="1589"/>
      <c r="E643" s="1236"/>
      <c r="F643" s="1328"/>
      <c r="G643" s="1589"/>
      <c r="H643" s="1328"/>
      <c r="I643" s="1589"/>
      <c r="J643" s="1236"/>
      <c r="K643" s="1328"/>
      <c r="L643" s="1589"/>
      <c r="M643" s="1243"/>
    </row>
    <row r="644" spans="2:13" ht="13.5" customHeight="1" x14ac:dyDescent="0.2">
      <c r="B644" s="1343"/>
      <c r="C644" s="1641"/>
      <c r="D644" s="1605"/>
      <c r="E644" s="1343"/>
      <c r="F644" s="1641"/>
      <c r="G644" s="1605"/>
      <c r="H644" s="1641"/>
      <c r="I644" s="1605"/>
      <c r="J644" s="1343"/>
      <c r="K644" s="1641"/>
      <c r="L644" s="1605"/>
      <c r="M644" s="1343"/>
    </row>
    <row r="645" spans="2:13" ht="13.5" customHeight="1" x14ac:dyDescent="0.2">
      <c r="B645" s="1623" t="s">
        <v>871</v>
      </c>
      <c r="C645" s="1694"/>
      <c r="D645" s="1692" t="s">
        <v>217</v>
      </c>
      <c r="E645" s="1301"/>
      <c r="F645" s="1640"/>
      <c r="G645" s="1595" t="s">
        <v>872</v>
      </c>
      <c r="H645" s="1694"/>
      <c r="I645" s="1810" t="s">
        <v>733</v>
      </c>
      <c r="J645" s="1629"/>
      <c r="K645" s="1694"/>
      <c r="L645" s="1811"/>
      <c r="M645" s="1629"/>
    </row>
    <row r="646" spans="2:13" ht="13.5" customHeight="1" x14ac:dyDescent="0.2">
      <c r="B646" s="1236"/>
      <c r="C646" s="1328"/>
      <c r="D646" s="1589"/>
      <c r="E646" s="1236"/>
      <c r="F646" s="1328"/>
      <c r="G646" s="1589"/>
      <c r="H646" s="1328"/>
      <c r="I646" s="1589"/>
      <c r="J646" s="1236"/>
      <c r="K646" s="1328"/>
      <c r="L646" s="1589"/>
      <c r="M646" s="1243"/>
    </row>
    <row r="647" spans="2:13" ht="13.5" customHeight="1" x14ac:dyDescent="0.2">
      <c r="B647" s="1343"/>
      <c r="C647" s="1641"/>
      <c r="D647" s="1605"/>
      <c r="E647" s="1343"/>
      <c r="F647" s="1641"/>
      <c r="G647" s="1605"/>
      <c r="H647" s="1641"/>
      <c r="I647" s="1605"/>
      <c r="J647" s="1343"/>
      <c r="K647" s="1641"/>
      <c r="L647" s="1605"/>
      <c r="M647" s="1343"/>
    </row>
    <row r="648" spans="2:13" ht="13.5" customHeight="1" x14ac:dyDescent="0.2">
      <c r="B648" s="1623" t="s">
        <v>736</v>
      </c>
      <c r="C648" s="1694"/>
      <c r="D648" s="1692" t="s">
        <v>217</v>
      </c>
      <c r="E648" s="1301"/>
      <c r="F648" s="1640"/>
      <c r="G648" s="1595" t="s">
        <v>737</v>
      </c>
      <c r="H648" s="1694"/>
      <c r="I648" s="1810" t="s">
        <v>873</v>
      </c>
      <c r="J648" s="1629"/>
      <c r="K648" s="1694"/>
      <c r="L648" s="1811"/>
      <c r="M648" s="1629"/>
    </row>
    <row r="649" spans="2:13" ht="13.5" customHeight="1" x14ac:dyDescent="0.2">
      <c r="B649" s="1236"/>
      <c r="C649" s="1328"/>
      <c r="D649" s="1589"/>
      <c r="E649" s="1236"/>
      <c r="F649" s="1328"/>
      <c r="G649" s="1589"/>
      <c r="H649" s="1328"/>
      <c r="I649" s="1589"/>
      <c r="J649" s="1236"/>
      <c r="K649" s="1328"/>
      <c r="L649" s="1589"/>
      <c r="M649" s="1243"/>
    </row>
    <row r="650" spans="2:13" ht="13.5" customHeight="1" x14ac:dyDescent="0.2">
      <c r="B650" s="1343"/>
      <c r="C650" s="1641"/>
      <c r="D650" s="1605"/>
      <c r="E650" s="1343"/>
      <c r="F650" s="1641"/>
      <c r="G650" s="1605"/>
      <c r="H650" s="1641"/>
      <c r="I650" s="1605"/>
      <c r="J650" s="1343"/>
      <c r="K650" s="1641"/>
      <c r="L650" s="1605"/>
      <c r="M650" s="1343"/>
    </row>
    <row r="651" spans="2:13" ht="33" customHeight="1" x14ac:dyDescent="0.2">
      <c r="B651" s="1590" t="s">
        <v>874</v>
      </c>
      <c r="C651" s="1360"/>
      <c r="D651" s="1360"/>
      <c r="E651" s="1360"/>
      <c r="F651" s="1360"/>
      <c r="G651" s="1360"/>
      <c r="H651" s="1360"/>
      <c r="I651" s="1360"/>
      <c r="J651" s="1360"/>
      <c r="K651" s="1360"/>
      <c r="L651" s="1360"/>
      <c r="M651" s="1360"/>
    </row>
    <row r="652" spans="2:13" ht="13.5" customHeight="1" x14ac:dyDescent="0.2">
      <c r="B652" s="776"/>
      <c r="C652" s="776"/>
      <c r="D652" s="776"/>
      <c r="E652" s="776"/>
      <c r="F652" s="776"/>
      <c r="G652" s="776"/>
      <c r="H652" s="776"/>
      <c r="I652" s="776"/>
      <c r="J652" s="776"/>
      <c r="K652" s="776"/>
      <c r="L652" s="776"/>
      <c r="M652" s="776"/>
    </row>
    <row r="653" spans="2:13" ht="13.5" customHeight="1" x14ac:dyDescent="0.2">
      <c r="B653" s="1267" t="s">
        <v>401</v>
      </c>
      <c r="C653" s="1243"/>
      <c r="D653" s="1243"/>
      <c r="E653" s="1243"/>
      <c r="F653" s="1243"/>
      <c r="G653" s="1243"/>
      <c r="H653" s="1243"/>
      <c r="I653" s="1243"/>
      <c r="J653" s="1243"/>
      <c r="K653" s="1243"/>
      <c r="L653" s="1243"/>
      <c r="M653" s="1243"/>
    </row>
    <row r="654" spans="2:13" ht="13.5" customHeight="1" x14ac:dyDescent="0.2">
      <c r="B654" s="1243"/>
      <c r="C654" s="1243"/>
      <c r="D654" s="1243"/>
      <c r="E654" s="1243"/>
      <c r="F654" s="1243"/>
      <c r="G654" s="1243"/>
      <c r="H654" s="1243"/>
      <c r="I654" s="1243"/>
      <c r="J654" s="1243"/>
      <c r="K654" s="1243"/>
      <c r="L654" s="1243"/>
      <c r="M654" s="1243"/>
    </row>
    <row r="655" spans="2:13" ht="13.5" customHeight="1" x14ac:dyDescent="0.2">
      <c r="B655" s="18"/>
      <c r="C655" s="18"/>
      <c r="D655" s="18"/>
      <c r="E655" s="18"/>
      <c r="F655" s="18"/>
      <c r="G655" s="18"/>
      <c r="H655" s="18"/>
      <c r="I655" s="18"/>
      <c r="J655" s="18"/>
      <c r="K655" s="18"/>
      <c r="L655" s="18"/>
      <c r="M655" s="18"/>
    </row>
    <row r="656" spans="2:13" ht="47.25" customHeight="1" x14ac:dyDescent="0.2">
      <c r="B656" s="1681" t="s">
        <v>875</v>
      </c>
      <c r="C656" s="1236"/>
      <c r="D656" s="1236"/>
      <c r="E656" s="1236"/>
      <c r="F656" s="1236"/>
      <c r="G656" s="1236"/>
      <c r="H656" s="1236"/>
      <c r="I656" s="1396" t="s">
        <v>876</v>
      </c>
      <c r="J656" s="1243"/>
      <c r="K656" s="1243"/>
      <c r="L656" s="1243"/>
      <c r="M656" s="1243"/>
    </row>
    <row r="657" spans="1:13" ht="13.5" customHeight="1" x14ac:dyDescent="0.2">
      <c r="A657" s="1"/>
      <c r="B657" s="1236"/>
      <c r="C657" s="1236"/>
      <c r="D657" s="1236"/>
      <c r="E657" s="1236"/>
      <c r="F657" s="1236"/>
      <c r="G657" s="1236"/>
      <c r="H657" s="1236"/>
      <c r="I657" s="1329"/>
      <c r="J657" s="1329"/>
      <c r="K657" s="1329"/>
      <c r="L657" s="1329"/>
      <c r="M657" s="1329"/>
    </row>
    <row r="658" spans="1:13" ht="167.25" customHeight="1" x14ac:dyDescent="0.2">
      <c r="A658" s="1"/>
      <c r="B658" s="1615" t="s">
        <v>877</v>
      </c>
      <c r="C658" s="1236"/>
      <c r="D658" s="1236"/>
      <c r="E658" s="1236"/>
      <c r="F658" s="1236"/>
      <c r="G658" s="1236"/>
      <c r="H658" s="1328"/>
      <c r="I658" s="1595" t="s">
        <v>878</v>
      </c>
      <c r="J658" s="1629"/>
      <c r="K658" s="1629"/>
      <c r="L658" s="1629"/>
      <c r="M658" s="1629"/>
    </row>
    <row r="659" spans="1:13" ht="105.75" customHeight="1" x14ac:dyDescent="0.2">
      <c r="A659" s="1"/>
      <c r="B659" s="1236"/>
      <c r="C659" s="1236"/>
      <c r="D659" s="1236"/>
      <c r="E659" s="1236"/>
      <c r="F659" s="1236"/>
      <c r="G659" s="1236"/>
      <c r="H659" s="1328"/>
      <c r="I659" s="1589"/>
      <c r="J659" s="1236"/>
      <c r="K659" s="1236"/>
      <c r="L659" s="1236"/>
      <c r="M659" s="1236"/>
    </row>
    <row r="660" spans="1:13" ht="13.5" customHeight="1" x14ac:dyDescent="0.2">
      <c r="A660" s="1"/>
      <c r="B660" s="1343"/>
      <c r="C660" s="1343"/>
      <c r="D660" s="1343"/>
      <c r="E660" s="1343"/>
      <c r="F660" s="1343"/>
      <c r="G660" s="1343"/>
      <c r="H660" s="1641"/>
      <c r="I660" s="1605"/>
      <c r="J660" s="1343"/>
      <c r="K660" s="1343"/>
      <c r="L660" s="1343"/>
      <c r="M660" s="1343"/>
    </row>
    <row r="661" spans="1:13" ht="13.5" customHeight="1" x14ac:dyDescent="0.2">
      <c r="A661" s="18"/>
      <c r="B661" s="18"/>
      <c r="C661" s="18"/>
      <c r="D661" s="18"/>
      <c r="E661" s="18"/>
      <c r="F661" s="18"/>
      <c r="G661" s="18"/>
      <c r="H661" s="18"/>
      <c r="I661" s="18"/>
      <c r="J661" s="18"/>
      <c r="K661" s="18"/>
      <c r="L661" s="18"/>
      <c r="M661" s="18"/>
    </row>
    <row r="662" spans="1:13" ht="13.5" customHeight="1" x14ac:dyDescent="0.2">
      <c r="A662" s="778" t="s">
        <v>20</v>
      </c>
      <c r="B662" s="778" t="s">
        <v>740</v>
      </c>
      <c r="C662" s="778"/>
      <c r="D662" s="778"/>
      <c r="E662" s="778"/>
      <c r="F662" s="778"/>
      <c r="G662" s="778" t="s">
        <v>20</v>
      </c>
      <c r="H662" s="778" t="s">
        <v>20</v>
      </c>
      <c r="I662" s="778" t="s">
        <v>20</v>
      </c>
      <c r="J662" s="778" t="s">
        <v>20</v>
      </c>
      <c r="K662" s="778" t="s">
        <v>20</v>
      </c>
      <c r="L662" s="778" t="s">
        <v>20</v>
      </c>
      <c r="M662" s="778" t="s">
        <v>20</v>
      </c>
    </row>
    <row r="663" spans="1:13" ht="13.5" customHeight="1" x14ac:dyDescent="0.2">
      <c r="A663" s="18"/>
      <c r="B663" s="18"/>
      <c r="C663" s="18"/>
      <c r="D663" s="18"/>
      <c r="E663" s="18"/>
      <c r="F663" s="18"/>
      <c r="G663" s="18"/>
      <c r="H663" s="18"/>
      <c r="I663" s="18"/>
      <c r="J663" s="18"/>
      <c r="K663" s="18"/>
      <c r="L663" s="18"/>
      <c r="M663" s="18"/>
    </row>
    <row r="664" spans="1:13" ht="14.25" customHeight="1" x14ac:dyDescent="0.2">
      <c r="A664" s="18"/>
      <c r="B664" s="1729" t="s">
        <v>879</v>
      </c>
      <c r="C664" s="1243"/>
      <c r="D664" s="1243"/>
      <c r="E664" s="1328"/>
      <c r="F664" s="1729">
        <v>2022</v>
      </c>
      <c r="G664" s="1243"/>
      <c r="H664" s="1243"/>
      <c r="I664" s="1328"/>
      <c r="J664" s="1729">
        <v>2023</v>
      </c>
      <c r="K664" s="1243"/>
      <c r="L664" s="1243"/>
      <c r="M664" s="1243"/>
    </row>
    <row r="665" spans="1:13" ht="14.25" customHeight="1" x14ac:dyDescent="0.2">
      <c r="A665" s="18"/>
      <c r="B665" s="1329"/>
      <c r="C665" s="1329"/>
      <c r="D665" s="1329"/>
      <c r="E665" s="1330"/>
      <c r="F665" s="1734" t="s">
        <v>392</v>
      </c>
      <c r="G665" s="1813"/>
      <c r="H665" s="1734" t="s">
        <v>742</v>
      </c>
      <c r="I665" s="1813"/>
      <c r="J665" s="1812" t="s">
        <v>392</v>
      </c>
      <c r="K665" s="1813"/>
      <c r="L665" s="1734" t="s">
        <v>742</v>
      </c>
      <c r="M665" s="1813"/>
    </row>
    <row r="666" spans="1:13" ht="14.25" customHeight="1" x14ac:dyDescent="0.2">
      <c r="A666" s="18"/>
      <c r="B666" s="1743" t="s">
        <v>743</v>
      </c>
      <c r="C666" s="1736"/>
      <c r="D666" s="1736"/>
      <c r="E666" s="1737"/>
      <c r="F666" s="1743">
        <v>32.700000000000003</v>
      </c>
      <c r="G666" s="1784"/>
      <c r="H666" s="1785" t="s">
        <v>744</v>
      </c>
      <c r="I666" s="1629"/>
      <c r="J666" s="1786">
        <v>208.3</v>
      </c>
      <c r="K666" s="1784"/>
      <c r="L666" s="1785" t="s">
        <v>745</v>
      </c>
      <c r="M666" s="1629"/>
    </row>
    <row r="667" spans="1:13" ht="14.25" customHeight="1" x14ac:dyDescent="0.2">
      <c r="A667" s="18"/>
      <c r="B667" s="1732" t="s">
        <v>746</v>
      </c>
      <c r="C667" s="1366"/>
      <c r="D667" s="1366"/>
      <c r="E667" s="1733"/>
      <c r="F667" s="1732">
        <v>144.69999999999999</v>
      </c>
      <c r="G667" s="1787"/>
      <c r="H667" s="1236"/>
      <c r="I667" s="1236"/>
      <c r="J667" s="1798">
        <v>675.3</v>
      </c>
      <c r="K667" s="1787"/>
      <c r="L667" s="1236"/>
      <c r="M667" s="1236"/>
    </row>
    <row r="668" spans="1:13" ht="14.25" customHeight="1" x14ac:dyDescent="0.2">
      <c r="A668" s="18"/>
      <c r="B668" s="1732" t="s">
        <v>747</v>
      </c>
      <c r="C668" s="1366"/>
      <c r="D668" s="1366"/>
      <c r="E668" s="1733"/>
      <c r="F668" s="1732">
        <v>590.9</v>
      </c>
      <c r="G668" s="1787"/>
      <c r="H668" s="1236"/>
      <c r="I668" s="1236"/>
      <c r="J668" s="1799">
        <v>1359.1</v>
      </c>
      <c r="K668" s="1787"/>
      <c r="L668" s="1236"/>
      <c r="M668" s="1236"/>
    </row>
    <row r="669" spans="1:13" ht="14.25" customHeight="1" x14ac:dyDescent="0.2">
      <c r="A669" s="18"/>
      <c r="B669" s="1732" t="s">
        <v>748</v>
      </c>
      <c r="C669" s="1366"/>
      <c r="D669" s="1366"/>
      <c r="E669" s="1733"/>
      <c r="F669" s="1732">
        <v>44</v>
      </c>
      <c r="G669" s="1787"/>
      <c r="H669" s="1236"/>
      <c r="I669" s="1236"/>
      <c r="J669" s="1798">
        <v>853.9</v>
      </c>
      <c r="K669" s="1787"/>
      <c r="L669" s="1236"/>
      <c r="M669" s="1236"/>
    </row>
    <row r="670" spans="1:13" ht="14.25" customHeight="1" x14ac:dyDescent="0.2">
      <c r="A670" s="18"/>
      <c r="B670" s="1751" t="s">
        <v>40</v>
      </c>
      <c r="C670" s="1740"/>
      <c r="D670" s="1740"/>
      <c r="E670" s="1741"/>
      <c r="F670" s="1751">
        <v>812.3</v>
      </c>
      <c r="G670" s="1788"/>
      <c r="H670" s="1343"/>
      <c r="I670" s="1343"/>
      <c r="J670" s="1789">
        <v>3096.6</v>
      </c>
      <c r="K670" s="1788"/>
      <c r="L670" s="1343"/>
      <c r="M670" s="1343"/>
    </row>
    <row r="671" spans="1:13" ht="14.25" customHeight="1" x14ac:dyDescent="0.2">
      <c r="A671" s="18"/>
      <c r="B671" s="1745" t="s">
        <v>749</v>
      </c>
      <c r="C671" s="1360"/>
      <c r="D671" s="1360"/>
      <c r="E671" s="1360"/>
      <c r="F671" s="1360"/>
      <c r="G671" s="1360"/>
      <c r="H671" s="1360"/>
      <c r="I671" s="1360"/>
      <c r="J671" s="1360"/>
      <c r="K671" s="1360"/>
      <c r="L671" s="1360"/>
      <c r="M671" s="1360"/>
    </row>
    <row r="672" spans="1:13" ht="13.5" customHeight="1" x14ac:dyDescent="0.2">
      <c r="A672" s="18"/>
      <c r="B672" s="1343"/>
      <c r="C672" s="1343"/>
      <c r="D672" s="1343"/>
      <c r="E672" s="1343"/>
      <c r="F672" s="1343"/>
      <c r="G672" s="1343"/>
      <c r="H672" s="1343"/>
      <c r="I672" s="1343"/>
      <c r="J672" s="1343"/>
      <c r="K672" s="1343"/>
      <c r="L672" s="1343"/>
      <c r="M672" s="1343"/>
    </row>
    <row r="675" spans="1:13" ht="13.5" customHeight="1" x14ac:dyDescent="0.2">
      <c r="A675" s="778" t="s">
        <v>20</v>
      </c>
      <c r="B675" s="1344" t="s">
        <v>750</v>
      </c>
      <c r="C675" s="1243"/>
      <c r="D675" s="1243"/>
      <c r="E675" s="1243"/>
      <c r="F675" s="1243"/>
      <c r="G675" s="1243"/>
      <c r="H675" s="1243"/>
      <c r="I675" s="1243"/>
      <c r="J675" s="1243"/>
      <c r="K675" s="1243"/>
      <c r="L675" s="986" t="s">
        <v>20</v>
      </c>
      <c r="M675" s="986" t="s">
        <v>20</v>
      </c>
    </row>
    <row r="676" spans="1:13" ht="13.5" customHeight="1" x14ac:dyDescent="0.2">
      <c r="A676" s="18"/>
      <c r="B676" s="18"/>
      <c r="C676" s="18"/>
      <c r="D676" s="18"/>
      <c r="E676" s="18"/>
      <c r="F676" s="18"/>
      <c r="G676" s="18"/>
      <c r="H676" s="18"/>
      <c r="I676" s="18"/>
      <c r="J676" s="18"/>
      <c r="K676" s="18"/>
      <c r="L676" s="18"/>
      <c r="M676" s="18"/>
    </row>
    <row r="677" spans="1:13" ht="14.25" customHeight="1" x14ac:dyDescent="0.2">
      <c r="A677" s="18"/>
      <c r="B677" s="1729" t="s">
        <v>751</v>
      </c>
      <c r="C677" s="1243"/>
      <c r="D677" s="1243"/>
      <c r="E677" s="1328"/>
      <c r="F677" s="1800">
        <v>2022</v>
      </c>
      <c r="G677" s="1243"/>
      <c r="H677" s="1243"/>
      <c r="I677" s="1801">
        <v>2023</v>
      </c>
      <c r="J677" s="1243"/>
      <c r="K677" s="1657"/>
      <c r="L677" s="1801">
        <v>2024</v>
      </c>
      <c r="M677" s="1243"/>
    </row>
    <row r="678" spans="1:13" ht="13.5" customHeight="1" x14ac:dyDescent="0.2">
      <c r="A678" s="18"/>
      <c r="B678" s="1329"/>
      <c r="C678" s="1329"/>
      <c r="D678" s="1329"/>
      <c r="E678" s="1330"/>
      <c r="F678" s="1618"/>
      <c r="G678" s="1329"/>
      <c r="H678" s="1329"/>
      <c r="I678" s="1802"/>
      <c r="J678" s="1329"/>
      <c r="K678" s="1803"/>
      <c r="L678" s="1802"/>
      <c r="M678" s="1329"/>
    </row>
    <row r="679" spans="1:13" ht="14.25" customHeight="1" x14ac:dyDescent="0.2">
      <c r="A679" s="18"/>
      <c r="B679" s="1763" t="s">
        <v>752</v>
      </c>
      <c r="C679" s="1363"/>
      <c r="D679" s="1363"/>
      <c r="E679" s="1764"/>
      <c r="F679" s="1804">
        <v>249.1</v>
      </c>
      <c r="G679" s="1736"/>
      <c r="H679" s="1736"/>
      <c r="I679" s="1805">
        <v>114301.4</v>
      </c>
      <c r="J679" s="1736"/>
      <c r="K679" s="1806"/>
      <c r="L679" s="1805">
        <v>114266.1</v>
      </c>
      <c r="M679" s="1736"/>
    </row>
    <row r="680" spans="1:13" ht="14.25" customHeight="1" x14ac:dyDescent="0.2">
      <c r="A680" s="18"/>
      <c r="B680" s="1732" t="s">
        <v>753</v>
      </c>
      <c r="C680" s="1366"/>
      <c r="D680" s="1366"/>
      <c r="E680" s="1733"/>
      <c r="F680" s="1807">
        <v>25.8</v>
      </c>
      <c r="G680" s="1366"/>
      <c r="H680" s="1366"/>
      <c r="I680" s="1808">
        <v>31.2</v>
      </c>
      <c r="J680" s="1366"/>
      <c r="K680" s="1793"/>
      <c r="L680" s="1808">
        <v>31.2</v>
      </c>
      <c r="M680" s="1366"/>
    </row>
    <row r="681" spans="1:13" ht="14.25" customHeight="1" x14ac:dyDescent="0.2">
      <c r="A681" s="18"/>
      <c r="B681" s="1732" t="s">
        <v>754</v>
      </c>
      <c r="C681" s="1366"/>
      <c r="D681" s="1366"/>
      <c r="E681" s="1733"/>
      <c r="F681" s="1809">
        <v>0.1036</v>
      </c>
      <c r="G681" s="1366"/>
      <c r="H681" s="1366"/>
      <c r="I681" s="1792">
        <v>2.9999999999999997E-4</v>
      </c>
      <c r="J681" s="1366"/>
      <c r="K681" s="1793"/>
      <c r="L681" s="1792">
        <v>2.9999999999999997E-4</v>
      </c>
      <c r="M681" s="1366"/>
    </row>
    <row r="682" spans="1:13" ht="14.25" customHeight="1" x14ac:dyDescent="0.2">
      <c r="A682" s="18"/>
      <c r="B682" s="1765" t="s">
        <v>755</v>
      </c>
      <c r="C682" s="1554"/>
      <c r="D682" s="1554"/>
      <c r="E682" s="1760"/>
      <c r="F682" s="1794" t="s">
        <v>756</v>
      </c>
      <c r="G682" s="1554"/>
      <c r="H682" s="1554"/>
      <c r="I682" s="1795" t="s">
        <v>757</v>
      </c>
      <c r="J682" s="1554"/>
      <c r="K682" s="1796"/>
      <c r="L682" s="1797"/>
      <c r="M682" s="1554"/>
    </row>
    <row r="683" spans="1:13" ht="13.5" customHeight="1" x14ac:dyDescent="0.2">
      <c r="A683" s="18"/>
      <c r="B683" s="1236"/>
      <c r="C683" s="1236"/>
      <c r="D683" s="1236"/>
      <c r="E683" s="1328"/>
      <c r="F683" s="1589"/>
      <c r="G683" s="1236"/>
      <c r="H683" s="1236"/>
      <c r="I683" s="1594"/>
      <c r="J683" s="1236"/>
      <c r="K683" s="1657"/>
      <c r="L683" s="1594"/>
      <c r="M683" s="1236"/>
    </row>
    <row r="684" spans="1:13" ht="40.5" customHeight="1" x14ac:dyDescent="0.2">
      <c r="A684" s="18"/>
      <c r="B684" s="1236"/>
      <c r="C684" s="1236"/>
      <c r="D684" s="1236"/>
      <c r="E684" s="1328"/>
      <c r="F684" s="1589"/>
      <c r="G684" s="1236"/>
      <c r="H684" s="1236"/>
      <c r="I684" s="1594"/>
      <c r="J684" s="1236"/>
      <c r="K684" s="1657"/>
      <c r="L684" s="1594"/>
      <c r="M684" s="1236"/>
    </row>
    <row r="685" spans="1:13" ht="13.5" customHeight="1" x14ac:dyDescent="0.2">
      <c r="A685" s="18"/>
      <c r="B685" s="1236"/>
      <c r="C685" s="1236"/>
      <c r="D685" s="1236"/>
      <c r="E685" s="1328"/>
      <c r="F685" s="1589"/>
      <c r="G685" s="1236"/>
      <c r="H685" s="1236"/>
      <c r="I685" s="1594"/>
      <c r="J685" s="1236"/>
      <c r="K685" s="1657"/>
      <c r="L685" s="1594"/>
      <c r="M685" s="1236"/>
    </row>
    <row r="686" spans="1:13" ht="13.5" customHeight="1" x14ac:dyDescent="0.2">
      <c r="A686" s="18"/>
      <c r="B686" s="1236"/>
      <c r="C686" s="1236"/>
      <c r="D686" s="1236"/>
      <c r="E686" s="1328"/>
      <c r="F686" s="1589"/>
      <c r="G686" s="1236"/>
      <c r="H686" s="1236"/>
      <c r="I686" s="1594"/>
      <c r="J686" s="1236"/>
      <c r="K686" s="1657"/>
      <c r="L686" s="1594"/>
      <c r="M686" s="1236"/>
    </row>
    <row r="687" spans="1:13" ht="13.5" customHeight="1" x14ac:dyDescent="0.2">
      <c r="A687" s="18"/>
      <c r="B687" s="1343"/>
      <c r="C687" s="1343"/>
      <c r="D687" s="1343"/>
      <c r="E687" s="1641"/>
      <c r="F687" s="1605"/>
      <c r="G687" s="1343"/>
      <c r="H687" s="1343"/>
      <c r="I687" s="1653"/>
      <c r="J687" s="1343"/>
      <c r="K687" s="1658"/>
      <c r="L687" s="1653"/>
      <c r="M687" s="1343"/>
    </row>
    <row r="689" spans="1:13" ht="13.5" customHeight="1" x14ac:dyDescent="0.2">
      <c r="A689" s="18"/>
      <c r="B689" s="1790" t="s">
        <v>880</v>
      </c>
      <c r="C689" s="1243"/>
      <c r="D689" s="1243"/>
      <c r="E689" s="1243"/>
      <c r="F689" s="1243"/>
      <c r="G689" s="1243"/>
      <c r="H689" s="1243"/>
      <c r="I689" s="18"/>
      <c r="J689" s="18"/>
      <c r="K689" s="18"/>
      <c r="L689" s="18"/>
      <c r="M689" s="18"/>
    </row>
    <row r="690" spans="1:13" ht="13.5" customHeight="1" x14ac:dyDescent="0.2">
      <c r="A690" s="18"/>
      <c r="B690" s="1243"/>
      <c r="C690" s="1236"/>
      <c r="D690" s="1236"/>
      <c r="E690" s="1236"/>
      <c r="F690" s="1236"/>
      <c r="G690" s="1236"/>
      <c r="H690" s="1243"/>
      <c r="I690" s="18"/>
      <c r="J690" s="18"/>
      <c r="K690" s="18"/>
      <c r="L690" s="18"/>
      <c r="M690" s="18"/>
    </row>
    <row r="691" spans="1:13" ht="13.5" customHeight="1" x14ac:dyDescent="0.2">
      <c r="A691" s="18"/>
      <c r="B691" s="1243"/>
      <c r="C691" s="1243"/>
      <c r="D691" s="1243"/>
      <c r="E691" s="1243"/>
      <c r="F691" s="1243"/>
      <c r="G691" s="1243"/>
      <c r="H691" s="1243"/>
      <c r="I691" s="18"/>
      <c r="J691" s="18"/>
      <c r="K691" s="18"/>
      <c r="L691" s="18"/>
      <c r="M691" s="18"/>
    </row>
    <row r="692" spans="1:13" ht="13.5" customHeight="1" x14ac:dyDescent="0.3">
      <c r="A692" s="613"/>
      <c r="B692" s="612" t="s">
        <v>426</v>
      </c>
      <c r="C692" s="612"/>
      <c r="D692" s="612"/>
      <c r="E692" s="612"/>
      <c r="F692" s="612"/>
      <c r="G692" s="612"/>
      <c r="H692" s="613"/>
      <c r="I692" s="613"/>
      <c r="J692" s="613"/>
      <c r="K692" s="613"/>
      <c r="L692" s="613"/>
      <c r="M692" s="613"/>
    </row>
    <row r="693" spans="1:13" ht="13.5" customHeight="1" x14ac:dyDescent="0.2">
      <c r="A693" s="18"/>
      <c r="B693" s="18"/>
      <c r="C693" s="18"/>
      <c r="D693" s="18"/>
      <c r="E693" s="18"/>
      <c r="F693" s="18"/>
      <c r="G693" s="18"/>
      <c r="H693" s="18"/>
      <c r="I693" s="18"/>
      <c r="J693" s="18"/>
      <c r="K693" s="18"/>
      <c r="L693" s="18"/>
      <c r="M693" s="18"/>
    </row>
    <row r="694" spans="1:13" ht="13.5" customHeight="1" x14ac:dyDescent="0.2">
      <c r="A694" s="18"/>
      <c r="B694" s="18"/>
      <c r="C694" s="18"/>
      <c r="D694" s="18"/>
      <c r="E694" s="18"/>
      <c r="F694" s="18"/>
      <c r="G694" s="18"/>
      <c r="H694" s="18"/>
      <c r="I694" s="18"/>
      <c r="J694" s="18"/>
      <c r="K694" s="18"/>
      <c r="L694" s="18"/>
      <c r="M694" s="18"/>
    </row>
    <row r="695" spans="1:13" ht="13.5" customHeight="1" x14ac:dyDescent="0.2">
      <c r="A695" s="778" t="s">
        <v>20</v>
      </c>
      <c r="B695" s="778" t="s">
        <v>427</v>
      </c>
      <c r="C695" s="778"/>
      <c r="D695" s="778"/>
      <c r="E695" s="778"/>
      <c r="F695" s="778"/>
      <c r="G695" s="778"/>
      <c r="H695" s="778"/>
      <c r="I695" s="778"/>
      <c r="J695" s="778"/>
      <c r="K695" s="778"/>
      <c r="L695" s="778" t="s">
        <v>20</v>
      </c>
      <c r="M695" s="778" t="s">
        <v>20</v>
      </c>
    </row>
    <row r="696" spans="1:13" ht="13.5" customHeight="1" x14ac:dyDescent="0.2">
      <c r="A696" s="18"/>
      <c r="B696" s="18"/>
      <c r="C696" s="18"/>
      <c r="D696" s="18"/>
      <c r="E696" s="18"/>
      <c r="F696" s="18"/>
      <c r="G696" s="18"/>
      <c r="H696" s="18"/>
      <c r="I696" s="18"/>
      <c r="J696" s="18"/>
      <c r="K696" s="18"/>
      <c r="L696" s="18"/>
      <c r="M696" s="18"/>
    </row>
    <row r="697" spans="1:13" ht="14.25" customHeight="1" x14ac:dyDescent="0.2">
      <c r="A697" s="18"/>
      <c r="B697" s="1729" t="s">
        <v>881</v>
      </c>
      <c r="C697" s="1243"/>
      <c r="D697" s="1243"/>
      <c r="E697" s="1243"/>
      <c r="F697" s="1243"/>
      <c r="G697" s="1328"/>
      <c r="H697" s="1136">
        <v>2022</v>
      </c>
      <c r="I697" s="680"/>
      <c r="J697" s="1783">
        <v>2023</v>
      </c>
      <c r="K697" s="1328"/>
      <c r="L697" s="1783">
        <v>2024</v>
      </c>
      <c r="M697" s="1328"/>
    </row>
    <row r="698" spans="1:13" ht="13.5" customHeight="1" x14ac:dyDescent="0.2">
      <c r="A698" s="18"/>
      <c r="B698" s="1243"/>
      <c r="C698" s="1243"/>
      <c r="D698" s="1243"/>
      <c r="E698" s="1243"/>
      <c r="F698" s="1243"/>
      <c r="G698" s="1328"/>
      <c r="H698" s="1157" t="s">
        <v>80</v>
      </c>
      <c r="I698" s="623" t="s">
        <v>81</v>
      </c>
      <c r="J698" s="1157" t="s">
        <v>80</v>
      </c>
      <c r="K698" s="1157" t="s">
        <v>81</v>
      </c>
      <c r="L698" s="1157" t="s">
        <v>80</v>
      </c>
      <c r="M698" s="1157" t="s">
        <v>81</v>
      </c>
    </row>
    <row r="699" spans="1:13" ht="14.25" customHeight="1" x14ac:dyDescent="0.2">
      <c r="A699" s="18"/>
      <c r="B699" s="1761" t="s">
        <v>561</v>
      </c>
      <c r="C699" s="1635"/>
      <c r="D699" s="1635"/>
      <c r="E699" s="1635"/>
      <c r="F699" s="1635"/>
      <c r="G699" s="1636"/>
      <c r="H699" s="1147">
        <v>0.47</v>
      </c>
      <c r="I699" s="1148">
        <v>0.42599999999999999</v>
      </c>
      <c r="J699" s="1147">
        <v>0.47</v>
      </c>
      <c r="K699" s="636">
        <v>0.47</v>
      </c>
      <c r="L699" s="684"/>
      <c r="M699" s="1177"/>
    </row>
    <row r="700" spans="1:13" ht="14.25" customHeight="1" x14ac:dyDescent="0.2">
      <c r="A700" s="18"/>
      <c r="B700" s="1745" t="s">
        <v>759</v>
      </c>
      <c r="C700" s="1360"/>
      <c r="D700" s="1360"/>
      <c r="E700" s="1360"/>
      <c r="F700" s="1360"/>
      <c r="G700" s="1360"/>
      <c r="H700" s="1360"/>
      <c r="I700" s="1360"/>
      <c r="J700" s="1360"/>
      <c r="K700" s="1360"/>
      <c r="L700" s="1360"/>
      <c r="M700" s="1360"/>
    </row>
    <row r="701" spans="1:13" ht="13.5" customHeight="1" x14ac:dyDescent="0.2">
      <c r="A701" s="18"/>
      <c r="B701" s="1236"/>
      <c r="C701" s="1236"/>
      <c r="D701" s="1236"/>
      <c r="E701" s="1236"/>
      <c r="F701" s="1236"/>
      <c r="G701" s="1236"/>
      <c r="H701" s="1236"/>
      <c r="I701" s="1236"/>
      <c r="J701" s="1236"/>
      <c r="K701" s="1236"/>
      <c r="L701" s="1236"/>
      <c r="M701" s="1236"/>
    </row>
    <row r="702" spans="1:13" ht="13.5" customHeight="1" x14ac:dyDescent="0.2">
      <c r="A702" s="18"/>
      <c r="B702" s="1343"/>
      <c r="C702" s="1343"/>
      <c r="D702" s="1343"/>
      <c r="E702" s="1343"/>
      <c r="F702" s="1343"/>
      <c r="G702" s="1343"/>
      <c r="H702" s="1343"/>
      <c r="I702" s="1343"/>
      <c r="J702" s="1343"/>
      <c r="K702" s="1343"/>
      <c r="L702" s="1343"/>
      <c r="M702" s="1343"/>
    </row>
    <row r="703" spans="1:13" ht="13.5" customHeight="1" x14ac:dyDescent="0.2">
      <c r="A703" s="18"/>
      <c r="B703" s="1791" t="s">
        <v>882</v>
      </c>
      <c r="C703" s="1360"/>
      <c r="D703" s="1360"/>
      <c r="E703" s="1360"/>
      <c r="F703" s="1360"/>
      <c r="G703" s="1360"/>
      <c r="H703" s="1360"/>
      <c r="I703" s="40"/>
      <c r="J703" s="40"/>
      <c r="K703" s="40"/>
      <c r="L703" s="40"/>
      <c r="M703" s="40"/>
    </row>
    <row r="704" spans="1:13" ht="13.5" customHeight="1" x14ac:dyDescent="0.2">
      <c r="A704" s="18"/>
      <c r="B704" s="1243"/>
      <c r="C704" s="1243"/>
      <c r="D704" s="1243"/>
      <c r="E704" s="1243"/>
      <c r="F704" s="1243"/>
      <c r="G704" s="1243"/>
      <c r="H704" s="1243"/>
      <c r="I704" s="18"/>
      <c r="J704" s="18"/>
      <c r="K704" s="18"/>
      <c r="L704" s="18"/>
      <c r="M704" s="18"/>
    </row>
    <row r="705" spans="1:13" ht="13.5" customHeight="1" x14ac:dyDescent="0.2">
      <c r="A705" s="778" t="s">
        <v>20</v>
      </c>
      <c r="B705" s="778" t="s">
        <v>432</v>
      </c>
      <c r="C705" s="778"/>
      <c r="D705" s="778"/>
      <c r="E705" s="778"/>
      <c r="F705" s="778"/>
      <c r="G705" s="778"/>
      <c r="H705" s="778" t="s">
        <v>20</v>
      </c>
      <c r="I705" s="778" t="s">
        <v>20</v>
      </c>
      <c r="J705" s="778" t="s">
        <v>20</v>
      </c>
      <c r="K705" s="778" t="s">
        <v>20</v>
      </c>
      <c r="L705" s="778" t="s">
        <v>20</v>
      </c>
      <c r="M705" s="778" t="s">
        <v>20</v>
      </c>
    </row>
    <row r="706" spans="1:13" ht="13.5" customHeight="1" x14ac:dyDescent="0.2">
      <c r="A706" s="1178" t="s">
        <v>20</v>
      </c>
      <c r="B706" s="778" t="s">
        <v>433</v>
      </c>
      <c r="C706" s="778"/>
      <c r="D706" s="778"/>
      <c r="E706" s="778"/>
      <c r="F706" s="778"/>
      <c r="G706" s="778"/>
      <c r="H706" s="1178" t="s">
        <v>20</v>
      </c>
      <c r="I706" s="1178" t="s">
        <v>20</v>
      </c>
      <c r="J706" s="1178" t="s">
        <v>20</v>
      </c>
      <c r="K706" s="1178" t="s">
        <v>20</v>
      </c>
      <c r="L706" s="1178" t="s">
        <v>20</v>
      </c>
      <c r="M706" s="1178" t="s">
        <v>20</v>
      </c>
    </row>
    <row r="707" spans="1:13" ht="13.5" customHeight="1" x14ac:dyDescent="0.2">
      <c r="A707" s="18"/>
      <c r="B707" s="18"/>
      <c r="C707" s="18"/>
      <c r="D707" s="18"/>
      <c r="E707" s="18"/>
      <c r="F707" s="18"/>
      <c r="G707" s="18"/>
      <c r="H707" s="18"/>
      <c r="I707" s="18"/>
      <c r="J707" s="18"/>
      <c r="K707" s="18"/>
      <c r="L707" s="18"/>
      <c r="M707" s="18"/>
    </row>
    <row r="708" spans="1:13" ht="14.25" customHeight="1" x14ac:dyDescent="0.2">
      <c r="A708" s="18"/>
      <c r="B708" s="1729" t="s">
        <v>760</v>
      </c>
      <c r="C708" s="1243"/>
      <c r="D708" s="1328"/>
      <c r="E708" s="1730">
        <v>2021</v>
      </c>
      <c r="F708" s="1730">
        <v>2022</v>
      </c>
      <c r="G708" s="1731">
        <v>2023</v>
      </c>
      <c r="H708" s="18"/>
      <c r="I708" s="18"/>
      <c r="J708" s="18"/>
      <c r="K708" s="18"/>
      <c r="L708" s="18"/>
      <c r="M708" s="18"/>
    </row>
    <row r="709" spans="1:13" ht="13.5" customHeight="1" x14ac:dyDescent="0.2">
      <c r="A709" s="18"/>
      <c r="B709" s="1329"/>
      <c r="C709" s="1329"/>
      <c r="D709" s="1330"/>
      <c r="E709" s="1637"/>
      <c r="F709" s="1637"/>
      <c r="G709" s="1618"/>
      <c r="H709" s="18"/>
      <c r="I709" s="18"/>
      <c r="J709" s="18"/>
      <c r="K709" s="18"/>
      <c r="L709" s="18"/>
      <c r="M709" s="18"/>
    </row>
    <row r="710" spans="1:13" ht="14.25" customHeight="1" x14ac:dyDescent="0.2">
      <c r="A710" s="18"/>
      <c r="B710" s="1732" t="s">
        <v>435</v>
      </c>
      <c r="C710" s="1366"/>
      <c r="D710" s="1733"/>
      <c r="E710" s="666">
        <v>3558583</v>
      </c>
      <c r="F710" s="666">
        <v>4927864</v>
      </c>
      <c r="G710" s="1165">
        <v>4033448</v>
      </c>
      <c r="H710" s="18"/>
      <c r="I710" s="18"/>
      <c r="J710" s="18"/>
      <c r="K710" s="18"/>
      <c r="L710" s="18"/>
      <c r="M710" s="18"/>
    </row>
    <row r="711" spans="1:13" ht="14.25" customHeight="1" x14ac:dyDescent="0.2">
      <c r="A711" s="18"/>
      <c r="B711" s="1732" t="s">
        <v>436</v>
      </c>
      <c r="C711" s="1366"/>
      <c r="D711" s="1733"/>
      <c r="E711" s="625">
        <v>0</v>
      </c>
      <c r="F711" s="625">
        <v>0</v>
      </c>
      <c r="G711" s="1165">
        <v>87629</v>
      </c>
      <c r="H711" s="18"/>
      <c r="I711" s="18"/>
      <c r="J711" s="18"/>
      <c r="K711" s="18"/>
      <c r="L711" s="18"/>
      <c r="M711" s="18"/>
    </row>
    <row r="712" spans="1:13" ht="14.25" customHeight="1" x14ac:dyDescent="0.2">
      <c r="A712" s="18"/>
      <c r="B712" s="1758" t="s">
        <v>437</v>
      </c>
      <c r="C712" s="1366"/>
      <c r="D712" s="1733"/>
      <c r="E712" s="658">
        <v>3558583</v>
      </c>
      <c r="F712" s="658">
        <v>4927864</v>
      </c>
      <c r="G712" s="1121">
        <v>4121078</v>
      </c>
      <c r="H712" s="18"/>
      <c r="I712" s="18"/>
      <c r="J712" s="18"/>
      <c r="K712" s="18"/>
      <c r="L712" s="18"/>
      <c r="M712" s="18"/>
    </row>
    <row r="713" spans="1:13" ht="14.25" customHeight="1" x14ac:dyDescent="0.2">
      <c r="A713" s="18"/>
      <c r="B713" s="1758" t="s">
        <v>438</v>
      </c>
      <c r="C713" s="1366"/>
      <c r="D713" s="1733"/>
      <c r="E713" s="619">
        <v>0</v>
      </c>
      <c r="F713" s="619">
        <v>0</v>
      </c>
      <c r="G713" s="1121">
        <v>3252672</v>
      </c>
      <c r="H713" s="18"/>
      <c r="I713" s="18"/>
      <c r="J713" s="18"/>
      <c r="K713" s="18"/>
      <c r="L713" s="18"/>
      <c r="M713" s="18"/>
    </row>
    <row r="714" spans="1:13" ht="14.25" customHeight="1" x14ac:dyDescent="0.2">
      <c r="A714" s="18"/>
      <c r="B714" s="1768" t="s">
        <v>439</v>
      </c>
      <c r="C714" s="1740"/>
      <c r="D714" s="1741"/>
      <c r="E714" s="1179">
        <v>3558583</v>
      </c>
      <c r="F714" s="1179">
        <v>4927864</v>
      </c>
      <c r="G714" s="1180">
        <v>7373749</v>
      </c>
      <c r="H714" s="18"/>
      <c r="I714" s="18"/>
      <c r="J714" s="18"/>
      <c r="K714" s="18"/>
      <c r="L714" s="18"/>
      <c r="M714" s="18"/>
    </row>
    <row r="715" spans="1:13" ht="13.5" customHeight="1" x14ac:dyDescent="0.2">
      <c r="A715" s="18"/>
      <c r="B715" s="18"/>
      <c r="C715" s="18"/>
      <c r="D715" s="18"/>
      <c r="E715" s="18"/>
      <c r="F715" s="18"/>
      <c r="G715" s="18"/>
      <c r="H715" s="18"/>
      <c r="I715" s="18"/>
      <c r="J715" s="18"/>
      <c r="K715" s="18"/>
      <c r="L715" s="18"/>
      <c r="M715" s="18"/>
    </row>
    <row r="716" spans="1:13" ht="13.5" customHeight="1" x14ac:dyDescent="0.2">
      <c r="A716" s="18"/>
      <c r="B716" s="18"/>
      <c r="C716" s="18"/>
      <c r="D716" s="18"/>
      <c r="E716" s="18"/>
      <c r="F716" s="18"/>
      <c r="G716" s="18"/>
      <c r="H716" s="18"/>
      <c r="I716" s="18"/>
      <c r="J716" s="18"/>
      <c r="K716" s="18"/>
      <c r="L716" s="18"/>
      <c r="M716" s="18"/>
    </row>
    <row r="717" spans="1:13" ht="13.5" customHeight="1" x14ac:dyDescent="0.2">
      <c r="A717" s="778" t="s">
        <v>20</v>
      </c>
      <c r="B717" s="778" t="s">
        <v>761</v>
      </c>
      <c r="C717" s="778"/>
      <c r="D717" s="778"/>
      <c r="E717" s="778"/>
      <c r="F717" s="778"/>
      <c r="G717" s="778"/>
      <c r="H717" s="778" t="s">
        <v>20</v>
      </c>
      <c r="I717" s="778" t="s">
        <v>20</v>
      </c>
      <c r="J717" s="778" t="s">
        <v>20</v>
      </c>
      <c r="K717" s="778" t="s">
        <v>20</v>
      </c>
      <c r="L717" s="778" t="s">
        <v>20</v>
      </c>
      <c r="M717" s="778" t="s">
        <v>20</v>
      </c>
    </row>
    <row r="718" spans="1:13" ht="13.5" customHeight="1" x14ac:dyDescent="0.2">
      <c r="A718" s="18"/>
      <c r="B718" s="18"/>
      <c r="C718" s="18"/>
      <c r="D718" s="18"/>
      <c r="E718" s="18"/>
      <c r="F718" s="18"/>
      <c r="G718" s="18"/>
      <c r="H718" s="18"/>
      <c r="I718" s="18"/>
      <c r="J718" s="18"/>
      <c r="K718" s="18"/>
      <c r="L718" s="18"/>
      <c r="M718" s="18"/>
    </row>
    <row r="719" spans="1:13" ht="14.25" customHeight="1" x14ac:dyDescent="0.2">
      <c r="A719" s="18"/>
      <c r="B719" s="1729" t="s">
        <v>883</v>
      </c>
      <c r="C719" s="1243"/>
      <c r="D719" s="1328"/>
      <c r="E719" s="1730">
        <v>2021</v>
      </c>
      <c r="F719" s="1730">
        <v>2022</v>
      </c>
      <c r="G719" s="1731">
        <v>2023</v>
      </c>
      <c r="H719" s="18"/>
      <c r="I719" s="18"/>
      <c r="J719" s="18"/>
      <c r="K719" s="18"/>
      <c r="L719" s="18"/>
      <c r="M719" s="18"/>
    </row>
    <row r="720" spans="1:13" ht="13.5" customHeight="1" x14ac:dyDescent="0.2">
      <c r="A720" s="18"/>
      <c r="B720" s="1329"/>
      <c r="C720" s="1329"/>
      <c r="D720" s="1330"/>
      <c r="E720" s="1637"/>
      <c r="F720" s="1637"/>
      <c r="G720" s="1618"/>
      <c r="H720" s="18"/>
      <c r="I720" s="18"/>
      <c r="J720" s="18"/>
      <c r="K720" s="18"/>
      <c r="L720" s="18"/>
      <c r="M720" s="18"/>
    </row>
    <row r="721" spans="2:7" ht="14.25" customHeight="1" x14ac:dyDescent="0.2">
      <c r="B721" s="1761" t="s">
        <v>763</v>
      </c>
      <c r="C721" s="1635"/>
      <c r="D721" s="1636"/>
      <c r="E721" s="1171">
        <v>3339854</v>
      </c>
      <c r="F721" s="1171">
        <v>5432151</v>
      </c>
      <c r="G721" s="1135">
        <v>12970597</v>
      </c>
    </row>
    <row r="722" spans="2:7" ht="14.25" customHeight="1" x14ac:dyDescent="0.2">
      <c r="B722" s="1745" t="s">
        <v>764</v>
      </c>
      <c r="C722" s="1360"/>
      <c r="D722" s="1360"/>
      <c r="E722" s="1360"/>
      <c r="F722" s="1360"/>
      <c r="G722" s="1360"/>
    </row>
    <row r="723" spans="2:7" ht="13.5" customHeight="1" x14ac:dyDescent="0.2">
      <c r="B723" s="1343"/>
      <c r="C723" s="1343"/>
      <c r="D723" s="1343"/>
      <c r="E723" s="1343"/>
      <c r="F723" s="1343"/>
      <c r="G723" s="1343"/>
    </row>
  </sheetData>
  <mergeCells count="609">
    <mergeCell ref="B52:D52"/>
    <mergeCell ref="B53:D53"/>
    <mergeCell ref="A1:A2"/>
    <mergeCell ref="B1:B2"/>
    <mergeCell ref="C1:C2"/>
    <mergeCell ref="D1:D2"/>
    <mergeCell ref="E1:E2"/>
    <mergeCell ref="F1:F2"/>
    <mergeCell ref="G1:G2"/>
    <mergeCell ref="B27:D27"/>
    <mergeCell ref="B28:G29"/>
    <mergeCell ref="B33:J33"/>
    <mergeCell ref="B34:M34"/>
    <mergeCell ref="B35:G35"/>
    <mergeCell ref="E44:G44"/>
    <mergeCell ref="B46:M46"/>
    <mergeCell ref="B51:M51"/>
    <mergeCell ref="B44:D45"/>
    <mergeCell ref="B47:D47"/>
    <mergeCell ref="B48:D48"/>
    <mergeCell ref="B49:D49"/>
    <mergeCell ref="B50:D50"/>
    <mergeCell ref="H44:J44"/>
    <mergeCell ref="K44:M44"/>
    <mergeCell ref="H1:H2"/>
    <mergeCell ref="I1:I2"/>
    <mergeCell ref="J1:J2"/>
    <mergeCell ref="K1:K2"/>
    <mergeCell ref="L1:L2"/>
    <mergeCell ref="M1:M2"/>
    <mergeCell ref="B10:M11"/>
    <mergeCell ref="F25:F26"/>
    <mergeCell ref="G25:G26"/>
    <mergeCell ref="B13:M20"/>
    <mergeCell ref="B22:D23"/>
    <mergeCell ref="E22:E23"/>
    <mergeCell ref="F22:F23"/>
    <mergeCell ref="G22:G23"/>
    <mergeCell ref="B24:D24"/>
    <mergeCell ref="B25:D26"/>
    <mergeCell ref="B54:D54"/>
    <mergeCell ref="B55:D55"/>
    <mergeCell ref="B56:M56"/>
    <mergeCell ref="B57:D57"/>
    <mergeCell ref="B58:D58"/>
    <mergeCell ref="B59:D59"/>
    <mergeCell ref="B60:D60"/>
    <mergeCell ref="B61:D61"/>
    <mergeCell ref="B62:M64"/>
    <mergeCell ref="B69:M71"/>
    <mergeCell ref="B120:D121"/>
    <mergeCell ref="E120:E121"/>
    <mergeCell ref="F120:F121"/>
    <mergeCell ref="G120:G121"/>
    <mergeCell ref="B122:G122"/>
    <mergeCell ref="B123:D123"/>
    <mergeCell ref="B124:D124"/>
    <mergeCell ref="B125:G125"/>
    <mergeCell ref="B92:G92"/>
    <mergeCell ref="B93:G93"/>
    <mergeCell ref="B94:G94"/>
    <mergeCell ref="B95:M97"/>
    <mergeCell ref="L99:M99"/>
    <mergeCell ref="B99:G100"/>
    <mergeCell ref="B101:M101"/>
    <mergeCell ref="B102:G102"/>
    <mergeCell ref="B103:G103"/>
    <mergeCell ref="B104:M104"/>
    <mergeCell ref="B105:G105"/>
    <mergeCell ref="B106:G106"/>
    <mergeCell ref="B107:G107"/>
    <mergeCell ref="B108:M108"/>
    <mergeCell ref="B109:G109"/>
    <mergeCell ref="B85:G85"/>
    <mergeCell ref="B86:M86"/>
    <mergeCell ref="B87:G87"/>
    <mergeCell ref="B88:G88"/>
    <mergeCell ref="B89:G89"/>
    <mergeCell ref="H99:I99"/>
    <mergeCell ref="J99:K99"/>
    <mergeCell ref="B90:M90"/>
    <mergeCell ref="B91:G91"/>
    <mergeCell ref="B73:D73"/>
    <mergeCell ref="B74:D74"/>
    <mergeCell ref="B75:L76"/>
    <mergeCell ref="B81:G82"/>
    <mergeCell ref="H81:I81"/>
    <mergeCell ref="J81:K81"/>
    <mergeCell ref="L81:M81"/>
    <mergeCell ref="B83:M83"/>
    <mergeCell ref="B84:G84"/>
    <mergeCell ref="B110:G110"/>
    <mergeCell ref="B111:G111"/>
    <mergeCell ref="B112:G112"/>
    <mergeCell ref="B113:M115"/>
    <mergeCell ref="B132:D132"/>
    <mergeCell ref="B133:D133"/>
    <mergeCell ref="B134:D134"/>
    <mergeCell ref="B135:D135"/>
    <mergeCell ref="B136:D136"/>
    <mergeCell ref="B126:D126"/>
    <mergeCell ref="B127:D127"/>
    <mergeCell ref="B128:D128"/>
    <mergeCell ref="B129:D129"/>
    <mergeCell ref="B130:D130"/>
    <mergeCell ref="B131:D131"/>
    <mergeCell ref="B137:D137"/>
    <mergeCell ref="B138:G141"/>
    <mergeCell ref="B142:G143"/>
    <mergeCell ref="B146:D148"/>
    <mergeCell ref="E146:E148"/>
    <mergeCell ref="F146:F148"/>
    <mergeCell ref="G146:G148"/>
    <mergeCell ref="B149:G149"/>
    <mergeCell ref="B150:D150"/>
    <mergeCell ref="B151:D151"/>
    <mergeCell ref="B152:G152"/>
    <mergeCell ref="B153:D153"/>
    <mergeCell ref="B154:D154"/>
    <mergeCell ref="B155:D155"/>
    <mergeCell ref="B156:D156"/>
    <mergeCell ref="B157:D157"/>
    <mergeCell ref="H170:I170"/>
    <mergeCell ref="J170:K170"/>
    <mergeCell ref="B195:D195"/>
    <mergeCell ref="B196:D196"/>
    <mergeCell ref="B197:D197"/>
    <mergeCell ref="B198:D198"/>
    <mergeCell ref="B199:M201"/>
    <mergeCell ref="B241:D241"/>
    <mergeCell ref="L170:M170"/>
    <mergeCell ref="B158:D158"/>
    <mergeCell ref="B159:D159"/>
    <mergeCell ref="B160:D160"/>
    <mergeCell ref="B161:D161"/>
    <mergeCell ref="B162:G165"/>
    <mergeCell ref="B167:G167"/>
    <mergeCell ref="B170:G171"/>
    <mergeCell ref="B172:G172"/>
    <mergeCell ref="B173:G173"/>
    <mergeCell ref="B174:G174"/>
    <mergeCell ref="B175:G175"/>
    <mergeCell ref="B176:G176"/>
    <mergeCell ref="B177:G177"/>
    <mergeCell ref="B178:G178"/>
    <mergeCell ref="H186:J186"/>
    <mergeCell ref="K186:M186"/>
    <mergeCell ref="B179:G179"/>
    <mergeCell ref="B180:G180"/>
    <mergeCell ref="B181:G181"/>
    <mergeCell ref="B182:G182"/>
    <mergeCell ref="B183:M184"/>
    <mergeCell ref="B186:D187"/>
    <mergeCell ref="E186:G186"/>
    <mergeCell ref="B500:D500"/>
    <mergeCell ref="B501:D501"/>
    <mergeCell ref="B502:D502"/>
    <mergeCell ref="B242:D243"/>
    <mergeCell ref="B244:D245"/>
    <mergeCell ref="B246:D247"/>
    <mergeCell ref="B219:D219"/>
    <mergeCell ref="B234:D235"/>
    <mergeCell ref="E234:G234"/>
    <mergeCell ref="H234:J234"/>
    <mergeCell ref="K234:M234"/>
    <mergeCell ref="B236:D236"/>
    <mergeCell ref="B237:D238"/>
    <mergeCell ref="K239:K240"/>
    <mergeCell ref="L239:L240"/>
    <mergeCell ref="M239:M240"/>
    <mergeCell ref="J244:J245"/>
    <mergeCell ref="K244:K245"/>
    <mergeCell ref="B503:D503"/>
    <mergeCell ref="B504:D504"/>
    <mergeCell ref="B505:G506"/>
    <mergeCell ref="B508:G510"/>
    <mergeCell ref="B513:D514"/>
    <mergeCell ref="E513:E514"/>
    <mergeCell ref="F513:F514"/>
    <mergeCell ref="G513:G514"/>
    <mergeCell ref="B515:G515"/>
    <mergeCell ref="B516:D516"/>
    <mergeCell ref="B517:D517"/>
    <mergeCell ref="B518:D518"/>
    <mergeCell ref="B519:D519"/>
    <mergeCell ref="B520:D520"/>
    <mergeCell ref="B521:D521"/>
    <mergeCell ref="B522:G522"/>
    <mergeCell ref="B523:D523"/>
    <mergeCell ref="B524:D524"/>
    <mergeCell ref="E538:E540"/>
    <mergeCell ref="F538:F540"/>
    <mergeCell ref="B525:D525"/>
    <mergeCell ref="B526:D526"/>
    <mergeCell ref="B527:D527"/>
    <mergeCell ref="B528:D528"/>
    <mergeCell ref="B529:D529"/>
    <mergeCell ref="B530:G533"/>
    <mergeCell ref="G538:G540"/>
    <mergeCell ref="B538:D540"/>
    <mergeCell ref="B541:G541"/>
    <mergeCell ref="B542:D542"/>
    <mergeCell ref="B543:D543"/>
    <mergeCell ref="B544:D544"/>
    <mergeCell ref="B545:D545"/>
    <mergeCell ref="B546:D546"/>
    <mergeCell ref="B547:G547"/>
    <mergeCell ref="B548:D548"/>
    <mergeCell ref="B549:D549"/>
    <mergeCell ref="B550:D550"/>
    <mergeCell ref="B551:D551"/>
    <mergeCell ref="B552:G554"/>
    <mergeCell ref="B556:G559"/>
    <mergeCell ref="B612:M614"/>
    <mergeCell ref="B616:M617"/>
    <mergeCell ref="I621:K623"/>
    <mergeCell ref="L621:M623"/>
    <mergeCell ref="B611:D611"/>
    <mergeCell ref="B619:C620"/>
    <mergeCell ref="D619:F620"/>
    <mergeCell ref="G619:H620"/>
    <mergeCell ref="I619:K620"/>
    <mergeCell ref="L619:M620"/>
    <mergeCell ref="B621:C623"/>
    <mergeCell ref="B563:D565"/>
    <mergeCell ref="E563:E565"/>
    <mergeCell ref="F563:F565"/>
    <mergeCell ref="G563:G565"/>
    <mergeCell ref="B566:G566"/>
    <mergeCell ref="B567:D567"/>
    <mergeCell ref="B568:D568"/>
    <mergeCell ref="B569:D569"/>
    <mergeCell ref="B570:D570"/>
    <mergeCell ref="B571:D571"/>
    <mergeCell ref="B572:G572"/>
    <mergeCell ref="B573:D573"/>
    <mergeCell ref="B574:D574"/>
    <mergeCell ref="B575:D575"/>
    <mergeCell ref="B576:D576"/>
    <mergeCell ref="B577:D577"/>
    <mergeCell ref="B578:G580"/>
    <mergeCell ref="B581:G582"/>
    <mergeCell ref="B585:J585"/>
    <mergeCell ref="B586:J586"/>
    <mergeCell ref="B587:J587"/>
    <mergeCell ref="B588:J588"/>
    <mergeCell ref="B589:J589"/>
    <mergeCell ref="B590:J590"/>
    <mergeCell ref="B591:M591"/>
    <mergeCell ref="B593:H593"/>
    <mergeCell ref="B599:M600"/>
    <mergeCell ref="E602:M602"/>
    <mergeCell ref="E603:M603"/>
    <mergeCell ref="E604:M604"/>
    <mergeCell ref="E605:M607"/>
    <mergeCell ref="E608:M608"/>
    <mergeCell ref="E609:M609"/>
    <mergeCell ref="E610:M610"/>
    <mergeCell ref="E611:M611"/>
    <mergeCell ref="B602:D602"/>
    <mergeCell ref="B603:D603"/>
    <mergeCell ref="B604:D604"/>
    <mergeCell ref="B605:D607"/>
    <mergeCell ref="B608:D608"/>
    <mergeCell ref="B609:D609"/>
    <mergeCell ref="B610:D610"/>
    <mergeCell ref="D621:F623"/>
    <mergeCell ref="G621:H623"/>
    <mergeCell ref="B624:C626"/>
    <mergeCell ref="D624:F626"/>
    <mergeCell ref="G624:H626"/>
    <mergeCell ref="I624:K626"/>
    <mergeCell ref="L624:M626"/>
    <mergeCell ref="F664:I664"/>
    <mergeCell ref="J664:M664"/>
    <mergeCell ref="G630:H632"/>
    <mergeCell ref="I630:K632"/>
    <mergeCell ref="I633:K635"/>
    <mergeCell ref="L633:M635"/>
    <mergeCell ref="I636:K638"/>
    <mergeCell ref="L636:M638"/>
    <mergeCell ref="B627:C629"/>
    <mergeCell ref="D627:F629"/>
    <mergeCell ref="G627:H629"/>
    <mergeCell ref="I627:K629"/>
    <mergeCell ref="L627:M629"/>
    <mergeCell ref="D630:F632"/>
    <mergeCell ref="L630:M632"/>
    <mergeCell ref="B630:C632"/>
    <mergeCell ref="B633:C635"/>
    <mergeCell ref="J665:K665"/>
    <mergeCell ref="L665:M665"/>
    <mergeCell ref="B651:M651"/>
    <mergeCell ref="B653:M654"/>
    <mergeCell ref="B656:H657"/>
    <mergeCell ref="I656:M657"/>
    <mergeCell ref="B658:H660"/>
    <mergeCell ref="I658:M660"/>
    <mergeCell ref="B664:E665"/>
    <mergeCell ref="F665:G665"/>
    <mergeCell ref="H665:I665"/>
    <mergeCell ref="D633:F635"/>
    <mergeCell ref="G633:H635"/>
    <mergeCell ref="B636:C638"/>
    <mergeCell ref="D636:F638"/>
    <mergeCell ref="G636:H638"/>
    <mergeCell ref="G642:H644"/>
    <mergeCell ref="I642:K644"/>
    <mergeCell ref="I645:K647"/>
    <mergeCell ref="L645:M647"/>
    <mergeCell ref="I648:K650"/>
    <mergeCell ref="L648:M650"/>
    <mergeCell ref="B639:C641"/>
    <mergeCell ref="D639:F641"/>
    <mergeCell ref="G639:H641"/>
    <mergeCell ref="I639:K641"/>
    <mergeCell ref="L639:M641"/>
    <mergeCell ref="D642:F644"/>
    <mergeCell ref="L642:M644"/>
    <mergeCell ref="B642:C644"/>
    <mergeCell ref="B645:C647"/>
    <mergeCell ref="D645:F647"/>
    <mergeCell ref="G645:H647"/>
    <mergeCell ref="B648:C650"/>
    <mergeCell ref="D648:F650"/>
    <mergeCell ref="G648:H650"/>
    <mergeCell ref="I681:K681"/>
    <mergeCell ref="L681:M681"/>
    <mergeCell ref="B681:E681"/>
    <mergeCell ref="B682:E687"/>
    <mergeCell ref="F682:H687"/>
    <mergeCell ref="I682:K687"/>
    <mergeCell ref="L682:M687"/>
    <mergeCell ref="J667:K667"/>
    <mergeCell ref="J668:K668"/>
    <mergeCell ref="F669:G669"/>
    <mergeCell ref="J669:K669"/>
    <mergeCell ref="F677:H678"/>
    <mergeCell ref="I677:K678"/>
    <mergeCell ref="L677:M678"/>
    <mergeCell ref="F679:H679"/>
    <mergeCell ref="I679:K679"/>
    <mergeCell ref="L679:M679"/>
    <mergeCell ref="F680:H680"/>
    <mergeCell ref="I680:K680"/>
    <mergeCell ref="L680:M680"/>
    <mergeCell ref="F681:H681"/>
    <mergeCell ref="B677:E678"/>
    <mergeCell ref="B679:E679"/>
    <mergeCell ref="B680:E680"/>
    <mergeCell ref="B689:H691"/>
    <mergeCell ref="B697:G698"/>
    <mergeCell ref="B699:G699"/>
    <mergeCell ref="B700:M702"/>
    <mergeCell ref="B703:H704"/>
    <mergeCell ref="B708:D709"/>
    <mergeCell ref="E708:E709"/>
    <mergeCell ref="F708:F709"/>
    <mergeCell ref="G708:G709"/>
    <mergeCell ref="J697:K697"/>
    <mergeCell ref="L697:M697"/>
    <mergeCell ref="F719:F720"/>
    <mergeCell ref="G719:G720"/>
    <mergeCell ref="B722:G723"/>
    <mergeCell ref="B710:D710"/>
    <mergeCell ref="B711:D711"/>
    <mergeCell ref="B712:D712"/>
    <mergeCell ref="B713:D713"/>
    <mergeCell ref="B714:D714"/>
    <mergeCell ref="B719:D720"/>
    <mergeCell ref="E719:E720"/>
    <mergeCell ref="B721:D721"/>
    <mergeCell ref="F666:G666"/>
    <mergeCell ref="H666:I670"/>
    <mergeCell ref="J666:K666"/>
    <mergeCell ref="L666:M670"/>
    <mergeCell ref="F668:G668"/>
    <mergeCell ref="F670:G670"/>
    <mergeCell ref="J670:K670"/>
    <mergeCell ref="B671:M672"/>
    <mergeCell ref="B675:K675"/>
    <mergeCell ref="B666:E666"/>
    <mergeCell ref="B668:E668"/>
    <mergeCell ref="B669:E669"/>
    <mergeCell ref="B670:E670"/>
    <mergeCell ref="B667:E667"/>
    <mergeCell ref="F667:G667"/>
    <mergeCell ref="L244:L245"/>
    <mergeCell ref="M244:M245"/>
    <mergeCell ref="H246:H247"/>
    <mergeCell ref="H242:H243"/>
    <mergeCell ref="L237:L238"/>
    <mergeCell ref="M237:M238"/>
    <mergeCell ref="B340:J340"/>
    <mergeCell ref="B341:J341"/>
    <mergeCell ref="H244:H245"/>
    <mergeCell ref="I244:I245"/>
    <mergeCell ref="B262:G262"/>
    <mergeCell ref="B258:G259"/>
    <mergeCell ref="H258:I258"/>
    <mergeCell ref="J258:K258"/>
    <mergeCell ref="L258:M258"/>
    <mergeCell ref="B260:G260"/>
    <mergeCell ref="B261:G261"/>
    <mergeCell ref="B337:J337"/>
    <mergeCell ref="B338:J338"/>
    <mergeCell ref="B339:J339"/>
    <mergeCell ref="B263:G263"/>
    <mergeCell ref="B264:G264"/>
    <mergeCell ref="B265:G265"/>
    <mergeCell ref="B266:G266"/>
    <mergeCell ref="B188:D188"/>
    <mergeCell ref="B189:D189"/>
    <mergeCell ref="B190:D190"/>
    <mergeCell ref="B191:D191"/>
    <mergeCell ref="B192:D192"/>
    <mergeCell ref="B193:D193"/>
    <mergeCell ref="B194:D194"/>
    <mergeCell ref="I239:I240"/>
    <mergeCell ref="J239:J240"/>
    <mergeCell ref="B206:D209"/>
    <mergeCell ref="E206:E209"/>
    <mergeCell ref="F206:F209"/>
    <mergeCell ref="G206:G209"/>
    <mergeCell ref="B210:D210"/>
    <mergeCell ref="B211:D211"/>
    <mergeCell ref="B212:D212"/>
    <mergeCell ref="B213:D213"/>
    <mergeCell ref="B214:D214"/>
    <mergeCell ref="J237:J238"/>
    <mergeCell ref="B215:D215"/>
    <mergeCell ref="B216:D216"/>
    <mergeCell ref="B217:D217"/>
    <mergeCell ref="B218:D218"/>
    <mergeCell ref="B220:G224"/>
    <mergeCell ref="E285:E286"/>
    <mergeCell ref="F285:F286"/>
    <mergeCell ref="G285:G286"/>
    <mergeCell ref="E295:E297"/>
    <mergeCell ref="F295:F297"/>
    <mergeCell ref="G295:G297"/>
    <mergeCell ref="B287:D287"/>
    <mergeCell ref="B288:D288"/>
    <mergeCell ref="B292:H292"/>
    <mergeCell ref="B295:D297"/>
    <mergeCell ref="K237:K238"/>
    <mergeCell ref="H237:H238"/>
    <mergeCell ref="I237:I238"/>
    <mergeCell ref="I242:I243"/>
    <mergeCell ref="J242:J243"/>
    <mergeCell ref="K242:K243"/>
    <mergeCell ref="L242:L243"/>
    <mergeCell ref="M242:M243"/>
    <mergeCell ref="B289:G290"/>
    <mergeCell ref="B285:D286"/>
    <mergeCell ref="B239:D240"/>
    <mergeCell ref="H239:H240"/>
    <mergeCell ref="B250:M252"/>
    <mergeCell ref="B255:K256"/>
    <mergeCell ref="B248:D248"/>
    <mergeCell ref="B249:D249"/>
    <mergeCell ref="I246:I247"/>
    <mergeCell ref="J246:J247"/>
    <mergeCell ref="K246:K247"/>
    <mergeCell ref="L246:L247"/>
    <mergeCell ref="M246:M247"/>
    <mergeCell ref="B267:G267"/>
    <mergeCell ref="B268:M270"/>
    <mergeCell ref="B275:M275"/>
    <mergeCell ref="B298:D298"/>
    <mergeCell ref="B299:D299"/>
    <mergeCell ref="B300:D300"/>
    <mergeCell ref="B301:G302"/>
    <mergeCell ref="B307:J307"/>
    <mergeCell ref="B308:J308"/>
    <mergeCell ref="B309:J309"/>
    <mergeCell ref="B310:J310"/>
    <mergeCell ref="B311:M312"/>
    <mergeCell ref="B317:J317"/>
    <mergeCell ref="B318:J318"/>
    <mergeCell ref="B319:J319"/>
    <mergeCell ref="B320:J320"/>
    <mergeCell ref="B330:J330"/>
    <mergeCell ref="B331:M331"/>
    <mergeCell ref="B332:J332"/>
    <mergeCell ref="B333:J333"/>
    <mergeCell ref="B334:J334"/>
    <mergeCell ref="B335:J335"/>
    <mergeCell ref="B402:D402"/>
    <mergeCell ref="B403:D403"/>
    <mergeCell ref="B404:D404"/>
    <mergeCell ref="B405:D405"/>
    <mergeCell ref="B336:J336"/>
    <mergeCell ref="B352:D353"/>
    <mergeCell ref="B354:D354"/>
    <mergeCell ref="B359:J359"/>
    <mergeCell ref="B360:J360"/>
    <mergeCell ref="B361:J361"/>
    <mergeCell ref="B362:J362"/>
    <mergeCell ref="B363:M363"/>
    <mergeCell ref="B392:I392"/>
    <mergeCell ref="J384:J385"/>
    <mergeCell ref="K384:K385"/>
    <mergeCell ref="L384:L385"/>
    <mergeCell ref="M384:M385"/>
    <mergeCell ref="B342:M342"/>
    <mergeCell ref="B343:J343"/>
    <mergeCell ref="B344:J344"/>
    <mergeCell ref="B345:J345"/>
    <mergeCell ref="B346:J346"/>
    <mergeCell ref="B347:M347"/>
    <mergeCell ref="E352:E353"/>
    <mergeCell ref="B378:D378"/>
    <mergeCell ref="B379:D379"/>
    <mergeCell ref="B384:I385"/>
    <mergeCell ref="B386:I386"/>
    <mergeCell ref="B387:I387"/>
    <mergeCell ref="B388:I388"/>
    <mergeCell ref="B389:I389"/>
    <mergeCell ref="B390:I390"/>
    <mergeCell ref="F352:F353"/>
    <mergeCell ref="G352:G353"/>
    <mergeCell ref="B391:I391"/>
    <mergeCell ref="B370:D371"/>
    <mergeCell ref="E370:E371"/>
    <mergeCell ref="F370:F371"/>
    <mergeCell ref="G370:G371"/>
    <mergeCell ref="B372:D372"/>
    <mergeCell ref="B373:D373"/>
    <mergeCell ref="B374:D374"/>
    <mergeCell ref="B376:D377"/>
    <mergeCell ref="E376:E377"/>
    <mergeCell ref="F376:F377"/>
    <mergeCell ref="G376:G377"/>
    <mergeCell ref="B393:M393"/>
    <mergeCell ref="B417:J417"/>
    <mergeCell ref="B418:J418"/>
    <mergeCell ref="B419:J419"/>
    <mergeCell ref="B420:J420"/>
    <mergeCell ref="B421:J421"/>
    <mergeCell ref="B422:J422"/>
    <mergeCell ref="B423:J423"/>
    <mergeCell ref="E409:E410"/>
    <mergeCell ref="F409:F410"/>
    <mergeCell ref="G409:G410"/>
    <mergeCell ref="B415:J416"/>
    <mergeCell ref="K415:K416"/>
    <mergeCell ref="L415:L416"/>
    <mergeCell ref="M415:M416"/>
    <mergeCell ref="B406:D406"/>
    <mergeCell ref="B407:D407"/>
    <mergeCell ref="B408:D408"/>
    <mergeCell ref="B409:D410"/>
    <mergeCell ref="B398:D400"/>
    <mergeCell ref="E398:E400"/>
    <mergeCell ref="F398:F400"/>
    <mergeCell ref="G398:G400"/>
    <mergeCell ref="B401:D401"/>
    <mergeCell ref="B433:D434"/>
    <mergeCell ref="E433:E434"/>
    <mergeCell ref="F433:F434"/>
    <mergeCell ref="G433:G434"/>
    <mergeCell ref="B435:G435"/>
    <mergeCell ref="B436:D436"/>
    <mergeCell ref="B437:D437"/>
    <mergeCell ref="E451:E452"/>
    <mergeCell ref="F451:F452"/>
    <mergeCell ref="B438:D438"/>
    <mergeCell ref="B439:D439"/>
    <mergeCell ref="B440:G440"/>
    <mergeCell ref="B441:D441"/>
    <mergeCell ref="B442:G444"/>
    <mergeCell ref="B446:G448"/>
    <mergeCell ref="G451:G452"/>
    <mergeCell ref="B451:D452"/>
    <mergeCell ref="B453:G453"/>
    <mergeCell ref="B454:D454"/>
    <mergeCell ref="B455:D455"/>
    <mergeCell ref="B456:D456"/>
    <mergeCell ref="B457:D457"/>
    <mergeCell ref="B458:G458"/>
    <mergeCell ref="B459:D459"/>
    <mergeCell ref="B460:G463"/>
    <mergeCell ref="B465:G467"/>
    <mergeCell ref="B470:D471"/>
    <mergeCell ref="E470:E471"/>
    <mergeCell ref="F470:F471"/>
    <mergeCell ref="G470:G471"/>
    <mergeCell ref="B472:D472"/>
    <mergeCell ref="B473:D473"/>
    <mergeCell ref="B474:G475"/>
    <mergeCell ref="B477:G479"/>
    <mergeCell ref="B480:M480"/>
    <mergeCell ref="B492:K492"/>
    <mergeCell ref="B494:M495"/>
    <mergeCell ref="B497:D498"/>
    <mergeCell ref="E497:E498"/>
    <mergeCell ref="F497:F498"/>
    <mergeCell ref="G497:G498"/>
    <mergeCell ref="B499:D499"/>
    <mergeCell ref="B482:J482"/>
    <mergeCell ref="B483:J483"/>
    <mergeCell ref="B484:J484"/>
    <mergeCell ref="B485:J485"/>
    <mergeCell ref="B486:J486"/>
    <mergeCell ref="B487:J487"/>
    <mergeCell ref="B488:J488"/>
    <mergeCell ref="B489:J489"/>
    <mergeCell ref="B490:M490"/>
  </mergeCells>
  <hyperlinks>
    <hyperlink ref="B69" r:id="rId1" xr:uid="{00000000-0004-0000-0400-000000000000}"/>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84"/>
  <sheetViews>
    <sheetView showGridLines="0" workbookViewId="0">
      <pane ySplit="2" topLeftCell="A6" activePane="bottomLeft" state="frozen"/>
      <selection pane="bottomLeft" activeCell="H10" sqref="H10"/>
    </sheetView>
  </sheetViews>
  <sheetFormatPr defaultColWidth="11.19921875" defaultRowHeight="15" customHeight="1" x14ac:dyDescent="0.2"/>
  <cols>
    <col min="1" max="1" width="5.796875" customWidth="1"/>
    <col min="17" max="28" width="8.8984375" customWidth="1"/>
  </cols>
  <sheetData>
    <row r="1" spans="1:17" s="1220" customFormat="1" ht="12.75" customHeight="1" x14ac:dyDescent="0.2">
      <c r="A1" s="1246"/>
      <c r="B1" s="1247"/>
      <c r="C1" s="1247"/>
      <c r="D1" s="1217"/>
      <c r="E1" s="1550"/>
      <c r="F1" s="1248"/>
      <c r="G1" s="1551"/>
      <c r="H1" s="1218"/>
      <c r="I1" s="1218"/>
      <c r="J1" s="1552"/>
      <c r="K1" s="1549"/>
      <c r="L1" s="1249"/>
      <c r="M1" s="1249"/>
      <c r="N1" s="1240"/>
      <c r="O1" s="1238"/>
      <c r="P1" s="1238"/>
      <c r="Q1" s="1221"/>
    </row>
    <row r="2" spans="1:17" s="1220" customFormat="1" ht="12.75" customHeight="1" x14ac:dyDescent="0.2">
      <c r="A2" s="1239"/>
      <c r="B2" s="1239"/>
      <c r="C2" s="1239"/>
      <c r="D2" s="1217"/>
      <c r="E2" s="1550"/>
      <c r="F2" s="1239"/>
      <c r="G2" s="1239"/>
      <c r="H2" s="1218"/>
      <c r="I2" s="1218"/>
      <c r="J2" s="1239"/>
      <c r="K2" s="1239"/>
      <c r="L2" s="1239"/>
      <c r="M2" s="1239"/>
      <c r="N2" s="1239"/>
      <c r="O2" s="1239"/>
      <c r="P2" s="1239"/>
      <c r="Q2" s="1221"/>
    </row>
    <row r="3" spans="1:17" ht="15" customHeight="1" x14ac:dyDescent="0.2">
      <c r="A3" s="1"/>
      <c r="B3" s="1"/>
      <c r="C3" s="1"/>
      <c r="D3" s="1"/>
      <c r="E3" s="1"/>
      <c r="F3" s="1"/>
      <c r="G3" s="1"/>
      <c r="H3" s="1"/>
      <c r="I3" s="1"/>
      <c r="J3" s="1"/>
      <c r="K3" s="1"/>
      <c r="L3" s="1"/>
      <c r="M3" s="1"/>
      <c r="N3" s="1"/>
      <c r="O3" s="1"/>
      <c r="P3" s="1"/>
      <c r="Q3" s="763"/>
    </row>
    <row r="4" spans="1:17" ht="15" customHeight="1" x14ac:dyDescent="0.2">
      <c r="A4" s="1"/>
      <c r="B4" s="1"/>
      <c r="C4" s="1"/>
      <c r="D4" s="1"/>
      <c r="E4" s="1"/>
      <c r="F4" s="1"/>
      <c r="G4" s="1"/>
      <c r="H4" s="1"/>
      <c r="I4" s="1"/>
      <c r="J4" s="1"/>
      <c r="K4" s="1"/>
      <c r="L4" s="1"/>
      <c r="M4" s="1"/>
      <c r="N4" s="1"/>
      <c r="O4" s="1"/>
      <c r="P4" s="1"/>
      <c r="Q4" s="763"/>
    </row>
    <row r="5" spans="1:17" ht="15" customHeight="1" x14ac:dyDescent="0.2">
      <c r="A5" s="8"/>
      <c r="B5" s="6" t="s">
        <v>540</v>
      </c>
      <c r="C5" s="6"/>
      <c r="D5" s="7"/>
      <c r="E5" s="7"/>
      <c r="F5" s="7"/>
      <c r="G5" s="7"/>
      <c r="H5" s="7"/>
      <c r="I5" s="7"/>
      <c r="J5" s="7"/>
      <c r="K5" s="7"/>
      <c r="L5" s="7"/>
      <c r="M5" s="7"/>
      <c r="N5" s="7"/>
      <c r="O5" s="7"/>
      <c r="P5" s="7"/>
      <c r="Q5" s="1181"/>
    </row>
    <row r="6" spans="1:17" ht="15" customHeight="1" x14ac:dyDescent="0.2">
      <c r="A6" s="1"/>
      <c r="B6" s="1244" t="s">
        <v>884</v>
      </c>
      <c r="C6" s="1236"/>
      <c r="D6" s="1236"/>
      <c r="E6" s="1236"/>
      <c r="F6" s="1236"/>
      <c r="G6" s="1236"/>
      <c r="H6" s="1236"/>
      <c r="I6" s="1236"/>
      <c r="J6" s="1236"/>
      <c r="K6" s="1236"/>
      <c r="L6" s="1236"/>
      <c r="M6" s="1236"/>
      <c r="N6" s="1236"/>
      <c r="O6" s="1236"/>
      <c r="P6" s="1236"/>
      <c r="Q6" s="763"/>
    </row>
    <row r="7" spans="1:17" ht="15" customHeight="1" x14ac:dyDescent="0.2">
      <c r="A7" s="1"/>
      <c r="B7" s="1236"/>
      <c r="C7" s="1236"/>
      <c r="D7" s="1236"/>
      <c r="E7" s="1236"/>
      <c r="F7" s="1236"/>
      <c r="G7" s="1236"/>
      <c r="H7" s="1236"/>
      <c r="I7" s="1236"/>
      <c r="J7" s="1236"/>
      <c r="K7" s="1236"/>
      <c r="L7" s="1236"/>
      <c r="M7" s="1236"/>
      <c r="N7" s="1236"/>
      <c r="O7" s="1236"/>
      <c r="P7" s="1236"/>
      <c r="Q7" s="763"/>
    </row>
    <row r="8" spans="1:17" ht="15" customHeight="1" x14ac:dyDescent="0.2">
      <c r="A8" s="1"/>
      <c r="B8" s="1236"/>
      <c r="C8" s="1236"/>
      <c r="D8" s="1236"/>
      <c r="E8" s="1236"/>
      <c r="F8" s="1236"/>
      <c r="G8" s="1236"/>
      <c r="H8" s="1236"/>
      <c r="I8" s="1236"/>
      <c r="J8" s="1236"/>
      <c r="K8" s="1236"/>
      <c r="L8" s="1236"/>
      <c r="M8" s="1236"/>
      <c r="N8" s="1236"/>
      <c r="O8" s="1236"/>
      <c r="P8" s="1236"/>
      <c r="Q8" s="763"/>
    </row>
    <row r="9" spans="1:17" ht="15" customHeight="1" x14ac:dyDescent="0.2">
      <c r="A9" s="1"/>
      <c r="B9" s="1213" t="s">
        <v>885</v>
      </c>
      <c r="C9" s="1213"/>
      <c r="D9" s="1213"/>
      <c r="E9" s="1"/>
      <c r="F9" s="1"/>
      <c r="G9" s="1"/>
      <c r="H9" s="1"/>
      <c r="I9" s="1"/>
      <c r="J9" s="1"/>
      <c r="K9" s="1"/>
      <c r="L9" s="1"/>
      <c r="M9" s="1"/>
      <c r="N9" s="1"/>
      <c r="O9" s="1"/>
      <c r="P9" s="1"/>
      <c r="Q9" s="763"/>
    </row>
    <row r="10" spans="1:17" ht="15" customHeight="1" x14ac:dyDescent="0.2">
      <c r="A10" s="1"/>
      <c r="B10" s="11"/>
      <c r="C10" s="11"/>
      <c r="D10" s="11"/>
      <c r="E10" s="1"/>
      <c r="F10" s="1"/>
      <c r="G10" s="1"/>
      <c r="H10" s="1"/>
      <c r="I10" s="1"/>
      <c r="J10" s="1"/>
      <c r="K10" s="1"/>
      <c r="L10" s="1"/>
      <c r="M10" s="1"/>
      <c r="N10" s="1"/>
      <c r="O10" s="1"/>
      <c r="P10" s="1"/>
      <c r="Q10" s="763"/>
    </row>
    <row r="11" spans="1:17" ht="21" customHeight="1" x14ac:dyDescent="0.2">
      <c r="A11" s="1"/>
      <c r="B11" s="1854" t="s">
        <v>886</v>
      </c>
      <c r="C11" s="1420"/>
      <c r="D11" s="1420"/>
      <c r="E11" s="1420"/>
      <c r="F11" s="1854" t="s">
        <v>887</v>
      </c>
      <c r="G11" s="1420"/>
      <c r="H11" s="1420"/>
      <c r="I11" s="1420"/>
      <c r="J11" s="1420"/>
      <c r="K11" s="1420"/>
      <c r="L11" s="1420"/>
      <c r="M11" s="1420"/>
      <c r="N11" s="1420"/>
      <c r="O11" s="1854" t="s">
        <v>888</v>
      </c>
      <c r="P11" s="1420"/>
      <c r="Q11" s="763"/>
    </row>
    <row r="12" spans="1:17" ht="15" customHeight="1" x14ac:dyDescent="0.2">
      <c r="A12" s="1"/>
      <c r="B12" s="1862" t="s">
        <v>889</v>
      </c>
      <c r="C12" s="1236"/>
      <c r="D12" s="1236"/>
      <c r="E12" s="1402"/>
      <c r="F12" s="1852" t="s">
        <v>890</v>
      </c>
      <c r="G12" s="1859"/>
      <c r="H12" s="1859"/>
      <c r="I12" s="1859"/>
      <c r="J12" s="1859"/>
      <c r="K12" s="1859"/>
      <c r="L12" s="1859"/>
      <c r="M12" s="1859"/>
      <c r="N12" s="1860"/>
      <c r="O12" s="1855" t="s">
        <v>536</v>
      </c>
      <c r="P12" s="1856"/>
      <c r="Q12" s="1"/>
    </row>
    <row r="13" spans="1:17" x14ac:dyDescent="0.2">
      <c r="A13" s="1"/>
      <c r="B13" s="1853"/>
      <c r="C13" s="1236"/>
      <c r="D13" s="1236"/>
      <c r="E13" s="1402"/>
      <c r="F13" s="1861"/>
      <c r="G13" s="1859"/>
      <c r="H13" s="1859"/>
      <c r="I13" s="1859"/>
      <c r="J13" s="1859"/>
      <c r="K13" s="1859"/>
      <c r="L13" s="1859"/>
      <c r="M13" s="1859"/>
      <c r="N13" s="1860"/>
      <c r="O13" s="1845" t="s">
        <v>536</v>
      </c>
      <c r="P13" s="1857"/>
      <c r="Q13" s="763"/>
    </row>
    <row r="14" spans="1:17" x14ac:dyDescent="0.2">
      <c r="A14" s="1"/>
      <c r="B14" s="1853"/>
      <c r="C14" s="1236"/>
      <c r="D14" s="1236"/>
      <c r="E14" s="1402"/>
      <c r="F14" s="1861"/>
      <c r="G14" s="1859"/>
      <c r="H14" s="1859"/>
      <c r="I14" s="1859"/>
      <c r="J14" s="1859"/>
      <c r="K14" s="1859"/>
      <c r="L14" s="1859"/>
      <c r="M14" s="1859"/>
      <c r="N14" s="1860"/>
      <c r="O14" s="1843" t="s">
        <v>536</v>
      </c>
      <c r="P14" s="1858"/>
      <c r="Q14" s="763"/>
    </row>
    <row r="15" spans="1:17" x14ac:dyDescent="0.2">
      <c r="A15" s="1"/>
      <c r="B15" s="1853"/>
      <c r="C15" s="1236"/>
      <c r="D15" s="1236"/>
      <c r="E15" s="1402"/>
      <c r="F15" s="1861"/>
      <c r="G15" s="1859"/>
      <c r="H15" s="1859"/>
      <c r="I15" s="1859"/>
      <c r="J15" s="1859"/>
      <c r="K15" s="1859"/>
      <c r="L15" s="1859"/>
      <c r="M15" s="1859"/>
      <c r="N15" s="1860"/>
      <c r="O15" s="1845" t="s">
        <v>536</v>
      </c>
      <c r="P15" s="1857"/>
      <c r="Q15" s="763"/>
    </row>
    <row r="16" spans="1:17" x14ac:dyDescent="0.2">
      <c r="A16" s="1"/>
      <c r="B16" s="1853"/>
      <c r="C16" s="1236"/>
      <c r="D16" s="1236"/>
      <c r="E16" s="1402"/>
      <c r="F16" s="1831" t="s">
        <v>192</v>
      </c>
      <c r="G16" s="1832"/>
      <c r="H16" s="1832"/>
      <c r="I16" s="1832"/>
      <c r="J16" s="1832"/>
      <c r="K16" s="1832"/>
      <c r="L16" s="1832"/>
      <c r="M16" s="1832"/>
      <c r="N16" s="1833"/>
      <c r="O16" s="1845" t="s">
        <v>536</v>
      </c>
      <c r="P16" s="1857"/>
      <c r="Q16" s="763"/>
    </row>
    <row r="17" spans="2:16" ht="15" customHeight="1" x14ac:dyDescent="0.2">
      <c r="B17" s="1853"/>
      <c r="C17" s="1236"/>
      <c r="D17" s="1236"/>
      <c r="E17" s="1402"/>
      <c r="F17" s="1831" t="s">
        <v>78</v>
      </c>
      <c r="G17" s="1832"/>
      <c r="H17" s="1832"/>
      <c r="I17" s="1832"/>
      <c r="J17" s="1832"/>
      <c r="K17" s="1832"/>
      <c r="L17" s="1832"/>
      <c r="M17" s="1832"/>
      <c r="N17" s="1833"/>
      <c r="O17" s="1845" t="s">
        <v>536</v>
      </c>
      <c r="P17" s="1846"/>
    </row>
    <row r="18" spans="2:16" ht="15" customHeight="1" x14ac:dyDescent="0.2">
      <c r="B18" s="1853"/>
      <c r="C18" s="1236"/>
      <c r="D18" s="1236"/>
      <c r="E18" s="1402"/>
      <c r="F18" s="1837" t="s">
        <v>87</v>
      </c>
      <c r="G18" s="1832"/>
      <c r="H18" s="1832"/>
      <c r="I18" s="1832"/>
      <c r="J18" s="1832"/>
      <c r="K18" s="1832"/>
      <c r="L18" s="1832"/>
      <c r="M18" s="1832"/>
      <c r="N18" s="1833"/>
      <c r="O18" s="1845" t="s">
        <v>536</v>
      </c>
      <c r="P18" s="1846"/>
    </row>
    <row r="19" spans="2:16" ht="15" customHeight="1" x14ac:dyDescent="0.2">
      <c r="B19" s="1853"/>
      <c r="C19" s="1236"/>
      <c r="D19" s="1236"/>
      <c r="E19" s="1402"/>
      <c r="F19" s="1837" t="s">
        <v>891</v>
      </c>
      <c r="G19" s="1832"/>
      <c r="H19" s="1832"/>
      <c r="I19" s="1832"/>
      <c r="J19" s="1832"/>
      <c r="K19" s="1832"/>
      <c r="L19" s="1832"/>
      <c r="M19" s="1832"/>
      <c r="N19" s="1833"/>
      <c r="O19" s="1845" t="s">
        <v>536</v>
      </c>
      <c r="P19" s="1846"/>
    </row>
    <row r="20" spans="2:16" ht="15" customHeight="1" x14ac:dyDescent="0.2">
      <c r="B20" s="1853"/>
      <c r="C20" s="1236"/>
      <c r="D20" s="1236"/>
      <c r="E20" s="1402"/>
      <c r="F20" s="1837" t="s">
        <v>444</v>
      </c>
      <c r="G20" s="1832"/>
      <c r="H20" s="1832"/>
      <c r="I20" s="1832"/>
      <c r="J20" s="1832"/>
      <c r="K20" s="1832"/>
      <c r="L20" s="1832"/>
      <c r="M20" s="1832"/>
      <c r="N20" s="1833"/>
      <c r="O20" s="1845" t="s">
        <v>536</v>
      </c>
      <c r="P20" s="1846"/>
    </row>
    <row r="21" spans="2:16" ht="15" customHeight="1" x14ac:dyDescent="0.2">
      <c r="B21" s="1853"/>
      <c r="C21" s="1236"/>
      <c r="D21" s="1236"/>
      <c r="E21" s="1402"/>
      <c r="F21" s="1837" t="s">
        <v>12</v>
      </c>
      <c r="G21" s="1832"/>
      <c r="H21" s="1832"/>
      <c r="I21" s="1832"/>
      <c r="J21" s="1832"/>
      <c r="K21" s="1832"/>
      <c r="L21" s="1832"/>
      <c r="M21" s="1832"/>
      <c r="N21" s="1833"/>
      <c r="O21" s="1845" t="s">
        <v>536</v>
      </c>
      <c r="P21" s="1846"/>
    </row>
    <row r="22" spans="2:16" ht="15" customHeight="1" x14ac:dyDescent="0.2">
      <c r="B22" s="1850"/>
      <c r="C22" s="1415"/>
      <c r="D22" s="1415"/>
      <c r="E22" s="1851"/>
      <c r="F22" s="1837" t="s">
        <v>71</v>
      </c>
      <c r="G22" s="1832"/>
      <c r="H22" s="1832"/>
      <c r="I22" s="1832"/>
      <c r="J22" s="1832"/>
      <c r="K22" s="1832"/>
      <c r="L22" s="1832"/>
      <c r="M22" s="1832"/>
      <c r="N22" s="1833"/>
      <c r="O22" s="1834" t="s">
        <v>536</v>
      </c>
      <c r="P22" s="1835"/>
    </row>
    <row r="23" spans="2:16" ht="15" customHeight="1" x14ac:dyDescent="0.2">
      <c r="B23" s="1863" t="s">
        <v>892</v>
      </c>
      <c r="C23" s="1848"/>
      <c r="D23" s="1848"/>
      <c r="E23" s="1849"/>
      <c r="F23" s="1837" t="s">
        <v>388</v>
      </c>
      <c r="G23" s="1832"/>
      <c r="H23" s="1832"/>
      <c r="I23" s="1832"/>
      <c r="J23" s="1832"/>
      <c r="K23" s="1832"/>
      <c r="L23" s="1832"/>
      <c r="M23" s="1832"/>
      <c r="N23" s="1833"/>
      <c r="O23" s="1845" t="s">
        <v>536</v>
      </c>
      <c r="P23" s="1846"/>
    </row>
    <row r="24" spans="2:16" ht="15" customHeight="1" x14ac:dyDescent="0.2">
      <c r="B24" s="1850"/>
      <c r="C24" s="1415"/>
      <c r="D24" s="1415"/>
      <c r="E24" s="1851"/>
      <c r="F24" s="1837" t="s">
        <v>401</v>
      </c>
      <c r="G24" s="1832"/>
      <c r="H24" s="1832"/>
      <c r="I24" s="1832"/>
      <c r="J24" s="1832"/>
      <c r="K24" s="1832"/>
      <c r="L24" s="1832"/>
      <c r="M24" s="1832"/>
      <c r="N24" s="1833"/>
      <c r="O24" s="1845" t="s">
        <v>536</v>
      </c>
      <c r="P24" s="1846"/>
    </row>
    <row r="25" spans="2:16" ht="15" customHeight="1" x14ac:dyDescent="0.2">
      <c r="B25" s="1847" t="s">
        <v>893</v>
      </c>
      <c r="C25" s="1848"/>
      <c r="D25" s="1848"/>
      <c r="E25" s="1849"/>
      <c r="F25" s="1837" t="s">
        <v>248</v>
      </c>
      <c r="G25" s="1832"/>
      <c r="H25" s="1832"/>
      <c r="I25" s="1832"/>
      <c r="J25" s="1832"/>
      <c r="K25" s="1832"/>
      <c r="L25" s="1832"/>
      <c r="M25" s="1832"/>
      <c r="N25" s="1833"/>
      <c r="O25" s="1843" t="s">
        <v>536</v>
      </c>
      <c r="P25" s="1844"/>
    </row>
    <row r="26" spans="2:16" ht="15" customHeight="1" x14ac:dyDescent="0.2">
      <c r="B26" s="1853"/>
      <c r="C26" s="1236"/>
      <c r="D26" s="1236"/>
      <c r="E26" s="1402"/>
      <c r="F26" s="1837" t="s">
        <v>249</v>
      </c>
      <c r="G26" s="1832"/>
      <c r="H26" s="1832"/>
      <c r="I26" s="1832"/>
      <c r="J26" s="1832"/>
      <c r="K26" s="1832"/>
      <c r="L26" s="1832"/>
      <c r="M26" s="1832"/>
      <c r="N26" s="1833"/>
      <c r="O26" s="1843" t="s">
        <v>536</v>
      </c>
      <c r="P26" s="1844"/>
    </row>
    <row r="27" spans="2:16" ht="15" customHeight="1" x14ac:dyDescent="0.2">
      <c r="B27" s="1853"/>
      <c r="C27" s="1236"/>
      <c r="D27" s="1236"/>
      <c r="E27" s="1402"/>
      <c r="F27" s="1837" t="s">
        <v>250</v>
      </c>
      <c r="G27" s="1832"/>
      <c r="H27" s="1832"/>
      <c r="I27" s="1832"/>
      <c r="J27" s="1832"/>
      <c r="K27" s="1832"/>
      <c r="L27" s="1832"/>
      <c r="M27" s="1832"/>
      <c r="N27" s="1833"/>
      <c r="O27" s="1845" t="s">
        <v>536</v>
      </c>
      <c r="P27" s="1846"/>
    </row>
    <row r="28" spans="2:16" ht="15" customHeight="1" x14ac:dyDescent="0.2">
      <c r="B28" s="1850"/>
      <c r="C28" s="1415"/>
      <c r="D28" s="1415"/>
      <c r="E28" s="1851"/>
      <c r="F28" s="1837" t="s">
        <v>894</v>
      </c>
      <c r="G28" s="1832"/>
      <c r="H28" s="1832"/>
      <c r="I28" s="1832"/>
      <c r="J28" s="1832"/>
      <c r="K28" s="1832"/>
      <c r="L28" s="1832"/>
      <c r="M28" s="1832"/>
      <c r="N28" s="1833"/>
      <c r="O28" s="1845" t="s">
        <v>536</v>
      </c>
      <c r="P28" s="1846"/>
    </row>
    <row r="29" spans="2:16" ht="15" customHeight="1" x14ac:dyDescent="0.2">
      <c r="B29" s="1847" t="s">
        <v>895</v>
      </c>
      <c r="C29" s="1848"/>
      <c r="D29" s="1848"/>
      <c r="E29" s="1849"/>
      <c r="F29" s="1837" t="s">
        <v>896</v>
      </c>
      <c r="G29" s="1832"/>
      <c r="H29" s="1832"/>
      <c r="I29" s="1832"/>
      <c r="J29" s="1832"/>
      <c r="K29" s="1832"/>
      <c r="L29" s="1832"/>
      <c r="M29" s="1832"/>
      <c r="N29" s="1833"/>
      <c r="O29" s="1843" t="s">
        <v>536</v>
      </c>
      <c r="P29" s="1844"/>
    </row>
    <row r="30" spans="2:16" ht="15" customHeight="1" x14ac:dyDescent="0.2">
      <c r="B30" s="1853"/>
      <c r="C30" s="1236"/>
      <c r="D30" s="1236"/>
      <c r="E30" s="1402"/>
      <c r="F30" s="1837" t="s">
        <v>897</v>
      </c>
      <c r="G30" s="1832"/>
      <c r="H30" s="1832"/>
      <c r="I30" s="1832"/>
      <c r="J30" s="1832"/>
      <c r="K30" s="1832"/>
      <c r="L30" s="1832"/>
      <c r="M30" s="1832"/>
      <c r="N30" s="1833"/>
      <c r="O30" s="1843" t="s">
        <v>536</v>
      </c>
      <c r="P30" s="1844"/>
    </row>
    <row r="31" spans="2:16" ht="15" customHeight="1" x14ac:dyDescent="0.2">
      <c r="B31" s="1850"/>
      <c r="C31" s="1415"/>
      <c r="D31" s="1415"/>
      <c r="E31" s="1851"/>
      <c r="F31" s="1837" t="s">
        <v>898</v>
      </c>
      <c r="G31" s="1832"/>
      <c r="H31" s="1832"/>
      <c r="I31" s="1832"/>
      <c r="J31" s="1832"/>
      <c r="K31" s="1832"/>
      <c r="L31" s="1832"/>
      <c r="M31" s="1832"/>
      <c r="N31" s="1833"/>
      <c r="O31" s="1834" t="s">
        <v>536</v>
      </c>
      <c r="P31" s="1835"/>
    </row>
    <row r="32" spans="2:16" ht="15" customHeight="1" x14ac:dyDescent="0.2">
      <c r="B32" s="1837" t="s">
        <v>899</v>
      </c>
      <c r="C32" s="1832"/>
      <c r="D32" s="1832"/>
      <c r="E32" s="1833"/>
      <c r="F32" s="1837" t="s">
        <v>427</v>
      </c>
      <c r="G32" s="1832"/>
      <c r="H32" s="1832"/>
      <c r="I32" s="1832"/>
      <c r="J32" s="1832"/>
      <c r="K32" s="1832"/>
      <c r="L32" s="1832"/>
      <c r="M32" s="1832"/>
      <c r="N32" s="1833"/>
      <c r="O32" s="1834" t="s">
        <v>536</v>
      </c>
      <c r="P32" s="1835"/>
    </row>
    <row r="33" spans="2:16" ht="15" customHeight="1" x14ac:dyDescent="0.2">
      <c r="B33" s="1837" t="s">
        <v>900</v>
      </c>
      <c r="C33" s="1832"/>
      <c r="D33" s="1832"/>
      <c r="E33" s="1833"/>
      <c r="F33" s="1831" t="s">
        <v>197</v>
      </c>
      <c r="G33" s="1832"/>
      <c r="H33" s="1832"/>
      <c r="I33" s="1832"/>
      <c r="J33" s="1832"/>
      <c r="K33" s="1832"/>
      <c r="L33" s="1832"/>
      <c r="M33" s="1832"/>
      <c r="N33" s="1833"/>
      <c r="O33" s="1834" t="s">
        <v>536</v>
      </c>
      <c r="P33" s="1835"/>
    </row>
    <row r="34" spans="2:16" ht="15" customHeight="1" x14ac:dyDescent="0.2">
      <c r="B34" s="1837" t="s">
        <v>901</v>
      </c>
      <c r="C34" s="1832"/>
      <c r="D34" s="1832"/>
      <c r="E34" s="1833"/>
      <c r="F34" s="1831" t="s">
        <v>21</v>
      </c>
      <c r="G34" s="1832"/>
      <c r="H34" s="1832"/>
      <c r="I34" s="1832"/>
      <c r="J34" s="1832"/>
      <c r="K34" s="1832"/>
      <c r="L34" s="1832"/>
      <c r="M34" s="1832"/>
      <c r="N34" s="1833"/>
      <c r="O34" s="1834" t="s">
        <v>536</v>
      </c>
      <c r="P34" s="1835"/>
    </row>
    <row r="35" spans="2:16" ht="15" customHeight="1" x14ac:dyDescent="0.2">
      <c r="B35" s="1837" t="s">
        <v>902</v>
      </c>
      <c r="C35" s="1832"/>
      <c r="D35" s="1832"/>
      <c r="E35" s="1833"/>
      <c r="F35" s="1831" t="s">
        <v>430</v>
      </c>
      <c r="G35" s="1832"/>
      <c r="H35" s="1832"/>
      <c r="I35" s="1832"/>
      <c r="J35" s="1832"/>
      <c r="K35" s="1832"/>
      <c r="L35" s="1832"/>
      <c r="M35" s="1832"/>
      <c r="N35" s="1833"/>
      <c r="O35" s="1834" t="s">
        <v>536</v>
      </c>
      <c r="P35" s="1835"/>
    </row>
    <row r="36" spans="2:16" ht="15" customHeight="1" x14ac:dyDescent="0.2">
      <c r="B36" s="1837" t="s">
        <v>903</v>
      </c>
      <c r="C36" s="1832"/>
      <c r="D36" s="1832"/>
      <c r="E36" s="1833"/>
      <c r="F36" s="1831" t="s">
        <v>45</v>
      </c>
      <c r="G36" s="1832"/>
      <c r="H36" s="1832"/>
      <c r="I36" s="1832"/>
      <c r="J36" s="1832"/>
      <c r="K36" s="1832"/>
      <c r="L36" s="1832"/>
      <c r="M36" s="1832"/>
      <c r="N36" s="1833"/>
      <c r="O36" s="1834" t="s">
        <v>536</v>
      </c>
      <c r="P36" s="1835"/>
    </row>
    <row r="37" spans="2:16" ht="15" customHeight="1" x14ac:dyDescent="0.2">
      <c r="B37" s="1847" t="s">
        <v>904</v>
      </c>
      <c r="C37" s="1848"/>
      <c r="D37" s="1848"/>
      <c r="E37" s="1849"/>
      <c r="F37" s="1831" t="s">
        <v>432</v>
      </c>
      <c r="G37" s="1832"/>
      <c r="H37" s="1832"/>
      <c r="I37" s="1832"/>
      <c r="J37" s="1832"/>
      <c r="K37" s="1832"/>
      <c r="L37" s="1832"/>
      <c r="M37" s="1832"/>
      <c r="N37" s="1833"/>
      <c r="O37" s="1834" t="s">
        <v>536</v>
      </c>
      <c r="P37" s="1835"/>
    </row>
    <row r="38" spans="2:16" ht="15" customHeight="1" x14ac:dyDescent="0.2">
      <c r="B38" s="1850"/>
      <c r="C38" s="1415"/>
      <c r="D38" s="1415"/>
      <c r="E38" s="1851"/>
      <c r="F38" s="1831" t="s">
        <v>433</v>
      </c>
      <c r="G38" s="1832"/>
      <c r="H38" s="1832"/>
      <c r="I38" s="1832"/>
      <c r="J38" s="1832"/>
      <c r="K38" s="1832"/>
      <c r="L38" s="1832"/>
      <c r="M38" s="1832"/>
      <c r="N38" s="1833"/>
      <c r="O38" s="1834" t="s">
        <v>536</v>
      </c>
      <c r="P38" s="1835"/>
    </row>
    <row r="39" spans="2:16" ht="15" customHeight="1" x14ac:dyDescent="0.2">
      <c r="B39" s="1847" t="s">
        <v>905</v>
      </c>
      <c r="C39" s="1848"/>
      <c r="D39" s="1848"/>
      <c r="E39" s="1849"/>
      <c r="F39" s="1831" t="s">
        <v>489</v>
      </c>
      <c r="G39" s="1832"/>
      <c r="H39" s="1832"/>
      <c r="I39" s="1832"/>
      <c r="J39" s="1832"/>
      <c r="K39" s="1832"/>
      <c r="L39" s="1832"/>
      <c r="M39" s="1832"/>
      <c r="N39" s="1833"/>
      <c r="O39" s="1834" t="s">
        <v>536</v>
      </c>
      <c r="P39" s="1835"/>
    </row>
    <row r="40" spans="2:16" ht="15" customHeight="1" x14ac:dyDescent="0.2">
      <c r="B40" s="1852"/>
      <c r="C40" s="1243"/>
      <c r="D40" s="1243"/>
      <c r="E40" s="1402"/>
      <c r="F40" s="1831" t="s">
        <v>489</v>
      </c>
      <c r="G40" s="1832"/>
      <c r="H40" s="1832"/>
      <c r="I40" s="1832"/>
      <c r="J40" s="1832"/>
      <c r="K40" s="1832"/>
      <c r="L40" s="1832"/>
      <c r="M40" s="1832"/>
      <c r="N40" s="1833"/>
      <c r="O40" s="1834" t="s">
        <v>536</v>
      </c>
      <c r="P40" s="1835"/>
    </row>
    <row r="41" spans="2:16" ht="15" customHeight="1" x14ac:dyDescent="0.2">
      <c r="B41" s="1853"/>
      <c r="C41" s="1236"/>
      <c r="D41" s="1236"/>
      <c r="E41" s="1402"/>
      <c r="F41" s="1831" t="s">
        <v>500</v>
      </c>
      <c r="G41" s="1832"/>
      <c r="H41" s="1832"/>
      <c r="I41" s="1832"/>
      <c r="J41" s="1832"/>
      <c r="K41" s="1832"/>
      <c r="L41" s="1832"/>
      <c r="M41" s="1832"/>
      <c r="N41" s="1833"/>
      <c r="O41" s="1834" t="s">
        <v>536</v>
      </c>
      <c r="P41" s="1835"/>
    </row>
    <row r="42" spans="2:16" ht="15" customHeight="1" x14ac:dyDescent="0.2">
      <c r="B42" s="1850"/>
      <c r="C42" s="1415"/>
      <c r="D42" s="1415"/>
      <c r="E42" s="1851"/>
      <c r="F42" s="1831" t="s">
        <v>508</v>
      </c>
      <c r="G42" s="1832"/>
      <c r="H42" s="1832"/>
      <c r="I42" s="1832"/>
      <c r="J42" s="1832"/>
      <c r="K42" s="1832"/>
      <c r="L42" s="1832"/>
      <c r="M42" s="1832"/>
      <c r="N42" s="1833"/>
      <c r="O42" s="1834" t="s">
        <v>536</v>
      </c>
      <c r="P42" s="1835"/>
    </row>
    <row r="43" spans="2:16" ht="15" customHeight="1" x14ac:dyDescent="0.2">
      <c r="B43" s="1847" t="s">
        <v>906</v>
      </c>
      <c r="C43" s="1848"/>
      <c r="D43" s="1848"/>
      <c r="E43" s="1849"/>
      <c r="F43" s="1831" t="s">
        <v>273</v>
      </c>
      <c r="G43" s="1832"/>
      <c r="H43" s="1832"/>
      <c r="I43" s="1832"/>
      <c r="J43" s="1832"/>
      <c r="K43" s="1832"/>
      <c r="L43" s="1832"/>
      <c r="M43" s="1832"/>
      <c r="N43" s="1833"/>
      <c r="O43" s="1834" t="s">
        <v>536</v>
      </c>
      <c r="P43" s="1835"/>
    </row>
    <row r="44" spans="2:16" ht="15" customHeight="1" x14ac:dyDescent="0.2">
      <c r="B44" s="1850"/>
      <c r="C44" s="1415"/>
      <c r="D44" s="1415"/>
      <c r="E44" s="1851"/>
      <c r="F44" s="1831" t="s">
        <v>276</v>
      </c>
      <c r="G44" s="1832"/>
      <c r="H44" s="1832"/>
      <c r="I44" s="1832"/>
      <c r="J44" s="1832"/>
      <c r="K44" s="1832"/>
      <c r="L44" s="1832"/>
      <c r="M44" s="1832"/>
      <c r="N44" s="1833"/>
      <c r="O44" s="1834" t="s">
        <v>536</v>
      </c>
      <c r="P44" s="1835"/>
    </row>
    <row r="45" spans="2:16" ht="15" customHeight="1" x14ac:dyDescent="0.2">
      <c r="B45" s="1847" t="s">
        <v>907</v>
      </c>
      <c r="C45" s="1848"/>
      <c r="D45" s="1848"/>
      <c r="E45" s="1849"/>
      <c r="F45" s="1831" t="s">
        <v>312</v>
      </c>
      <c r="G45" s="1832"/>
      <c r="H45" s="1832"/>
      <c r="I45" s="1832"/>
      <c r="J45" s="1832"/>
      <c r="K45" s="1832"/>
      <c r="L45" s="1832"/>
      <c r="M45" s="1832"/>
      <c r="N45" s="1833"/>
      <c r="O45" s="1834" t="s">
        <v>536</v>
      </c>
      <c r="P45" s="1835"/>
    </row>
    <row r="46" spans="2:16" ht="15" customHeight="1" x14ac:dyDescent="0.2">
      <c r="B46" s="1853"/>
      <c r="C46" s="1236"/>
      <c r="D46" s="1236"/>
      <c r="E46" s="1402"/>
      <c r="F46" s="1831" t="s">
        <v>326</v>
      </c>
      <c r="G46" s="1840"/>
      <c r="H46" s="1840"/>
      <c r="I46" s="1840"/>
      <c r="J46" s="1840"/>
      <c r="K46" s="1840"/>
      <c r="L46" s="1840"/>
      <c r="M46" s="1840"/>
      <c r="N46" s="1841"/>
      <c r="O46" s="1834" t="s">
        <v>536</v>
      </c>
      <c r="P46" s="1835"/>
    </row>
    <row r="47" spans="2:16" ht="15" customHeight="1" x14ac:dyDescent="0.2">
      <c r="B47" s="1850"/>
      <c r="C47" s="1415"/>
      <c r="D47" s="1415"/>
      <c r="E47" s="1851"/>
      <c r="F47" s="1831" t="s">
        <v>335</v>
      </c>
      <c r="G47" s="1832"/>
      <c r="H47" s="1832"/>
      <c r="I47" s="1832"/>
      <c r="J47" s="1832"/>
      <c r="K47" s="1832"/>
      <c r="L47" s="1832"/>
      <c r="M47" s="1832"/>
      <c r="N47" s="1833"/>
      <c r="O47" s="1834" t="s">
        <v>536</v>
      </c>
      <c r="P47" s="1835"/>
    </row>
    <row r="48" spans="2:16" ht="15" customHeight="1" x14ac:dyDescent="0.2">
      <c r="B48" s="1837" t="s">
        <v>908</v>
      </c>
      <c r="C48" s="1832"/>
      <c r="D48" s="1832"/>
      <c r="E48" s="1833"/>
      <c r="F48" s="1831" t="s">
        <v>202</v>
      </c>
      <c r="G48" s="1832"/>
      <c r="H48" s="1832"/>
      <c r="I48" s="1832"/>
      <c r="J48" s="1832"/>
      <c r="K48" s="1832"/>
      <c r="L48" s="1832"/>
      <c r="M48" s="1832"/>
      <c r="N48" s="1833"/>
      <c r="O48" s="1834" t="s">
        <v>536</v>
      </c>
      <c r="P48" s="1835"/>
    </row>
    <row r="49" spans="2:16" ht="15" customHeight="1" x14ac:dyDescent="0.2">
      <c r="B49" s="1847" t="s">
        <v>909</v>
      </c>
      <c r="C49" s="1848"/>
      <c r="D49" s="1848"/>
      <c r="E49" s="1849"/>
      <c r="F49" s="1837" t="s">
        <v>95</v>
      </c>
      <c r="G49" s="1832"/>
      <c r="H49" s="1832"/>
      <c r="I49" s="1832"/>
      <c r="J49" s="1832"/>
      <c r="K49" s="1832"/>
      <c r="L49" s="1832"/>
      <c r="M49" s="1832"/>
      <c r="N49" s="1833"/>
      <c r="O49" s="1834" t="s">
        <v>536</v>
      </c>
      <c r="P49" s="1835"/>
    </row>
    <row r="50" spans="2:16" ht="15" customHeight="1" x14ac:dyDescent="0.2">
      <c r="B50" s="1850"/>
      <c r="C50" s="1415"/>
      <c r="D50" s="1415"/>
      <c r="E50" s="1851"/>
      <c r="F50" s="1842" t="s">
        <v>110</v>
      </c>
      <c r="G50" s="1832"/>
      <c r="H50" s="1832"/>
      <c r="I50" s="1832"/>
      <c r="J50" s="1832"/>
      <c r="K50" s="1832"/>
      <c r="L50" s="1832"/>
      <c r="M50" s="1832"/>
      <c r="N50" s="1833"/>
      <c r="O50" s="1834" t="s">
        <v>536</v>
      </c>
      <c r="P50" s="1835"/>
    </row>
    <row r="51" spans="2:16" ht="15" customHeight="1" x14ac:dyDescent="0.2">
      <c r="B51" s="1847" t="s">
        <v>910</v>
      </c>
      <c r="C51" s="1848"/>
      <c r="D51" s="1848"/>
      <c r="E51" s="1849"/>
      <c r="F51" s="1836" t="s">
        <v>168</v>
      </c>
      <c r="G51" s="1832"/>
      <c r="H51" s="1832"/>
      <c r="I51" s="1832"/>
      <c r="J51" s="1832"/>
      <c r="K51" s="1832"/>
      <c r="L51" s="1832"/>
      <c r="M51" s="1832"/>
      <c r="N51" s="1833"/>
      <c r="O51" s="1834" t="s">
        <v>536</v>
      </c>
      <c r="P51" s="1835"/>
    </row>
    <row r="52" spans="2:16" ht="15" customHeight="1" x14ac:dyDescent="0.2">
      <c r="B52" s="1850"/>
      <c r="C52" s="1415"/>
      <c r="D52" s="1415"/>
      <c r="E52" s="1851"/>
      <c r="F52" s="1831" t="s">
        <v>181</v>
      </c>
      <c r="G52" s="1832"/>
      <c r="H52" s="1832"/>
      <c r="I52" s="1832"/>
      <c r="J52" s="1832"/>
      <c r="K52" s="1832"/>
      <c r="L52" s="1832"/>
      <c r="M52" s="1832"/>
      <c r="N52" s="1833"/>
      <c r="O52" s="1834" t="s">
        <v>536</v>
      </c>
      <c r="P52" s="1835"/>
    </row>
    <row r="53" spans="2:16" ht="15" customHeight="1" x14ac:dyDescent="0.2">
      <c r="B53" s="1847" t="s">
        <v>911</v>
      </c>
      <c r="C53" s="1848"/>
      <c r="D53" s="1848"/>
      <c r="E53" s="1849"/>
      <c r="F53" s="1836" t="s">
        <v>119</v>
      </c>
      <c r="G53" s="1832"/>
      <c r="H53" s="1832"/>
      <c r="I53" s="1832"/>
      <c r="J53" s="1832"/>
      <c r="K53" s="1832"/>
      <c r="L53" s="1832"/>
      <c r="M53" s="1832"/>
      <c r="N53" s="1833"/>
      <c r="O53" s="1834" t="s">
        <v>536</v>
      </c>
      <c r="P53" s="1835"/>
    </row>
    <row r="54" spans="2:16" ht="15" customHeight="1" x14ac:dyDescent="0.2">
      <c r="B54" s="1850"/>
      <c r="C54" s="1415"/>
      <c r="D54" s="1415"/>
      <c r="E54" s="1851"/>
      <c r="F54" s="1837" t="s">
        <v>123</v>
      </c>
      <c r="G54" s="1832"/>
      <c r="H54" s="1832"/>
      <c r="I54" s="1832"/>
      <c r="J54" s="1832"/>
      <c r="K54" s="1832"/>
      <c r="L54" s="1832"/>
      <c r="M54" s="1832"/>
      <c r="N54" s="1833"/>
      <c r="O54" s="1834" t="s">
        <v>536</v>
      </c>
      <c r="P54" s="1835"/>
    </row>
    <row r="55" spans="2:16" ht="15" customHeight="1" x14ac:dyDescent="0.2">
      <c r="B55" s="1847" t="s">
        <v>912</v>
      </c>
      <c r="C55" s="1848"/>
      <c r="D55" s="1848"/>
      <c r="E55" s="1849"/>
      <c r="F55" s="1831" t="s">
        <v>128</v>
      </c>
      <c r="G55" s="1832"/>
      <c r="H55" s="1832"/>
      <c r="I55" s="1832"/>
      <c r="J55" s="1832"/>
      <c r="K55" s="1832"/>
      <c r="L55" s="1832"/>
      <c r="M55" s="1832"/>
      <c r="N55" s="1833"/>
      <c r="O55" s="1834" t="s">
        <v>536</v>
      </c>
      <c r="P55" s="1835"/>
    </row>
    <row r="56" spans="2:16" ht="15" customHeight="1" x14ac:dyDescent="0.2">
      <c r="B56" s="1850"/>
      <c r="C56" s="1415"/>
      <c r="D56" s="1415"/>
      <c r="E56" s="1851"/>
      <c r="F56" s="1837" t="s">
        <v>142</v>
      </c>
      <c r="G56" s="1832"/>
      <c r="H56" s="1832"/>
      <c r="I56" s="1832"/>
      <c r="J56" s="1832"/>
      <c r="K56" s="1832"/>
      <c r="L56" s="1832"/>
      <c r="M56" s="1832"/>
      <c r="N56" s="1833"/>
      <c r="O56" s="1834" t="s">
        <v>536</v>
      </c>
      <c r="P56" s="1835"/>
    </row>
    <row r="57" spans="2:16" ht="15" customHeight="1" x14ac:dyDescent="0.2">
      <c r="B57" s="1837" t="s">
        <v>913</v>
      </c>
      <c r="C57" s="1832"/>
      <c r="D57" s="1832"/>
      <c r="E57" s="1833"/>
      <c r="F57" s="1837" t="s">
        <v>165</v>
      </c>
      <c r="G57" s="1832"/>
      <c r="H57" s="1832"/>
      <c r="I57" s="1832"/>
      <c r="J57" s="1832"/>
      <c r="K57" s="1832"/>
      <c r="L57" s="1832"/>
      <c r="M57" s="1832"/>
      <c r="N57" s="1833"/>
      <c r="O57" s="1834" t="s">
        <v>536</v>
      </c>
      <c r="P57" s="1835"/>
    </row>
    <row r="58" spans="2:16" ht="15" customHeight="1" x14ac:dyDescent="0.2">
      <c r="B58" s="1837" t="s">
        <v>914</v>
      </c>
      <c r="C58" s="1832"/>
      <c r="D58" s="1832"/>
      <c r="E58" s="1833"/>
      <c r="F58" s="1831" t="s">
        <v>915</v>
      </c>
      <c r="G58" s="1832"/>
      <c r="H58" s="1832"/>
      <c r="I58" s="1832"/>
      <c r="J58" s="1832"/>
      <c r="K58" s="1832"/>
      <c r="L58" s="1832"/>
      <c r="M58" s="1832"/>
      <c r="N58" s="1833"/>
      <c r="O58" s="1834" t="s">
        <v>536</v>
      </c>
      <c r="P58" s="1835"/>
    </row>
    <row r="59" spans="2:16" ht="15" customHeight="1" x14ac:dyDescent="0.2">
      <c r="B59" s="1837" t="s">
        <v>916</v>
      </c>
      <c r="C59" s="1832"/>
      <c r="D59" s="1832"/>
      <c r="E59" s="1833"/>
      <c r="F59" s="1831" t="s">
        <v>209</v>
      </c>
      <c r="G59" s="1832"/>
      <c r="H59" s="1832"/>
      <c r="I59" s="1832"/>
      <c r="J59" s="1832"/>
      <c r="K59" s="1832"/>
      <c r="L59" s="1832"/>
      <c r="M59" s="1832"/>
      <c r="N59" s="1833"/>
      <c r="O59" s="1834" t="s">
        <v>536</v>
      </c>
      <c r="P59" s="1835"/>
    </row>
    <row r="60" spans="2:16" ht="15" customHeight="1" x14ac:dyDescent="0.2">
      <c r="B60" s="1847" t="s">
        <v>917</v>
      </c>
      <c r="C60" s="1848"/>
      <c r="D60" s="1848"/>
      <c r="E60" s="1849"/>
      <c r="F60" s="1836" t="s">
        <v>362</v>
      </c>
      <c r="G60" s="1832"/>
      <c r="H60" s="1832"/>
      <c r="I60" s="1832"/>
      <c r="J60" s="1832"/>
      <c r="K60" s="1832"/>
      <c r="L60" s="1832"/>
      <c r="M60" s="1832"/>
      <c r="N60" s="1833"/>
      <c r="O60" s="1834" t="s">
        <v>536</v>
      </c>
      <c r="P60" s="1835"/>
    </row>
    <row r="61" spans="2:16" ht="15" customHeight="1" x14ac:dyDescent="0.2">
      <c r="B61" s="1853"/>
      <c r="C61" s="1236"/>
      <c r="D61" s="1236"/>
      <c r="E61" s="1402"/>
      <c r="F61" s="1836" t="s">
        <v>918</v>
      </c>
      <c r="G61" s="1832"/>
      <c r="H61" s="1832"/>
      <c r="I61" s="1832"/>
      <c r="J61" s="1832"/>
      <c r="K61" s="1832"/>
      <c r="L61" s="1832"/>
      <c r="M61" s="1832"/>
      <c r="N61" s="1833"/>
      <c r="O61" s="1838" t="s">
        <v>536</v>
      </c>
      <c r="P61" s="1839"/>
    </row>
    <row r="62" spans="2:16" ht="15" customHeight="1" x14ac:dyDescent="0.2">
      <c r="B62" s="1853"/>
      <c r="C62" s="1236"/>
      <c r="D62" s="1236"/>
      <c r="E62" s="1402"/>
      <c r="F62" s="1836" t="s">
        <v>157</v>
      </c>
      <c r="G62" s="1832"/>
      <c r="H62" s="1832"/>
      <c r="I62" s="1832"/>
      <c r="J62" s="1832"/>
      <c r="K62" s="1832"/>
      <c r="L62" s="1832"/>
      <c r="M62" s="1832"/>
      <c r="N62" s="1833"/>
      <c r="O62" s="1838" t="s">
        <v>536</v>
      </c>
      <c r="P62" s="1839"/>
    </row>
    <row r="63" spans="2:16" ht="15" customHeight="1" x14ac:dyDescent="0.2">
      <c r="B63" s="1853"/>
      <c r="C63" s="1236"/>
      <c r="D63" s="1236"/>
      <c r="E63" s="1402"/>
      <c r="F63" s="1836" t="s">
        <v>163</v>
      </c>
      <c r="G63" s="1832"/>
      <c r="H63" s="1832"/>
      <c r="I63" s="1832"/>
      <c r="J63" s="1832"/>
      <c r="K63" s="1832"/>
      <c r="L63" s="1832"/>
      <c r="M63" s="1832"/>
      <c r="N63" s="1833"/>
      <c r="O63" s="1838" t="s">
        <v>536</v>
      </c>
      <c r="P63" s="1839"/>
    </row>
    <row r="64" spans="2:16" ht="15" customHeight="1" x14ac:dyDescent="0.2">
      <c r="B64" s="1853"/>
      <c r="C64" s="1236"/>
      <c r="D64" s="1236"/>
      <c r="E64" s="1402"/>
      <c r="F64" s="1836" t="s">
        <v>183</v>
      </c>
      <c r="G64" s="1832"/>
      <c r="H64" s="1832"/>
      <c r="I64" s="1832"/>
      <c r="J64" s="1832"/>
      <c r="K64" s="1832"/>
      <c r="L64" s="1832"/>
      <c r="M64" s="1832"/>
      <c r="N64" s="1833"/>
      <c r="O64" s="1838" t="s">
        <v>536</v>
      </c>
      <c r="P64" s="1839"/>
    </row>
    <row r="65" spans="2:16" ht="15" customHeight="1" x14ac:dyDescent="0.2">
      <c r="B65" s="1850"/>
      <c r="C65" s="1415"/>
      <c r="D65" s="1415"/>
      <c r="E65" s="1851"/>
      <c r="F65" s="1836" t="s">
        <v>919</v>
      </c>
      <c r="G65" s="1832"/>
      <c r="H65" s="1832"/>
      <c r="I65" s="1832"/>
      <c r="J65" s="1832"/>
      <c r="K65" s="1832"/>
      <c r="L65" s="1832"/>
      <c r="M65" s="1832"/>
      <c r="N65" s="1833"/>
      <c r="O65" s="1834" t="s">
        <v>536</v>
      </c>
      <c r="P65" s="1835"/>
    </row>
    <row r="66" spans="2:16" ht="15" customHeight="1" x14ac:dyDescent="0.2">
      <c r="B66" s="296"/>
      <c r="C66" s="296"/>
      <c r="D66" s="296"/>
      <c r="E66" s="296"/>
    </row>
    <row r="67" spans="2:16" ht="15" customHeight="1" x14ac:dyDescent="0.2">
      <c r="B67" s="296"/>
      <c r="C67" s="296"/>
      <c r="D67" s="296"/>
      <c r="E67" s="296"/>
    </row>
    <row r="68" spans="2:16" ht="15" customHeight="1" x14ac:dyDescent="0.2">
      <c r="B68" s="296"/>
      <c r="C68" s="296"/>
      <c r="D68" s="296"/>
      <c r="E68" s="296"/>
    </row>
    <row r="69" spans="2:16" ht="15" customHeight="1" x14ac:dyDescent="0.2">
      <c r="B69" s="296"/>
      <c r="C69" s="296"/>
      <c r="D69" s="296"/>
      <c r="E69" s="296"/>
    </row>
    <row r="70" spans="2:16" ht="15" customHeight="1" x14ac:dyDescent="0.2">
      <c r="B70" s="296"/>
      <c r="C70" s="296"/>
      <c r="D70" s="296"/>
      <c r="E70" s="296"/>
    </row>
    <row r="71" spans="2:16" ht="15" customHeight="1" x14ac:dyDescent="0.2">
      <c r="B71" s="296"/>
      <c r="C71" s="296"/>
      <c r="D71" s="296"/>
      <c r="E71" s="296"/>
      <c r="F71" s="685"/>
      <c r="G71" s="685"/>
    </row>
    <row r="72" spans="2:16" ht="15" customHeight="1" x14ac:dyDescent="0.2">
      <c r="B72" s="296"/>
      <c r="C72" s="296"/>
      <c r="D72" s="296"/>
      <c r="E72" s="296"/>
    </row>
    <row r="73" spans="2:16" ht="15" customHeight="1" x14ac:dyDescent="0.2">
      <c r="B73" s="296"/>
      <c r="C73" s="296"/>
      <c r="D73" s="296"/>
      <c r="E73" s="296"/>
      <c r="F73" s="685"/>
      <c r="G73" s="685"/>
    </row>
    <row r="74" spans="2:16" ht="15" customHeight="1" x14ac:dyDescent="0.2">
      <c r="B74" s="296"/>
      <c r="C74" s="296"/>
      <c r="D74" s="296"/>
      <c r="E74" s="296"/>
      <c r="F74" s="685"/>
      <c r="G74" s="685"/>
    </row>
    <row r="75" spans="2:16" ht="15" customHeight="1" x14ac:dyDescent="0.2">
      <c r="B75" s="296"/>
      <c r="C75" s="296"/>
      <c r="D75" s="296"/>
      <c r="E75" s="296"/>
      <c r="F75" s="685"/>
      <c r="G75" s="685"/>
    </row>
    <row r="76" spans="2:16" ht="15" customHeight="1" x14ac:dyDescent="0.2">
      <c r="B76" s="296"/>
      <c r="C76" s="296"/>
      <c r="D76" s="296"/>
      <c r="E76" s="296"/>
    </row>
    <row r="84" spans="6:6" ht="15" customHeight="1" x14ac:dyDescent="0.2">
      <c r="F84" t="s">
        <v>920</v>
      </c>
    </row>
  </sheetData>
  <sheetProtection algorithmName="SHA-512" hashValue="aVn3yNcbIdYnotxY33nyXYBQjiMbN+jcdrcjDRZzpZCVEBp4YMYvzChvdJgnmCL9eAXfA7/z00WOh1wNk3dTsQ==" saltValue="UK7YeZc6sPmbzJ2GW6OeKw==" spinCount="100000" sheet="1" objects="1" scenarios="1"/>
  <mergeCells count="144">
    <mergeCell ref="F23:N23"/>
    <mergeCell ref="F24:N24"/>
    <mergeCell ref="F25:N25"/>
    <mergeCell ref="F26:N26"/>
    <mergeCell ref="F27:N27"/>
    <mergeCell ref="F28:N28"/>
    <mergeCell ref="B11:E11"/>
    <mergeCell ref="B12:E22"/>
    <mergeCell ref="B23:E24"/>
    <mergeCell ref="B25:E28"/>
    <mergeCell ref="B29:E31"/>
    <mergeCell ref="B32:E32"/>
    <mergeCell ref="B33:E33"/>
    <mergeCell ref="B34:E34"/>
    <mergeCell ref="B6:P8"/>
    <mergeCell ref="F11:N11"/>
    <mergeCell ref="O11:P11"/>
    <mergeCell ref="O12:P12"/>
    <mergeCell ref="O13:P13"/>
    <mergeCell ref="O14:P14"/>
    <mergeCell ref="O15:P15"/>
    <mergeCell ref="F12:N15"/>
    <mergeCell ref="F16:N16"/>
    <mergeCell ref="F17:N17"/>
    <mergeCell ref="F18:N18"/>
    <mergeCell ref="F19:N19"/>
    <mergeCell ref="F20:N20"/>
    <mergeCell ref="F21:N21"/>
    <mergeCell ref="F29:N29"/>
    <mergeCell ref="O16:P16"/>
    <mergeCell ref="O17:P17"/>
    <mergeCell ref="O18:P18"/>
    <mergeCell ref="O19:P19"/>
    <mergeCell ref="F22:N22"/>
    <mergeCell ref="B35:E35"/>
    <mergeCell ref="B36:E36"/>
    <mergeCell ref="B37:E38"/>
    <mergeCell ref="B39:E42"/>
    <mergeCell ref="B43:E44"/>
    <mergeCell ref="B58:E58"/>
    <mergeCell ref="B59:E59"/>
    <mergeCell ref="B60:E65"/>
    <mergeCell ref="B45:E47"/>
    <mergeCell ref="B48:E48"/>
    <mergeCell ref="B49:E50"/>
    <mergeCell ref="B51:E52"/>
    <mergeCell ref="B53:E54"/>
    <mergeCell ref="B55:E56"/>
    <mergeCell ref="B57:E57"/>
    <mergeCell ref="K1:K2"/>
    <mergeCell ref="L1:L2"/>
    <mergeCell ref="M1:M2"/>
    <mergeCell ref="N1:N2"/>
    <mergeCell ref="O1:O2"/>
    <mergeCell ref="P1:P2"/>
    <mergeCell ref="A1:A2"/>
    <mergeCell ref="B1:B2"/>
    <mergeCell ref="C1:C2"/>
    <mergeCell ref="F1:F2"/>
    <mergeCell ref="G1:G2"/>
    <mergeCell ref="J1:J2"/>
    <mergeCell ref="E1:E2"/>
    <mergeCell ref="O36:P36"/>
    <mergeCell ref="O20:P20"/>
    <mergeCell ref="O21:P21"/>
    <mergeCell ref="O22:P22"/>
    <mergeCell ref="O23:P23"/>
    <mergeCell ref="O24:P24"/>
    <mergeCell ref="O25:P25"/>
    <mergeCell ref="O26:P26"/>
    <mergeCell ref="O27:P27"/>
    <mergeCell ref="O28:P28"/>
    <mergeCell ref="F50:N50"/>
    <mergeCell ref="F51:N51"/>
    <mergeCell ref="O45:P45"/>
    <mergeCell ref="O46:P46"/>
    <mergeCell ref="O29:P29"/>
    <mergeCell ref="O30:P30"/>
    <mergeCell ref="F31:N31"/>
    <mergeCell ref="O31:P31"/>
    <mergeCell ref="F32:N32"/>
    <mergeCell ref="O32:P32"/>
    <mergeCell ref="F30:N30"/>
    <mergeCell ref="F39:N39"/>
    <mergeCell ref="O39:P39"/>
    <mergeCell ref="F41:N41"/>
    <mergeCell ref="O41:P41"/>
    <mergeCell ref="F42:N42"/>
    <mergeCell ref="O42:P42"/>
    <mergeCell ref="F33:N33"/>
    <mergeCell ref="O33:P33"/>
    <mergeCell ref="F34:N34"/>
    <mergeCell ref="O34:P34"/>
    <mergeCell ref="F35:N35"/>
    <mergeCell ref="O35:P35"/>
    <mergeCell ref="F36:N36"/>
    <mergeCell ref="O37:P37"/>
    <mergeCell ref="F37:N37"/>
    <mergeCell ref="F38:N38"/>
    <mergeCell ref="O38:P38"/>
    <mergeCell ref="O51:P51"/>
    <mergeCell ref="F52:N52"/>
    <mergeCell ref="O52:P52"/>
    <mergeCell ref="F53:N53"/>
    <mergeCell ref="O53:P53"/>
    <mergeCell ref="F46:N46"/>
    <mergeCell ref="O40:P40"/>
    <mergeCell ref="F40:N40"/>
    <mergeCell ref="F43:N43"/>
    <mergeCell ref="O43:P43"/>
    <mergeCell ref="F44:N44"/>
    <mergeCell ref="O44:P44"/>
    <mergeCell ref="F45:N45"/>
    <mergeCell ref="F47:N47"/>
    <mergeCell ref="O47:P47"/>
    <mergeCell ref="F48:N48"/>
    <mergeCell ref="O48:P48"/>
    <mergeCell ref="F49:N49"/>
    <mergeCell ref="O49:P49"/>
    <mergeCell ref="O50:P50"/>
    <mergeCell ref="F64:N64"/>
    <mergeCell ref="F65:N65"/>
    <mergeCell ref="O65:P65"/>
    <mergeCell ref="F61:N61"/>
    <mergeCell ref="O61:P61"/>
    <mergeCell ref="F62:N62"/>
    <mergeCell ref="O62:P62"/>
    <mergeCell ref="F63:N63"/>
    <mergeCell ref="O63:P63"/>
    <mergeCell ref="O64:P64"/>
    <mergeCell ref="F58:N58"/>
    <mergeCell ref="O58:P58"/>
    <mergeCell ref="F59:N59"/>
    <mergeCell ref="O59:P59"/>
    <mergeCell ref="F60:N60"/>
    <mergeCell ref="O60:P60"/>
    <mergeCell ref="F54:N54"/>
    <mergeCell ref="O54:P54"/>
    <mergeCell ref="F55:N55"/>
    <mergeCell ref="O57:P57"/>
    <mergeCell ref="F57:N57"/>
    <mergeCell ref="O55:P55"/>
    <mergeCell ref="F56:N56"/>
    <mergeCell ref="O56:P56"/>
  </mergeCells>
  <hyperlinks>
    <hyperlink ref="O16" location="'Mineração'!$B$464" display="Mineração" xr:uid="{00000000-0004-0000-0500-000000000000}"/>
    <hyperlink ref="O17" location="'Mineração'!$B$143" display="Mineração" xr:uid="{00000000-0004-0000-0500-000001000000}"/>
    <hyperlink ref="O18" location="'Mineração'!$B$157" display="Mineração" xr:uid="{00000000-0004-0000-0500-000002000000}"/>
    <hyperlink ref="O19" location="'Mineração'!$B$170" display="Mineração" xr:uid="{00000000-0004-0000-0500-000003000000}"/>
    <hyperlink ref="O20" location="'Mineração'!A908" display="Mineração" xr:uid="{00000000-0004-0000-0500-000004000000}"/>
    <hyperlink ref="O21" location="'Mineração'!$B$9" display="Mineração" xr:uid="{00000000-0004-0000-0500-000005000000}"/>
    <hyperlink ref="O22" location="'Mineração'!$B$117" display="Mineração" xr:uid="{00000000-0004-0000-0500-000006000000}"/>
    <hyperlink ref="O23" location="'Mineração'!$B$828" display="Mineração" xr:uid="{00000000-0004-0000-0500-000007000000}"/>
    <hyperlink ref="O24" location="'Mineração'!$B$842" display="Mineração" xr:uid="{00000000-0004-0000-0500-000008000000}"/>
    <hyperlink ref="O32" location="'Mineração'!$B$877" display="Mineração" xr:uid="{00000000-0004-0000-0500-000009000000}"/>
    <hyperlink ref="O33" location="'Mineração'!$B$473" display="Mineração" xr:uid="{00000000-0004-0000-0500-00000A000000}"/>
    <hyperlink ref="O34" location="'Mineração'!$B$28" display="Mineração" xr:uid="{00000000-0004-0000-0500-00000B000000}"/>
    <hyperlink ref="O35" location="'Mineração'!$B$886" display="Mineração" xr:uid="{00000000-0004-0000-0500-00000C000000}"/>
    <hyperlink ref="O36" location="'Mineração'!$B$62" display="Mineração" xr:uid="{00000000-0004-0000-0500-00000D000000}"/>
    <hyperlink ref="O37" location="'Mineração'!$B$890" display="Mineração" xr:uid="{00000000-0004-0000-0500-00000E000000}"/>
    <hyperlink ref="O38" location="'Mineração'!$B$891" display="Mineração" xr:uid="{00000000-0004-0000-0500-00000F000000}"/>
    <hyperlink ref="O39" location="'Mineração'!$B$653" display="Mineração" xr:uid="{00000000-0004-0000-0500-000010000000}"/>
    <hyperlink ref="O41" location="'Mineração'!$B$671" display="Mineração" xr:uid="{00000000-0004-0000-0500-000011000000}"/>
    <hyperlink ref="O42" location="'Mineração'!$B$689" display="Mineração" xr:uid="{00000000-0004-0000-0500-000012000000}"/>
    <hyperlink ref="O43" location="'Mineração'!$B$594" display="Mineração" xr:uid="{00000000-0004-0000-0500-000013000000}"/>
    <hyperlink ref="O44" location="'Mineração'!$B$601" display="Mineração" xr:uid="{00000000-0004-0000-0500-000014000000}"/>
    <hyperlink ref="O45" location="'Mineração'!$B$715" display="Mineração" xr:uid="{00000000-0004-0000-0500-000015000000}"/>
    <hyperlink ref="O46" location="'Mineração'!$B$736" display="Mineração" xr:uid="{00000000-0004-0000-0500-000016000000}"/>
    <hyperlink ref="O47" location="'Mineração'!$B$755" display="Mineração" xr:uid="{00000000-0004-0000-0500-000017000000}"/>
    <hyperlink ref="O48" location="'Mineração'!$B$483" display="Mineração" xr:uid="{00000000-0004-0000-0500-000018000000}"/>
    <hyperlink ref="O49" location="'Mineração'!$B$180" display="Mineração" xr:uid="{00000000-0004-0000-0500-000019000000}"/>
    <hyperlink ref="O50" location="'Mineração'!$B$212" display="Mineração" xr:uid="{00000000-0004-0000-0500-00001A000000}"/>
    <hyperlink ref="O51" location="'Mineração'!$B$413" display="Mineração" xr:uid="{00000000-0004-0000-0500-00001B000000}"/>
    <hyperlink ref="O52" location="'Mineração'!$B$436" display="Mineração" xr:uid="{00000000-0004-0000-0500-00001C000000}"/>
    <hyperlink ref="O53" location="'Mineração'!$B$228" display="Mineração" xr:uid="{00000000-0004-0000-0500-00001D000000}"/>
    <hyperlink ref="O54" location="'Mineração'!$B$256" display="Mineração" xr:uid="{00000000-0004-0000-0500-00001E000000}"/>
    <hyperlink ref="O55" location="'Mineração'!$B$279" display="Mineração" xr:uid="{00000000-0004-0000-0500-00001F000000}"/>
    <hyperlink ref="O56" location="'Mineração'!$B$340" display="Mineração" xr:uid="{00000000-0004-0000-0500-000020000000}"/>
    <hyperlink ref="O57" location="'Mineração'!B405" display="Mineração" xr:uid="{00000000-0004-0000-0500-000021000000}"/>
    <hyperlink ref="O59" location="'Mineração'!$B$495" display="Mineração" xr:uid="{00000000-0004-0000-0500-000022000000}"/>
    <hyperlink ref="O65" location="'Mineração'!$B$370" display="Mineração" xr:uid="{00000000-0004-0000-0500-000023000000}"/>
    <hyperlink ref="O14:P14" location="Mineração!B522" display="Mineração" xr:uid="{0E8E9D59-4A45-40A1-95ED-A859BA36F08A}"/>
    <hyperlink ref="O25:P25" location="Mineração!B543" display="Mineração" xr:uid="{E16DAEF0-F2EC-4BCE-8062-AB314CC0638C}"/>
    <hyperlink ref="O26:P26" location="Mineração!B544" display="Mineração" xr:uid="{CFB23CFE-FAB3-429A-AC2C-40B11B0DA389}"/>
    <hyperlink ref="O27:P27" location="'Mineração'!B545" display="Mineração" xr:uid="{7DAF0B32-E13A-4230-9806-F589306AD185}"/>
    <hyperlink ref="O28:P28" location="'Mineração'!B574" display="Mineração" xr:uid="{BAE26AFE-6FE4-4047-93F9-652E0780CF61}"/>
    <hyperlink ref="O29:P29" location="Mineração!B504" display="Mineração" xr:uid="{E07675CB-C21C-489B-AB9F-3C949CCC490C}"/>
    <hyperlink ref="O30:P30" location="Mineração!B525" display="Mineração" xr:uid="{2F4A6568-239C-40AD-93E5-C862529F03A3}"/>
    <hyperlink ref="O60:P60" location="'Mineração'!B728" display="Mineração" xr:uid="{40F1B998-1840-4922-B832-21E1D7AD39B2}"/>
    <hyperlink ref="O61:P61" location="Mineração!B485" display="Mineração" xr:uid="{BAD478EA-F429-4E9D-AF68-8999F1B9DBB4}"/>
    <hyperlink ref="O62:P62" location="Mineração!B370" display="Mineração" xr:uid="{FAE5E5E6-BCC1-4576-9E49-2175D9CA8629}"/>
    <hyperlink ref="O63:P63" location="Mineração!B382" display="Mineração" xr:uid="{0A013662-048D-4184-B269-3072B7C3AA2B}"/>
    <hyperlink ref="O64:P64" location="Mineração!B427" display="Mineração" xr:uid="{DC06BECB-ED45-4D4A-AA5D-5A10BA8343E5}"/>
    <hyperlink ref="O12:P12" location="'Mineração'!B210" display="Mineração" xr:uid="{21B9B560-735C-4322-AB4A-82A75E1451D6}"/>
    <hyperlink ref="O13:P13" location="'Mineração'!B468" display="Mineração" xr:uid="{1E34A3ED-0271-4EC6-BB45-0189293BD911}"/>
    <hyperlink ref="O15:P15" location="'Mineração'!B781" display="Mineração" xr:uid="{0E3E0809-409C-4C41-BF6F-EB837B4EFC3A}"/>
    <hyperlink ref="O16:P16" location="'Mineração'!B444" display="Mineração" xr:uid="{EFFF9760-3B4A-4514-B701-142C9DEAC52E}"/>
    <hyperlink ref="O17:P17" location="'Mineração'!B132" display="Mineração" xr:uid="{D93AC6FB-2107-4585-BA66-1A067C0BAD67}"/>
    <hyperlink ref="O18:P18" location="'Mineração'!B144" display="Mineração" xr:uid="{B9F97BE4-3FAD-447B-BB43-6AC7F7AB1208}"/>
    <hyperlink ref="O19:P19" location="'Mineração'!B153" display="Mineração" xr:uid="{B16E4EBE-AFA5-4BD0-8939-4D0216BF83AC}"/>
    <hyperlink ref="O20:P20" location="'Mineração'!B833" display="Mineração" xr:uid="{459BA83B-2D43-44AB-B546-BD66F5707ED4}"/>
    <hyperlink ref="O21:P21" location="'Mineração'!B8" display="Mineração" xr:uid="{8E50BDF2-E40D-4D52-8C61-6DB57D2350ED}"/>
    <hyperlink ref="O22:P22" location="'Mineração'!B103" display="Mineração" xr:uid="{3891E014-23E5-4721-AC96-6E41174A7994}"/>
    <hyperlink ref="O23:P23" location="'Mineração'!B746" display="Mineração" xr:uid="{4B39317F-120B-41F0-A621-AE3CB82D5F5C}"/>
    <hyperlink ref="O24:P24" location="'Mineração'!B756" display="Mineração" xr:uid="{B79F721B-4302-403D-B741-B846577164B6}"/>
    <hyperlink ref="O31:P31" location="'Mineração'!B533" display="Mineração" xr:uid="{D8A28CE2-5FC7-4E41-8AB3-BBC3D36DD055}"/>
    <hyperlink ref="O32:P32" location="'Mineração'!B800" display="Mineração" xr:uid="{BAA129C8-0BFD-480A-9554-8F45E116E34E}"/>
    <hyperlink ref="O33:P33" location="'Mineração'!B452" display="Mineração" xr:uid="{747B6F88-114F-42EC-800D-F29F2591A8C0}"/>
    <hyperlink ref="O34:P34" location="'Mineração'!B23" display="Mineração" xr:uid="{510A37AA-CE3D-42F3-AB47-B75DCAD9B023}"/>
    <hyperlink ref="O35:P35" location="'Mineração'!B810" display="Mineração" xr:uid="{37ED34C9-F957-45F1-BA54-6E110E734EB4}"/>
    <hyperlink ref="O36:P36" location="'Mineração'!B50" display="Mineração" xr:uid="{E742B542-498A-46A9-BC07-8DE86E76FA61}"/>
    <hyperlink ref="O37:P37" location="'Mineração'!B815" display="Mineração" xr:uid="{085A1010-CBE2-412E-99EF-C8AD2B52B15E}"/>
    <hyperlink ref="O38:P38" location="'Mineração'!B816" display="Mineração" xr:uid="{E8C7D4E6-BB5A-482E-903F-8EE70E242B41}"/>
    <hyperlink ref="O39:P39" location="'Mineração'!B901" display="Mineração" xr:uid="{B472E79B-17E8-476E-9E72-962CDE6741F5}"/>
    <hyperlink ref="O40" location="'Mineração'!$B$653" display="Mineração" xr:uid="{4ED9DCD3-88E9-4D85-BCAF-1D87D1603E67}"/>
    <hyperlink ref="O40:P40" location="'Mineração'!B900" display="Mineração" xr:uid="{A6ACA184-E881-4AD4-93AB-A16A7884A03A}"/>
    <hyperlink ref="O41:P41" location="'Mineração'!B919" display="Mineração" xr:uid="{5F5F6034-9685-4439-916F-B79DBEEFCA02}"/>
    <hyperlink ref="O42:P42" location="'Mineração'!B937" display="Mineração" xr:uid="{B1996A1E-0514-4E0D-82CE-510B589CF714}"/>
    <hyperlink ref="O43:P43" location="'Mineração'!B585" display="Mineração" xr:uid="{7A960759-99EC-460B-A311-41CA62FB1467}"/>
    <hyperlink ref="O44:P44" location="'Mineração'!B594" display="Mineração" xr:uid="{5FBC31FE-17BD-4DA2-88E9-AC7161B10F2B}"/>
    <hyperlink ref="O45:P45" location="'Mineração'!B644" display="Mineração" xr:uid="{D7121A4C-75C4-4EC9-94C3-B936673B3FE3}"/>
    <hyperlink ref="O46:P46" location="'Mineração'!B663" display="Mineração" xr:uid="{60DEB5A4-2453-43B3-8ED5-BD7A3ABCC9F1}"/>
    <hyperlink ref="O47:P47" location="'Mineração'!B678" display="Mineração" xr:uid="{6D401A93-FEBD-472A-841A-B4EC7EC2E3E6}"/>
    <hyperlink ref="O48:P48" location="'Mineração'!B461" display="Mineração" xr:uid="{5A68FE23-0890-420A-A525-4A6A63FB4EFA}"/>
    <hyperlink ref="O49:P49" location="'Mineração'!B162" display="Mineração" xr:uid="{F19360D6-4AD3-4D1E-8229-F180381DD5BF}"/>
    <hyperlink ref="O50:P50" location="'Mineração'!B195" display="Mineração" xr:uid="{F93B34FD-761A-4570-A035-82F986F46F79}"/>
    <hyperlink ref="O51:P51" location="'Mineração'!B400" display="Mineração" xr:uid="{CECCCE8B-BC18-4EF6-8AE5-4E9A3DFB16D1}"/>
    <hyperlink ref="O52:P52" location="'Mineração'!B423" display="Mineração" xr:uid="{3CE94298-11B7-4B89-B77D-E3171F30B949}"/>
    <hyperlink ref="O53:P53" location="'Mineração'!B214" display="Mineração" xr:uid="{4478101B-D96A-45FA-B100-FE5A50BDBDB8}"/>
    <hyperlink ref="O54:P54" location="'Mineração'!B238" display="Mineração" xr:uid="{194EA325-3948-45B8-84D4-888E06991E9C}"/>
    <hyperlink ref="O55:P55" location="'Mineração'!B261" display="Mineração" xr:uid="{CCFDF1E6-54DD-41CD-ADB6-69C934DB70BD}"/>
    <hyperlink ref="O56:P56" location="'Mineração'!B328" display="Mineração" xr:uid="{764D5590-79C8-4AC9-8672-7B53E9864518}"/>
    <hyperlink ref="O57:P57" location="'Mineração'!B389" display="Mineração" xr:uid="{A1600FC1-064A-444A-BF87-9F5999863A32}"/>
    <hyperlink ref="O58:P58" location="'Mineração'!B381" display="Mineração" xr:uid="{930BB89A-06D3-485D-B750-7745E98C9AA1}"/>
    <hyperlink ref="O59:P59" location="'Mineração'!B472" display="Mineração" xr:uid="{97D75036-4C05-4812-A312-0412AB03F143}"/>
    <hyperlink ref="O65:P65" location="'Mineração'!B356" display="Mineração" xr:uid="{A1017E20-5730-44CC-8E5B-C4A7CF5C1340}"/>
    <hyperlink ref="B9:D9" r:id="rId1" display="Acesse a versão PDF do Relato Integrado." xr:uid="{30CC42A5-2775-4BC7-92BA-19F083A2B5FC}"/>
  </hyperlinks>
  <pageMargins left="0.25" right="0.25" top="0.75" bottom="0.75" header="0" footer="0"/>
  <pageSetup paperSize="9" orientation="landscape"/>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6"/>
  <sheetViews>
    <sheetView showGridLines="0" workbookViewId="0">
      <pane ySplit="2" topLeftCell="A5" activePane="bottomLeft" state="frozen"/>
      <selection pane="bottomLeft" sqref="A1:A2"/>
    </sheetView>
  </sheetViews>
  <sheetFormatPr defaultColWidth="11.19921875" defaultRowHeight="15" customHeight="1" x14ac:dyDescent="0.2"/>
  <cols>
    <col min="1" max="1" width="5.796875" customWidth="1"/>
    <col min="16" max="28" width="8.8984375" customWidth="1"/>
  </cols>
  <sheetData>
    <row r="1" spans="1:15" s="1220" customFormat="1" ht="12.75" customHeight="1" x14ac:dyDescent="0.2">
      <c r="A1" s="1246"/>
      <c r="B1" s="1247"/>
      <c r="C1" s="1247"/>
      <c r="D1" s="1550"/>
      <c r="E1" s="1248"/>
      <c r="F1" s="1551"/>
      <c r="G1" s="1552"/>
      <c r="H1" s="1549"/>
      <c r="I1" s="1219"/>
      <c r="J1" s="1219"/>
      <c r="K1" s="1249"/>
      <c r="L1" s="1249"/>
      <c r="M1" s="1240"/>
      <c r="N1" s="1238"/>
      <c r="O1" s="1238"/>
    </row>
    <row r="2" spans="1:15" s="1220" customFormat="1" ht="12.75" customHeight="1" x14ac:dyDescent="0.2">
      <c r="A2" s="1239"/>
      <c r="B2" s="1239"/>
      <c r="C2" s="1239"/>
      <c r="D2" s="1239"/>
      <c r="E2" s="1239"/>
      <c r="F2" s="1239"/>
      <c r="G2" s="1239"/>
      <c r="H2" s="1239"/>
      <c r="I2" s="1219"/>
      <c r="J2" s="1219"/>
      <c r="K2" s="1239"/>
      <c r="L2" s="1239"/>
      <c r="M2" s="1239"/>
      <c r="N2" s="1239"/>
      <c r="O2" s="1239"/>
    </row>
    <row r="3" spans="1:15" ht="12.75" customHeight="1" x14ac:dyDescent="0.2">
      <c r="A3" s="1"/>
      <c r="B3" s="1"/>
      <c r="C3" s="1"/>
      <c r="D3" s="1"/>
      <c r="E3" s="1"/>
      <c r="F3" s="1"/>
      <c r="G3" s="1"/>
      <c r="H3" s="1"/>
      <c r="I3" s="1"/>
      <c r="J3" s="1"/>
      <c r="K3" s="1"/>
      <c r="L3" s="1"/>
      <c r="M3" s="1"/>
      <c r="N3" s="1"/>
      <c r="O3" s="1"/>
    </row>
    <row r="4" spans="1:15" ht="12.75" customHeight="1" x14ac:dyDescent="0.2">
      <c r="A4" s="1"/>
      <c r="B4" s="1"/>
      <c r="C4" s="1"/>
      <c r="D4" s="1"/>
      <c r="E4" s="1"/>
      <c r="F4" s="1"/>
      <c r="G4" s="1"/>
      <c r="H4" s="1"/>
      <c r="I4" s="1"/>
      <c r="J4" s="1"/>
      <c r="K4" s="1"/>
      <c r="L4" s="1"/>
      <c r="M4" s="1"/>
      <c r="N4" s="1"/>
      <c r="O4" s="1"/>
    </row>
    <row r="5" spans="1:15" ht="27" customHeight="1" x14ac:dyDescent="0.2">
      <c r="A5" s="8"/>
      <c r="B5" s="6" t="s">
        <v>541</v>
      </c>
      <c r="C5" s="7"/>
      <c r="D5" s="7"/>
      <c r="E5" s="7"/>
      <c r="F5" s="7"/>
      <c r="G5" s="7"/>
      <c r="H5" s="7"/>
      <c r="I5" s="7"/>
      <c r="J5" s="7"/>
      <c r="K5" s="7"/>
      <c r="L5" s="7"/>
      <c r="M5" s="7"/>
      <c r="N5" s="7"/>
      <c r="O5" s="7"/>
    </row>
    <row r="6" spans="1:15" ht="12.75" customHeight="1" x14ac:dyDescent="0.2">
      <c r="A6" s="1"/>
      <c r="B6" s="1242" t="s">
        <v>921</v>
      </c>
      <c r="C6" s="1243"/>
      <c r="D6" s="1243"/>
      <c r="E6" s="1243"/>
      <c r="F6" s="1243"/>
      <c r="G6" s="1243"/>
      <c r="H6" s="1243"/>
      <c r="I6" s="1243"/>
      <c r="J6" s="1243"/>
      <c r="K6" s="1243"/>
      <c r="L6" s="1243"/>
      <c r="M6" s="1243"/>
      <c r="N6" s="17"/>
      <c r="O6" s="17"/>
    </row>
    <row r="7" spans="1:15" ht="20.25" customHeight="1" x14ac:dyDescent="0.2">
      <c r="A7" s="1"/>
      <c r="B7" s="1243"/>
      <c r="C7" s="1236"/>
      <c r="D7" s="1236"/>
      <c r="E7" s="1236"/>
      <c r="F7" s="1236"/>
      <c r="G7" s="1236"/>
      <c r="H7" s="1236"/>
      <c r="I7" s="1236"/>
      <c r="J7" s="1236"/>
      <c r="K7" s="1236"/>
      <c r="L7" s="1236"/>
      <c r="M7" s="1243"/>
      <c r="O7" s="17"/>
    </row>
    <row r="8" spans="1:15" ht="12.75" customHeight="1" x14ac:dyDescent="0.2">
      <c r="A8" s="1"/>
      <c r="B8" s="1243"/>
      <c r="C8" s="1243"/>
      <c r="D8" s="1243"/>
      <c r="E8" s="1243"/>
      <c r="F8" s="1243"/>
      <c r="G8" s="1243"/>
      <c r="H8" s="1243"/>
      <c r="I8" s="1243"/>
      <c r="J8" s="1243"/>
      <c r="K8" s="1243"/>
      <c r="L8" s="1243"/>
      <c r="M8" s="1243"/>
      <c r="N8" s="17"/>
      <c r="O8" s="17"/>
    </row>
    <row r="9" spans="1:15" ht="12.75" customHeight="1" x14ac:dyDescent="0.2">
      <c r="A9" s="1"/>
      <c r="B9" s="1213" t="s">
        <v>885</v>
      </c>
      <c r="C9" s="1213"/>
      <c r="D9" s="1213"/>
      <c r="E9" s="1"/>
      <c r="F9" s="1"/>
      <c r="G9" s="1"/>
      <c r="H9" s="1"/>
      <c r="I9" s="1"/>
      <c r="J9" s="1"/>
      <c r="K9" s="1"/>
      <c r="L9" s="1"/>
      <c r="M9" s="1"/>
      <c r="N9" s="1"/>
      <c r="O9" s="1"/>
    </row>
    <row r="10" spans="1:15" ht="12.75" customHeight="1" x14ac:dyDescent="0.2">
      <c r="A10" s="1"/>
      <c r="B10" s="1"/>
      <c r="C10" s="1"/>
      <c r="D10" s="1"/>
      <c r="E10" s="1"/>
      <c r="F10" s="1"/>
      <c r="G10" s="1"/>
      <c r="H10" s="1"/>
      <c r="I10" s="1"/>
      <c r="J10" s="1"/>
      <c r="K10" s="1"/>
      <c r="L10" s="1"/>
      <c r="M10" s="1"/>
      <c r="N10" s="1"/>
      <c r="O10" s="1"/>
    </row>
    <row r="11" spans="1:15" ht="20.25" customHeight="1" x14ac:dyDescent="0.2">
      <c r="A11" s="1"/>
      <c r="B11" s="1854" t="s">
        <v>922</v>
      </c>
      <c r="C11" s="1420"/>
      <c r="D11" s="1854" t="s">
        <v>923</v>
      </c>
      <c r="E11" s="1420"/>
      <c r="F11" s="1182" t="s">
        <v>924</v>
      </c>
      <c r="G11" s="1182"/>
      <c r="H11" s="1182"/>
      <c r="I11" s="1182"/>
      <c r="J11" s="1182"/>
      <c r="K11" s="1182"/>
      <c r="L11" s="1182"/>
      <c r="M11" s="1182"/>
      <c r="N11" s="1854" t="s">
        <v>888</v>
      </c>
      <c r="O11" s="1420"/>
    </row>
    <row r="12" spans="1:15" ht="15" customHeight="1" x14ac:dyDescent="0.2">
      <c r="A12" s="1"/>
      <c r="B12" s="1888" t="s">
        <v>925</v>
      </c>
      <c r="C12" s="1889"/>
      <c r="D12" s="1875" t="s">
        <v>926</v>
      </c>
      <c r="E12" s="1529"/>
      <c r="F12" s="1875" t="s">
        <v>293</v>
      </c>
      <c r="G12" s="1236"/>
      <c r="H12" s="1236"/>
      <c r="I12" s="1236"/>
      <c r="J12" s="1236"/>
      <c r="K12" s="1236"/>
      <c r="L12" s="1236"/>
      <c r="M12" s="1529"/>
      <c r="N12" s="1876" t="s">
        <v>536</v>
      </c>
      <c r="O12" s="1874"/>
    </row>
    <row r="13" spans="1:15" ht="12.75" customHeight="1" x14ac:dyDescent="0.2">
      <c r="A13" s="1"/>
      <c r="B13" s="1890"/>
      <c r="C13" s="1529"/>
      <c r="D13" s="1469"/>
      <c r="E13" s="1462"/>
      <c r="F13" s="1469"/>
      <c r="G13" s="1269"/>
      <c r="H13" s="1269"/>
      <c r="I13" s="1269"/>
      <c r="J13" s="1269"/>
      <c r="K13" s="1269"/>
      <c r="L13" s="1269"/>
      <c r="M13" s="1462"/>
      <c r="N13" s="1871"/>
      <c r="O13" s="1872"/>
    </row>
    <row r="14" spans="1:15" ht="15" customHeight="1" x14ac:dyDescent="0.2">
      <c r="A14" s="1"/>
      <c r="B14" s="1890"/>
      <c r="C14" s="1529"/>
      <c r="D14" s="1867" t="s">
        <v>927</v>
      </c>
      <c r="E14" s="1868"/>
      <c r="F14" s="1867" t="s">
        <v>277</v>
      </c>
      <c r="G14" s="1301"/>
      <c r="H14" s="1301"/>
      <c r="I14" s="1301"/>
      <c r="J14" s="1301"/>
      <c r="K14" s="1301"/>
      <c r="L14" s="1301"/>
      <c r="M14" s="1868"/>
      <c r="N14" s="1869" t="s">
        <v>536</v>
      </c>
      <c r="O14" s="1870"/>
    </row>
    <row r="15" spans="1:15" ht="12.75" customHeight="1" x14ac:dyDescent="0.2">
      <c r="A15" s="1"/>
      <c r="B15" s="1890"/>
      <c r="C15" s="1529"/>
      <c r="D15" s="1577"/>
      <c r="E15" s="1529"/>
      <c r="F15" s="1577"/>
      <c r="G15" s="1236"/>
      <c r="H15" s="1236"/>
      <c r="I15" s="1236"/>
      <c r="J15" s="1236"/>
      <c r="K15" s="1236"/>
      <c r="L15" s="1236"/>
      <c r="M15" s="1529"/>
      <c r="N15" s="1873"/>
      <c r="O15" s="1874"/>
    </row>
    <row r="16" spans="1:15" ht="12.75" customHeight="1" x14ac:dyDescent="0.2">
      <c r="A16" s="1"/>
      <c r="B16" s="1890"/>
      <c r="C16" s="1529"/>
      <c r="D16" s="1469"/>
      <c r="E16" s="1462"/>
      <c r="F16" s="1469"/>
      <c r="G16" s="1269"/>
      <c r="H16" s="1269"/>
      <c r="I16" s="1269"/>
      <c r="J16" s="1269"/>
      <c r="K16" s="1269"/>
      <c r="L16" s="1269"/>
      <c r="M16" s="1462"/>
      <c r="N16" s="1871"/>
      <c r="O16" s="1872"/>
    </row>
    <row r="17" spans="2:15" ht="15" customHeight="1" x14ac:dyDescent="0.2">
      <c r="B17" s="1890"/>
      <c r="C17" s="1529"/>
      <c r="D17" s="1867" t="s">
        <v>928</v>
      </c>
      <c r="E17" s="1868"/>
      <c r="F17" s="1867" t="s">
        <v>302</v>
      </c>
      <c r="G17" s="1301"/>
      <c r="H17" s="1301"/>
      <c r="I17" s="1301"/>
      <c r="J17" s="1301"/>
      <c r="K17" s="1301"/>
      <c r="L17" s="1301"/>
      <c r="M17" s="1868"/>
      <c r="N17" s="1869" t="s">
        <v>536</v>
      </c>
      <c r="O17" s="1870"/>
    </row>
    <row r="18" spans="2:15" ht="12.75" customHeight="1" x14ac:dyDescent="0.2">
      <c r="B18" s="1890"/>
      <c r="C18" s="1529"/>
      <c r="D18" s="1469"/>
      <c r="E18" s="1462"/>
      <c r="F18" s="1469"/>
      <c r="G18" s="1269"/>
      <c r="H18" s="1269"/>
      <c r="I18" s="1269"/>
      <c r="J18" s="1269"/>
      <c r="K18" s="1269"/>
      <c r="L18" s="1269"/>
      <c r="M18" s="1462"/>
      <c r="N18" s="1871"/>
      <c r="O18" s="1872"/>
    </row>
    <row r="19" spans="2:15" ht="12.75" customHeight="1" x14ac:dyDescent="0.2">
      <c r="B19" s="1890"/>
      <c r="C19" s="1529"/>
      <c r="D19" s="1887" t="s">
        <v>929</v>
      </c>
      <c r="E19" s="1868"/>
      <c r="F19" s="1867" t="s">
        <v>512</v>
      </c>
      <c r="G19" s="1301"/>
      <c r="H19" s="1301"/>
      <c r="I19" s="1301"/>
      <c r="J19" s="1301"/>
      <c r="K19" s="1301"/>
      <c r="L19" s="1301"/>
      <c r="M19" s="1868"/>
      <c r="N19" s="1869" t="s">
        <v>536</v>
      </c>
      <c r="O19" s="1870"/>
    </row>
    <row r="20" spans="2:15" ht="12.75" customHeight="1" x14ac:dyDescent="0.2">
      <c r="B20" s="1890"/>
      <c r="C20" s="1529"/>
      <c r="D20" s="1577"/>
      <c r="E20" s="1529"/>
      <c r="F20" s="1577"/>
      <c r="G20" s="1236"/>
      <c r="H20" s="1236"/>
      <c r="I20" s="1236"/>
      <c r="J20" s="1236"/>
      <c r="K20" s="1236"/>
      <c r="L20" s="1236"/>
      <c r="M20" s="1529"/>
      <c r="N20" s="1873"/>
      <c r="O20" s="1874"/>
    </row>
    <row r="21" spans="2:15" ht="12.75" customHeight="1" x14ac:dyDescent="0.2">
      <c r="B21" s="1890"/>
      <c r="C21" s="1529"/>
      <c r="D21" s="1577"/>
      <c r="E21" s="1529"/>
      <c r="F21" s="1469"/>
      <c r="G21" s="1269"/>
      <c r="H21" s="1269"/>
      <c r="I21" s="1269"/>
      <c r="J21" s="1269"/>
      <c r="K21" s="1269"/>
      <c r="L21" s="1269"/>
      <c r="M21" s="1462"/>
      <c r="N21" s="1871"/>
      <c r="O21" s="1872"/>
    </row>
    <row r="22" spans="2:15" ht="12.75" customHeight="1" x14ac:dyDescent="0.2">
      <c r="B22" s="1890"/>
      <c r="C22" s="1529"/>
      <c r="D22" s="1577"/>
      <c r="E22" s="1529"/>
      <c r="F22" s="1867" t="s">
        <v>13</v>
      </c>
      <c r="G22" s="1301"/>
      <c r="H22" s="1301"/>
      <c r="I22" s="1301"/>
      <c r="J22" s="1301"/>
      <c r="K22" s="1301"/>
      <c r="L22" s="1301"/>
      <c r="M22" s="1868"/>
      <c r="N22" s="1869" t="s">
        <v>536</v>
      </c>
      <c r="O22" s="1870"/>
    </row>
    <row r="23" spans="2:15" ht="12.75" customHeight="1" x14ac:dyDescent="0.2">
      <c r="B23" s="1890"/>
      <c r="C23" s="1529"/>
      <c r="D23" s="1469"/>
      <c r="E23" s="1462"/>
      <c r="F23" s="1469"/>
      <c r="G23" s="1269"/>
      <c r="H23" s="1269"/>
      <c r="I23" s="1269"/>
      <c r="J23" s="1269"/>
      <c r="K23" s="1269"/>
      <c r="L23" s="1269"/>
      <c r="M23" s="1462"/>
      <c r="N23" s="1871"/>
      <c r="O23" s="1872"/>
    </row>
    <row r="24" spans="2:15" ht="15" customHeight="1" x14ac:dyDescent="0.2">
      <c r="B24" s="1890"/>
      <c r="C24" s="1529"/>
      <c r="D24" s="1867" t="s">
        <v>930</v>
      </c>
      <c r="E24" s="1868"/>
      <c r="F24" s="1864" t="s">
        <v>345</v>
      </c>
      <c r="G24" s="1257"/>
      <c r="H24" s="1257"/>
      <c r="I24" s="1257"/>
      <c r="J24" s="1257"/>
      <c r="K24" s="1257"/>
      <c r="L24" s="1257"/>
      <c r="M24" s="1633"/>
      <c r="N24" s="1880" t="s">
        <v>536</v>
      </c>
      <c r="O24" s="1881"/>
    </row>
    <row r="25" spans="2:15" ht="12.75" customHeight="1" x14ac:dyDescent="0.2">
      <c r="B25" s="1890"/>
      <c r="C25" s="1529"/>
      <c r="D25" s="1577"/>
      <c r="E25" s="1529"/>
      <c r="F25" s="1864" t="s">
        <v>355</v>
      </c>
      <c r="G25" s="1257"/>
      <c r="H25" s="1257"/>
      <c r="I25" s="1257"/>
      <c r="J25" s="1257"/>
      <c r="K25" s="1257"/>
      <c r="L25" s="1257"/>
      <c r="M25" s="1633"/>
      <c r="N25" s="1880" t="s">
        <v>536</v>
      </c>
      <c r="O25" s="1881"/>
    </row>
    <row r="26" spans="2:15" ht="12.75" customHeight="1" x14ac:dyDescent="0.2">
      <c r="B26" s="1890"/>
      <c r="C26" s="1529"/>
      <c r="D26" s="1577"/>
      <c r="E26" s="1529"/>
      <c r="F26" s="1864" t="s">
        <v>356</v>
      </c>
      <c r="G26" s="1257"/>
      <c r="H26" s="1257"/>
      <c r="I26" s="1257"/>
      <c r="J26" s="1257"/>
      <c r="K26" s="1257"/>
      <c r="L26" s="1257"/>
      <c r="M26" s="1633"/>
      <c r="N26" s="1880" t="s">
        <v>536</v>
      </c>
      <c r="O26" s="1881"/>
    </row>
    <row r="27" spans="2:15" ht="12.75" customHeight="1" x14ac:dyDescent="0.2">
      <c r="B27" s="1890"/>
      <c r="C27" s="1529"/>
      <c r="D27" s="1577"/>
      <c r="E27" s="1529"/>
      <c r="F27" s="1864" t="s">
        <v>346</v>
      </c>
      <c r="G27" s="1257"/>
      <c r="H27" s="1257"/>
      <c r="I27" s="1257"/>
      <c r="J27" s="1257"/>
      <c r="K27" s="1257"/>
      <c r="L27" s="1257"/>
      <c r="M27" s="1633"/>
      <c r="N27" s="1880" t="s">
        <v>536</v>
      </c>
      <c r="O27" s="1881"/>
    </row>
    <row r="28" spans="2:15" ht="12.75" customHeight="1" x14ac:dyDescent="0.2">
      <c r="B28" s="1890"/>
      <c r="C28" s="1529"/>
      <c r="D28" s="1577"/>
      <c r="E28" s="1529"/>
      <c r="F28" s="1864" t="s">
        <v>347</v>
      </c>
      <c r="G28" s="1257"/>
      <c r="H28" s="1257"/>
      <c r="I28" s="1257"/>
      <c r="J28" s="1257"/>
      <c r="K28" s="1257"/>
      <c r="L28" s="1257"/>
      <c r="M28" s="1633"/>
      <c r="N28" s="1865" t="s">
        <v>536</v>
      </c>
      <c r="O28" s="1866"/>
    </row>
    <row r="29" spans="2:15" ht="12.75" customHeight="1" x14ac:dyDescent="0.2">
      <c r="B29" s="1890"/>
      <c r="C29" s="1529"/>
      <c r="D29" s="1577"/>
      <c r="E29" s="1529"/>
      <c r="F29" s="1867" t="s">
        <v>352</v>
      </c>
      <c r="G29" s="1301"/>
      <c r="H29" s="1301"/>
      <c r="I29" s="1301"/>
      <c r="J29" s="1301"/>
      <c r="K29" s="1301"/>
      <c r="L29" s="1301"/>
      <c r="M29" s="1868"/>
      <c r="N29" s="1869" t="s">
        <v>536</v>
      </c>
      <c r="O29" s="1870"/>
    </row>
    <row r="30" spans="2:15" ht="12.75" customHeight="1" x14ac:dyDescent="0.2">
      <c r="B30" s="1890"/>
      <c r="C30" s="1529"/>
      <c r="D30" s="1469"/>
      <c r="E30" s="1462"/>
      <c r="F30" s="1469"/>
      <c r="G30" s="1269"/>
      <c r="H30" s="1269"/>
      <c r="I30" s="1269"/>
      <c r="J30" s="1269"/>
      <c r="K30" s="1269"/>
      <c r="L30" s="1269"/>
      <c r="M30" s="1462"/>
      <c r="N30" s="1871"/>
      <c r="O30" s="1872"/>
    </row>
    <row r="31" spans="2:15" ht="15" customHeight="1" x14ac:dyDescent="0.2">
      <c r="B31" s="1890"/>
      <c r="C31" s="1529"/>
      <c r="D31" s="1867" t="s">
        <v>931</v>
      </c>
      <c r="E31" s="1868"/>
      <c r="F31" s="1867" t="s">
        <v>408</v>
      </c>
      <c r="G31" s="1301"/>
      <c r="H31" s="1301"/>
      <c r="I31" s="1301"/>
      <c r="J31" s="1301"/>
      <c r="K31" s="1301"/>
      <c r="L31" s="1301"/>
      <c r="M31" s="1868"/>
      <c r="N31" s="1869" t="s">
        <v>536</v>
      </c>
      <c r="O31" s="1870"/>
    </row>
    <row r="32" spans="2:15" ht="12.75" customHeight="1" x14ac:dyDescent="0.2">
      <c r="B32" s="1890"/>
      <c r="C32" s="1529"/>
      <c r="D32" s="1577"/>
      <c r="E32" s="1529"/>
      <c r="F32" s="1469"/>
      <c r="G32" s="1269"/>
      <c r="H32" s="1269"/>
      <c r="I32" s="1269"/>
      <c r="J32" s="1269"/>
      <c r="K32" s="1269"/>
      <c r="L32" s="1269"/>
      <c r="M32" s="1462"/>
      <c r="N32" s="1871"/>
      <c r="O32" s="1872"/>
    </row>
    <row r="33" spans="2:15" ht="12.75" customHeight="1" x14ac:dyDescent="0.2">
      <c r="B33" s="1890"/>
      <c r="C33" s="1529"/>
      <c r="D33" s="1577"/>
      <c r="E33" s="1529"/>
      <c r="F33" s="1867" t="s">
        <v>932</v>
      </c>
      <c r="G33" s="1301"/>
      <c r="H33" s="1301"/>
      <c r="I33" s="1301"/>
      <c r="J33" s="1301"/>
      <c r="K33" s="1301"/>
      <c r="L33" s="1301"/>
      <c r="M33" s="1868"/>
      <c r="N33" s="1869" t="s">
        <v>536</v>
      </c>
      <c r="O33" s="1870"/>
    </row>
    <row r="34" spans="2:15" ht="12.75" customHeight="1" x14ac:dyDescent="0.2">
      <c r="B34" s="1890"/>
      <c r="C34" s="1529"/>
      <c r="D34" s="1469"/>
      <c r="E34" s="1462"/>
      <c r="F34" s="1469"/>
      <c r="G34" s="1269"/>
      <c r="H34" s="1269"/>
      <c r="I34" s="1269"/>
      <c r="J34" s="1269"/>
      <c r="K34" s="1269"/>
      <c r="L34" s="1269"/>
      <c r="M34" s="1462"/>
      <c r="N34" s="1871"/>
      <c r="O34" s="1872"/>
    </row>
    <row r="35" spans="2:15" ht="15" customHeight="1" x14ac:dyDescent="0.2">
      <c r="B35" s="1890"/>
      <c r="C35" s="1529"/>
      <c r="D35" s="1867" t="s">
        <v>933</v>
      </c>
      <c r="E35" s="1868"/>
      <c r="F35" s="1867" t="s">
        <v>155</v>
      </c>
      <c r="G35" s="1301"/>
      <c r="H35" s="1301"/>
      <c r="I35" s="1301"/>
      <c r="J35" s="1301"/>
      <c r="K35" s="1301"/>
      <c r="L35" s="1301"/>
      <c r="M35" s="1868"/>
      <c r="N35" s="1869" t="s">
        <v>536</v>
      </c>
      <c r="O35" s="1870"/>
    </row>
    <row r="36" spans="2:15" ht="12.75" customHeight="1" x14ac:dyDescent="0.2">
      <c r="B36" s="1890"/>
      <c r="C36" s="1529"/>
      <c r="D36" s="1577"/>
      <c r="E36" s="1529"/>
      <c r="F36" s="1469"/>
      <c r="G36" s="1269"/>
      <c r="H36" s="1269"/>
      <c r="I36" s="1269"/>
      <c r="J36" s="1269"/>
      <c r="K36" s="1269"/>
      <c r="L36" s="1269"/>
      <c r="M36" s="1462"/>
      <c r="N36" s="1871"/>
      <c r="O36" s="1872"/>
    </row>
    <row r="37" spans="2:15" ht="12.75" customHeight="1" x14ac:dyDescent="0.2">
      <c r="B37" s="1890"/>
      <c r="C37" s="1529"/>
      <c r="D37" s="1577"/>
      <c r="E37" s="1529"/>
      <c r="F37" s="1867" t="s">
        <v>158</v>
      </c>
      <c r="G37" s="1301"/>
      <c r="H37" s="1301"/>
      <c r="I37" s="1301"/>
      <c r="J37" s="1301"/>
      <c r="K37" s="1301"/>
      <c r="L37" s="1301"/>
      <c r="M37" s="1868"/>
      <c r="N37" s="1869" t="s">
        <v>536</v>
      </c>
      <c r="O37" s="1870"/>
    </row>
    <row r="38" spans="2:15" ht="12.75" customHeight="1" x14ac:dyDescent="0.2">
      <c r="B38" s="1890"/>
      <c r="C38" s="1529"/>
      <c r="D38" s="1577"/>
      <c r="E38" s="1529"/>
      <c r="F38" s="1469"/>
      <c r="G38" s="1269"/>
      <c r="H38" s="1269"/>
      <c r="I38" s="1269"/>
      <c r="J38" s="1269"/>
      <c r="K38" s="1269"/>
      <c r="L38" s="1269"/>
      <c r="M38" s="1462"/>
      <c r="N38" s="1871"/>
      <c r="O38" s="1872"/>
    </row>
    <row r="39" spans="2:15" ht="12.75" customHeight="1" x14ac:dyDescent="0.2">
      <c r="B39" s="1890"/>
      <c r="C39" s="1529"/>
      <c r="D39" s="1577"/>
      <c r="E39" s="1529"/>
      <c r="F39" s="1867" t="s">
        <v>934</v>
      </c>
      <c r="G39" s="1301"/>
      <c r="H39" s="1301"/>
      <c r="I39" s="1301"/>
      <c r="J39" s="1301"/>
      <c r="K39" s="1301"/>
      <c r="L39" s="1301"/>
      <c r="M39" s="1868"/>
      <c r="N39" s="1869" t="s">
        <v>536</v>
      </c>
      <c r="O39" s="1870"/>
    </row>
    <row r="40" spans="2:15" ht="12.75" customHeight="1" x14ac:dyDescent="0.2">
      <c r="B40" s="1890"/>
      <c r="C40" s="1529"/>
      <c r="D40" s="1469"/>
      <c r="E40" s="1462"/>
      <c r="F40" s="1469"/>
      <c r="G40" s="1269"/>
      <c r="H40" s="1269"/>
      <c r="I40" s="1269"/>
      <c r="J40" s="1269"/>
      <c r="K40" s="1269"/>
      <c r="L40" s="1269"/>
      <c r="M40" s="1462"/>
      <c r="N40" s="1871"/>
      <c r="O40" s="1872"/>
    </row>
    <row r="41" spans="2:15" ht="15" customHeight="1" x14ac:dyDescent="0.2">
      <c r="B41" s="1890"/>
      <c r="C41" s="1529"/>
      <c r="D41" s="1867" t="s">
        <v>935</v>
      </c>
      <c r="E41" s="1868"/>
      <c r="F41" s="1886" t="s">
        <v>221</v>
      </c>
      <c r="G41" s="1257"/>
      <c r="H41" s="1257"/>
      <c r="I41" s="1257"/>
      <c r="J41" s="1257"/>
      <c r="K41" s="1257"/>
      <c r="L41" s="1257"/>
      <c r="M41" s="1633"/>
      <c r="N41" s="1880" t="s">
        <v>536</v>
      </c>
      <c r="O41" s="1881"/>
    </row>
    <row r="42" spans="2:15" ht="12.75" customHeight="1" x14ac:dyDescent="0.2">
      <c r="B42" s="1890"/>
      <c r="C42" s="1529"/>
      <c r="D42" s="1886" t="s">
        <v>936</v>
      </c>
      <c r="E42" s="1633"/>
      <c r="F42" s="1864" t="s">
        <v>151</v>
      </c>
      <c r="G42" s="1257"/>
      <c r="H42" s="1257"/>
      <c r="I42" s="1257"/>
      <c r="J42" s="1257"/>
      <c r="K42" s="1257"/>
      <c r="L42" s="1257"/>
      <c r="M42" s="1633"/>
      <c r="N42" s="1892" t="s">
        <v>536</v>
      </c>
      <c r="O42" s="1893"/>
    </row>
    <row r="43" spans="2:15" ht="15" customHeight="1" x14ac:dyDescent="0.2">
      <c r="B43" s="1890"/>
      <c r="C43" s="1529"/>
      <c r="D43" s="1867" t="s">
        <v>937</v>
      </c>
      <c r="E43" s="1868"/>
      <c r="F43" s="1867" t="s">
        <v>938</v>
      </c>
      <c r="G43" s="1301"/>
      <c r="H43" s="1301"/>
      <c r="I43" s="1301"/>
      <c r="J43" s="1301"/>
      <c r="K43" s="1301"/>
      <c r="L43" s="1301"/>
      <c r="M43" s="1868"/>
      <c r="N43" s="1869" t="s">
        <v>536</v>
      </c>
      <c r="O43" s="1870"/>
    </row>
    <row r="44" spans="2:15" ht="12.75" customHeight="1" x14ac:dyDescent="0.2">
      <c r="B44" s="1890"/>
      <c r="C44" s="1529"/>
      <c r="D44" s="1577"/>
      <c r="E44" s="1529"/>
      <c r="F44" s="1577"/>
      <c r="G44" s="1236"/>
      <c r="H44" s="1236"/>
      <c r="I44" s="1236"/>
      <c r="J44" s="1236"/>
      <c r="K44" s="1236"/>
      <c r="L44" s="1236"/>
      <c r="M44" s="1529"/>
      <c r="N44" s="1873"/>
      <c r="O44" s="1874"/>
    </row>
    <row r="45" spans="2:15" ht="18.75" customHeight="1" x14ac:dyDescent="0.2">
      <c r="B45" s="1890"/>
      <c r="C45" s="1529"/>
      <c r="D45" s="1469"/>
      <c r="E45" s="1462"/>
      <c r="F45" s="1469"/>
      <c r="G45" s="1269"/>
      <c r="H45" s="1269"/>
      <c r="I45" s="1269"/>
      <c r="J45" s="1269"/>
      <c r="K45" s="1269"/>
      <c r="L45" s="1269"/>
      <c r="M45" s="1462"/>
      <c r="N45" s="1871"/>
      <c r="O45" s="1872"/>
    </row>
    <row r="46" spans="2:15" ht="15" customHeight="1" x14ac:dyDescent="0.2">
      <c r="B46" s="1890"/>
      <c r="C46" s="1529"/>
      <c r="D46" s="1867" t="s">
        <v>939</v>
      </c>
      <c r="E46" s="1868"/>
      <c r="F46" s="1867" t="s">
        <v>73</v>
      </c>
      <c r="G46" s="1301"/>
      <c r="H46" s="1301"/>
      <c r="I46" s="1301"/>
      <c r="J46" s="1301"/>
      <c r="K46" s="1301"/>
      <c r="L46" s="1301"/>
      <c r="M46" s="1868"/>
      <c r="N46" s="1869" t="s">
        <v>536</v>
      </c>
      <c r="O46" s="1870"/>
    </row>
    <row r="47" spans="2:15" ht="12.75" customHeight="1" x14ac:dyDescent="0.2">
      <c r="B47" s="1890"/>
      <c r="C47" s="1529"/>
      <c r="D47" s="1577"/>
      <c r="E47" s="1529"/>
      <c r="F47" s="1469"/>
      <c r="G47" s="1269"/>
      <c r="H47" s="1269"/>
      <c r="I47" s="1269"/>
      <c r="J47" s="1269"/>
      <c r="K47" s="1269"/>
      <c r="L47" s="1269"/>
      <c r="M47" s="1462"/>
      <c r="N47" s="1871"/>
      <c r="O47" s="1872"/>
    </row>
    <row r="48" spans="2:15" ht="12.75" customHeight="1" x14ac:dyDescent="0.2">
      <c r="B48" s="1890"/>
      <c r="C48" s="1529"/>
      <c r="D48" s="1577"/>
      <c r="E48" s="1529"/>
      <c r="F48" s="1867" t="s">
        <v>75</v>
      </c>
      <c r="G48" s="1301"/>
      <c r="H48" s="1301"/>
      <c r="I48" s="1301"/>
      <c r="J48" s="1301"/>
      <c r="K48" s="1301"/>
      <c r="L48" s="1301"/>
      <c r="M48" s="1868"/>
      <c r="N48" s="1869" t="s">
        <v>536</v>
      </c>
      <c r="O48" s="1870"/>
    </row>
    <row r="49" spans="2:15" ht="15" customHeight="1" x14ac:dyDescent="0.2">
      <c r="B49" s="1890"/>
      <c r="C49" s="1529"/>
      <c r="D49" s="1469"/>
      <c r="E49" s="1462"/>
      <c r="F49" s="1469"/>
      <c r="G49" s="1269"/>
      <c r="H49" s="1269"/>
      <c r="I49" s="1269"/>
      <c r="J49" s="1269"/>
      <c r="K49" s="1269"/>
      <c r="L49" s="1269"/>
      <c r="M49" s="1462"/>
      <c r="N49" s="1871"/>
      <c r="O49" s="1872"/>
    </row>
    <row r="50" spans="2:15" ht="15" customHeight="1" x14ac:dyDescent="0.2">
      <c r="B50" s="1890"/>
      <c r="C50" s="1529"/>
      <c r="D50" s="1867" t="s">
        <v>940</v>
      </c>
      <c r="E50" s="1868"/>
      <c r="F50" s="1867" t="s">
        <v>941</v>
      </c>
      <c r="G50" s="1301"/>
      <c r="H50" s="1301"/>
      <c r="I50" s="1301"/>
      <c r="J50" s="1301"/>
      <c r="K50" s="1301"/>
      <c r="L50" s="1301"/>
      <c r="M50" s="1868"/>
      <c r="N50" s="1869" t="s">
        <v>536</v>
      </c>
      <c r="O50" s="1870"/>
    </row>
    <row r="51" spans="2:15" ht="12.75" customHeight="1" x14ac:dyDescent="0.2">
      <c r="B51" s="1890"/>
      <c r="C51" s="1529"/>
      <c r="D51" s="1577"/>
      <c r="E51" s="1529"/>
      <c r="F51" s="1577"/>
      <c r="G51" s="1236"/>
      <c r="H51" s="1236"/>
      <c r="I51" s="1236"/>
      <c r="J51" s="1236"/>
      <c r="K51" s="1236"/>
      <c r="L51" s="1236"/>
      <c r="M51" s="1529"/>
      <c r="N51" s="1873"/>
      <c r="O51" s="1874"/>
    </row>
    <row r="52" spans="2:15" ht="12.75" customHeight="1" x14ac:dyDescent="0.2">
      <c r="B52" s="1890"/>
      <c r="C52" s="1529"/>
      <c r="D52" s="1577"/>
      <c r="E52" s="1529"/>
      <c r="F52" s="1577"/>
      <c r="G52" s="1236"/>
      <c r="H52" s="1236"/>
      <c r="I52" s="1236"/>
      <c r="J52" s="1236"/>
      <c r="K52" s="1236"/>
      <c r="L52" s="1236"/>
      <c r="M52" s="1529"/>
      <c r="N52" s="1873"/>
      <c r="O52" s="1874"/>
    </row>
    <row r="53" spans="2:15" ht="31.5" customHeight="1" x14ac:dyDescent="0.2">
      <c r="B53" s="1890"/>
      <c r="C53" s="1529"/>
      <c r="D53" s="1577"/>
      <c r="E53" s="1529"/>
      <c r="F53" s="1469"/>
      <c r="G53" s="1269"/>
      <c r="H53" s="1269"/>
      <c r="I53" s="1269"/>
      <c r="J53" s="1269"/>
      <c r="K53" s="1269"/>
      <c r="L53" s="1269"/>
      <c r="M53" s="1462"/>
      <c r="N53" s="1871"/>
      <c r="O53" s="1872"/>
    </row>
    <row r="54" spans="2:15" ht="23.25" customHeight="1" x14ac:dyDescent="0.2">
      <c r="B54" s="1890"/>
      <c r="C54" s="1529"/>
      <c r="D54" s="1867" t="s">
        <v>942</v>
      </c>
      <c r="E54" s="1868"/>
      <c r="F54" s="1886" t="s">
        <v>440</v>
      </c>
      <c r="G54" s="1257"/>
      <c r="H54" s="1257"/>
      <c r="I54" s="1257"/>
      <c r="J54" s="1257"/>
      <c r="K54" s="1257"/>
      <c r="L54" s="1257"/>
      <c r="M54" s="1633"/>
      <c r="N54" s="1880" t="s">
        <v>536</v>
      </c>
      <c r="O54" s="1881"/>
    </row>
    <row r="55" spans="2:15" ht="12.75" customHeight="1" x14ac:dyDescent="0.2">
      <c r="B55" s="1891"/>
      <c r="C55" s="1885"/>
      <c r="D55" s="1884"/>
      <c r="E55" s="1885"/>
      <c r="F55" s="1877" t="s">
        <v>146</v>
      </c>
      <c r="G55" s="1878"/>
      <c r="H55" s="1878"/>
      <c r="I55" s="1878"/>
      <c r="J55" s="1878"/>
      <c r="K55" s="1878"/>
      <c r="L55" s="1878"/>
      <c r="M55" s="1879"/>
      <c r="N55" s="1882" t="s">
        <v>536</v>
      </c>
      <c r="O55" s="1883"/>
    </row>
    <row r="56" spans="2:15" ht="15" customHeight="1" x14ac:dyDescent="0.2">
      <c r="F56" s="17"/>
      <c r="G56" s="17"/>
      <c r="H56" s="17"/>
      <c r="I56" s="17"/>
      <c r="J56" s="17"/>
      <c r="K56" s="17"/>
      <c r="L56" s="17"/>
      <c r="M56" s="17"/>
    </row>
  </sheetData>
  <sheetProtection algorithmName="SHA-512" hashValue="VyrikieFWBBIB2nGjIJKpLDh/ZOVAnXpu3N1DqKggzJ3Ware6ucGSHmt8Tka/UPgFPdt1Z7nUN+gMCcRQP1M4Q==" saltValue="fEWnjsDafapU5guxPgx+Nw==" spinCount="100000" sheet="1" objects="1" scenarios="1"/>
  <mergeCells count="79">
    <mergeCell ref="N27:O27"/>
    <mergeCell ref="N24:O24"/>
    <mergeCell ref="N25:O25"/>
    <mergeCell ref="F25:M25"/>
    <mergeCell ref="F26:M26"/>
    <mergeCell ref="N26:O26"/>
    <mergeCell ref="N41:O41"/>
    <mergeCell ref="F43:M45"/>
    <mergeCell ref="N43:O45"/>
    <mergeCell ref="F42:M42"/>
    <mergeCell ref="N42:O42"/>
    <mergeCell ref="F41:M41"/>
    <mergeCell ref="D24:E30"/>
    <mergeCell ref="D41:E41"/>
    <mergeCell ref="D42:E42"/>
    <mergeCell ref="D43:E45"/>
    <mergeCell ref="B6:M8"/>
    <mergeCell ref="F17:M18"/>
    <mergeCell ref="F24:M24"/>
    <mergeCell ref="F27:M27"/>
    <mergeCell ref="D19:E23"/>
    <mergeCell ref="B11:C11"/>
    <mergeCell ref="D11:E11"/>
    <mergeCell ref="B12:C55"/>
    <mergeCell ref="D12:E13"/>
    <mergeCell ref="D14:E16"/>
    <mergeCell ref="D17:E18"/>
    <mergeCell ref="F54:M54"/>
    <mergeCell ref="F55:M55"/>
    <mergeCell ref="N54:O54"/>
    <mergeCell ref="N55:O55"/>
    <mergeCell ref="D46:E49"/>
    <mergeCell ref="D50:E53"/>
    <mergeCell ref="D54:E55"/>
    <mergeCell ref="F46:M47"/>
    <mergeCell ref="N46:O47"/>
    <mergeCell ref="F48:M49"/>
    <mergeCell ref="N48:O49"/>
    <mergeCell ref="N50:O53"/>
    <mergeCell ref="F50:M53"/>
    <mergeCell ref="O1:O2"/>
    <mergeCell ref="A1:A2"/>
    <mergeCell ref="B1:B2"/>
    <mergeCell ref="D1:D2"/>
    <mergeCell ref="E1:E2"/>
    <mergeCell ref="F1:F2"/>
    <mergeCell ref="G1:G2"/>
    <mergeCell ref="H1:H2"/>
    <mergeCell ref="K1:K2"/>
    <mergeCell ref="L1:L2"/>
    <mergeCell ref="M1:M2"/>
    <mergeCell ref="N1:N2"/>
    <mergeCell ref="C1:C2"/>
    <mergeCell ref="N11:O11"/>
    <mergeCell ref="F12:M13"/>
    <mergeCell ref="N12:O13"/>
    <mergeCell ref="F14:M16"/>
    <mergeCell ref="N14:O16"/>
    <mergeCell ref="N17:O18"/>
    <mergeCell ref="F19:M21"/>
    <mergeCell ref="N19:O21"/>
    <mergeCell ref="F22:M23"/>
    <mergeCell ref="N22:O23"/>
    <mergeCell ref="F28:M28"/>
    <mergeCell ref="N28:O28"/>
    <mergeCell ref="D31:E34"/>
    <mergeCell ref="D35:E40"/>
    <mergeCell ref="N35:O36"/>
    <mergeCell ref="F35:M36"/>
    <mergeCell ref="F37:M38"/>
    <mergeCell ref="N37:O38"/>
    <mergeCell ref="F39:M40"/>
    <mergeCell ref="N39:O40"/>
    <mergeCell ref="F29:M30"/>
    <mergeCell ref="N29:O30"/>
    <mergeCell ref="F31:M32"/>
    <mergeCell ref="N31:O32"/>
    <mergeCell ref="F33:M34"/>
    <mergeCell ref="N33:O34"/>
  </mergeCells>
  <hyperlinks>
    <hyperlink ref="N12" location="'Mineração'!$B$623" display="Mineração" xr:uid="{00000000-0004-0000-0600-000000000000}"/>
    <hyperlink ref="N14" location="'Mineração'!$B$602" display="Mineração" xr:uid="{00000000-0004-0000-0600-000001000000}"/>
    <hyperlink ref="N17" location="'Mineração'!$B$638" display="Mineração" xr:uid="{00000000-0004-0000-0600-000002000000}"/>
    <hyperlink ref="N19" location="'Mineração'!$B$699" display="Mineração" xr:uid="{00000000-0004-0000-0600-000003000000}"/>
    <hyperlink ref="N22" location="'Mineração'!$B$10" display="Mineração" xr:uid="{00000000-0004-0000-0600-000004000000}"/>
    <hyperlink ref="N24" location="'Mineração'!$B$775" display="Mineração" xr:uid="{00000000-0004-0000-0600-000005000000}"/>
    <hyperlink ref="N25" location="'Mineração'!$B$798" display="Mineração" xr:uid="{00000000-0004-0000-0600-000006000000}"/>
    <hyperlink ref="N27" location="'Mineração'!$B$776" display="Mineração" xr:uid="{00000000-0004-0000-0600-000008000000}"/>
    <hyperlink ref="N28" location="'Mineração'!$B$777" display="Mineração" xr:uid="{00000000-0004-0000-0600-000009000000}"/>
    <hyperlink ref="N29" location="'Mineração'!$B$788" display="Mineração" xr:uid="{00000000-0004-0000-0600-00000A000000}"/>
    <hyperlink ref="N31" location="'Mineração'!$B$855" display="Mineração" xr:uid="{00000000-0004-0000-0600-00000B000000}"/>
    <hyperlink ref="N33" location="'Mineração'!$B$861" display="Mineração" xr:uid="{00000000-0004-0000-0600-00000C000000}"/>
    <hyperlink ref="N35" location="'Mineração'!$B$378" display="Mineração" xr:uid="{00000000-0004-0000-0600-00000D000000}"/>
    <hyperlink ref="N37" location="'Mineração'!$B$385" display="Mineração" xr:uid="{00000000-0004-0000-0600-00000E000000}"/>
    <hyperlink ref="N39" location="'Mineração'!$B$391" display="Mineração" xr:uid="{00000000-0004-0000-0600-00000F000000}"/>
    <hyperlink ref="N41" location="'Mineração'!$B$507" display="Mineração" xr:uid="{00000000-0004-0000-0600-000010000000}"/>
    <hyperlink ref="N42" location="'Mineração'!$B$369" display="Mineração" xr:uid="{00000000-0004-0000-0600-000011000000}"/>
    <hyperlink ref="N46" location="'Mineração'!$B$124" display="Mineração" xr:uid="{00000000-0004-0000-0600-000012000000}"/>
    <hyperlink ref="N48" location="'Mineração'!$B$132" display="Mineração" xr:uid="{00000000-0004-0000-0600-000013000000}"/>
    <hyperlink ref="N54" location="'Mineração'!$B$902" display="Mineração" xr:uid="{00000000-0004-0000-0600-000014000000}"/>
    <hyperlink ref="N55" location="'Mineração'!$B$360" display="Mineração" xr:uid="{00000000-0004-0000-0600-000015000000}"/>
    <hyperlink ref="N12:O13" location="'Mineração'!B613" display="Mineração" xr:uid="{935E76A6-E10F-4DC4-8CDF-D1FCD33F530F}"/>
    <hyperlink ref="N14:O16" location="'Mineração'!B595" display="Mineração" xr:uid="{91827905-F675-4B57-9A1E-5CB5AF92670F}"/>
    <hyperlink ref="N17:O18" location="'Mineração'!B627" display="Mineração" xr:uid="{0EB547CA-56F6-49CA-A926-3E428B0A1C21}"/>
    <hyperlink ref="N19:O21" location="'Mineração'!B946" display="Mineração" xr:uid="{5557A95D-9E98-4C6D-AFC5-4C8FB82C764E}"/>
    <hyperlink ref="N22:O23" location="'Mineração'!B9" display="Mineração" xr:uid="{96389140-91A1-40D2-BC70-B7D1B319A6EF}"/>
    <hyperlink ref="N24:O24" location="'Mineração'!B695" display="Mineração" xr:uid="{DDE0C8A0-1A89-44CD-9B26-E5141CD28370}"/>
    <hyperlink ref="N25:O25" location="'Mineração'!B718" display="Mineração" xr:uid="{E92C4FE5-66B4-4FC0-819A-647003F07F6A}"/>
    <hyperlink ref="N26" location="'Mineração'!$B$798" display="Mineração" xr:uid="{1A4356A6-1003-4A9F-92B8-55B0FFB85983}"/>
    <hyperlink ref="N26:O26" location="'Mineração'!B719" display="Mineração" xr:uid="{366BB7A7-31C2-4558-B6F6-40DB599DA7AE}"/>
    <hyperlink ref="N27:O27" location="'Mineração'!B696" display="Mineração" xr:uid="{F1B05859-3C9B-453C-A366-D6DD4788DA63}"/>
    <hyperlink ref="N28:O28" location="'Mineração'!B697" display="Mineração" xr:uid="{49D8510C-C1C0-4A4A-ADDC-D81F25444FA4}"/>
    <hyperlink ref="N29:O30" location="'Mineração'!B707" display="Mineração" xr:uid="{E982020B-C762-4AB2-AF7E-20C9CA92C81E}"/>
    <hyperlink ref="N31:O32" location="'Mineração'!B763" display="Mineração" xr:uid="{1CB7AA0A-50CA-4128-AC8C-368B63D4A0B9}"/>
    <hyperlink ref="N33:O34" location="'Mineração'!B767" display="Mineração" xr:uid="{A63EDD62-4795-4C0B-8957-41C0B9FB4BE1}"/>
    <hyperlink ref="N35:O36" location="'Mineração'!B365" display="Mineração" xr:uid="{2B8A3D64-ED16-475C-B783-B7824B86923F}"/>
    <hyperlink ref="N37:O38" location="'Mineração'!B371" display="Mineração" xr:uid="{F6581029-80DE-4CC1-89B9-E4ADF1F24A95}"/>
    <hyperlink ref="N39:O40" location="'Mineração'!B375" display="Mineração" xr:uid="{A8241AC5-8BD5-4FE8-BA14-B396E736EDBB}"/>
    <hyperlink ref="N41:O41" location="'Mineração'!B495" display="Mineração" xr:uid="{300D4AAA-E9A4-418E-8CB8-A88FD604735D}"/>
    <hyperlink ref="N42:O42" location="'Mineração'!B355" display="Mineração" xr:uid="{5730EAE5-5CD7-45DF-BC95-FD7E9FE86FA2}"/>
    <hyperlink ref="N43:O45" location="'Mineração'!B428" display="Mineração" xr:uid="{ED1F3893-A998-4CBC-8AB4-E8273CEC3D20}"/>
    <hyperlink ref="N46:O47" location="'Mineração'!B107" display="Mineração" xr:uid="{8D2B2D65-838D-43A5-AEBA-6F0DA33FD779}"/>
    <hyperlink ref="N48:O49" location="'Mineração'!B120" display="Mineração" xr:uid="{A2782CB2-E214-4BC3-966D-59B1E354AA9F}"/>
    <hyperlink ref="N50:O53" location="'Mineração'!B729" display="Mineração" xr:uid="{D48BDC2C-D98F-4B8A-B1AA-7F19B3AE48B7}"/>
    <hyperlink ref="N54:O54" location="'Mineração'!B825" display="Mineração" xr:uid="{BAD882FC-7612-45D9-974C-C1D2BD857F7D}"/>
    <hyperlink ref="N55:O55" location="'Mineração'!B347" display="Mineração" xr:uid="{74EB0C6B-0A55-4EF6-A7BC-5449FE3E76B1}"/>
    <hyperlink ref="B9:D9" r:id="rId1" display="Acesse a versão PDF do Relato Integrado." xr:uid="{9F897B4A-2623-4331-9E3B-F94550B06227}"/>
  </hyperlinks>
  <pageMargins left="0.25" right="0.25" top="0.75" bottom="0.75" header="0" footer="0"/>
  <pageSetup paperSize="9" orientation="landscape"/>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288"/>
  <sheetViews>
    <sheetView showGridLines="0" workbookViewId="0">
      <pane ySplit="2" topLeftCell="A3" activePane="bottomLeft" state="frozen"/>
      <selection pane="bottomLeft" sqref="A1:A2"/>
    </sheetView>
  </sheetViews>
  <sheetFormatPr defaultColWidth="11.19921875" defaultRowHeight="15" customHeight="1" x14ac:dyDescent="0.2"/>
  <cols>
    <col min="1" max="2" width="7" customWidth="1"/>
    <col min="3" max="3" width="10.296875" customWidth="1"/>
    <col min="4" max="4" width="10.8984375" customWidth="1"/>
    <col min="5" max="5" width="10.296875" customWidth="1"/>
    <col min="6" max="6" width="13.796875" customWidth="1"/>
    <col min="7" max="8" width="10.296875" customWidth="1"/>
    <col min="9" max="9" width="12" customWidth="1"/>
    <col min="10" max="13" width="10.296875" customWidth="1"/>
    <col min="14" max="26" width="8.8984375" customWidth="1"/>
  </cols>
  <sheetData>
    <row r="1" spans="1:26" s="1220" customFormat="1" ht="12.75" customHeight="1" x14ac:dyDescent="0.2">
      <c r="A1" s="1246"/>
      <c r="B1" s="1247"/>
      <c r="C1" s="1247"/>
      <c r="D1" s="1550"/>
      <c r="E1" s="1248"/>
      <c r="F1" s="1551"/>
      <c r="G1" s="1552"/>
      <c r="H1" s="1549"/>
      <c r="I1" s="1249"/>
      <c r="J1" s="1249"/>
      <c r="K1" s="1240"/>
      <c r="L1" s="1238"/>
      <c r="M1" s="1238"/>
    </row>
    <row r="2" spans="1:26" s="1220" customFormat="1" ht="12.75" customHeight="1" x14ac:dyDescent="0.2">
      <c r="A2" s="1239"/>
      <c r="B2" s="1239"/>
      <c r="C2" s="1239"/>
      <c r="D2" s="1239"/>
      <c r="E2" s="1239"/>
      <c r="F2" s="1239"/>
      <c r="G2" s="1239"/>
      <c r="H2" s="1239"/>
      <c r="I2" s="1239"/>
      <c r="J2" s="1239"/>
      <c r="K2" s="1239"/>
      <c r="L2" s="1239"/>
      <c r="M2" s="1239"/>
    </row>
    <row r="3" spans="1:26" ht="12.75" customHeight="1" x14ac:dyDescent="0.2">
      <c r="A3" s="1"/>
      <c r="B3" s="1"/>
      <c r="C3" s="1"/>
      <c r="D3" s="1"/>
      <c r="E3" s="1"/>
      <c r="F3" s="1"/>
      <c r="G3" s="1"/>
      <c r="H3" s="1"/>
      <c r="I3" s="1"/>
      <c r="J3" s="1"/>
      <c r="K3" s="1"/>
      <c r="L3" s="1"/>
      <c r="M3" s="1"/>
    </row>
    <row r="4" spans="1:26" ht="12.75" customHeight="1" x14ac:dyDescent="0.2">
      <c r="A4" s="1"/>
      <c r="B4" s="1"/>
      <c r="C4" s="1"/>
      <c r="D4" s="1"/>
      <c r="E4" s="1"/>
      <c r="F4" s="1"/>
      <c r="G4" s="1"/>
      <c r="H4" s="1"/>
      <c r="I4" s="1"/>
      <c r="J4" s="1"/>
      <c r="K4" s="1"/>
      <c r="L4" s="1"/>
      <c r="M4" s="1"/>
    </row>
    <row r="5" spans="1:26" ht="21" customHeight="1" x14ac:dyDescent="0.2">
      <c r="A5" s="8"/>
      <c r="B5" s="6" t="s">
        <v>943</v>
      </c>
      <c r="C5" s="7"/>
      <c r="D5" s="7"/>
      <c r="E5" s="7"/>
      <c r="F5" s="7"/>
      <c r="G5" s="7"/>
      <c r="H5" s="7"/>
      <c r="I5" s="7"/>
      <c r="J5" s="7"/>
      <c r="K5" s="7"/>
      <c r="L5" s="7"/>
      <c r="M5" s="7"/>
    </row>
    <row r="6" spans="1:26" ht="14.25" x14ac:dyDescent="0.2">
      <c r="A6" s="686"/>
      <c r="B6" s="687"/>
      <c r="C6" s="11"/>
      <c r="D6" s="11"/>
      <c r="E6" s="11"/>
      <c r="F6" s="11"/>
      <c r="G6" s="11"/>
      <c r="H6" s="11"/>
      <c r="I6" s="11"/>
      <c r="J6" s="11"/>
      <c r="K6" s="11"/>
      <c r="L6" s="11"/>
      <c r="M6" s="11"/>
      <c r="N6" s="13"/>
      <c r="O6" s="13"/>
      <c r="P6" s="13"/>
      <c r="Q6" s="13"/>
      <c r="R6" s="13"/>
      <c r="S6" s="13"/>
      <c r="T6" s="13"/>
      <c r="U6" s="13"/>
      <c r="V6" s="13"/>
      <c r="W6" s="13"/>
      <c r="X6" s="13"/>
      <c r="Y6" s="13"/>
      <c r="Z6" s="13"/>
    </row>
    <row r="7" spans="1:26" ht="12.75" customHeight="1" x14ac:dyDescent="0.2">
      <c r="A7" s="1"/>
      <c r="B7" s="1894" t="s">
        <v>944</v>
      </c>
      <c r="C7" s="1236"/>
      <c r="D7" s="1236"/>
      <c r="E7" s="1236"/>
      <c r="F7" s="1236"/>
      <c r="G7" s="1236"/>
      <c r="H7" s="1236"/>
      <c r="I7" s="1236"/>
      <c r="J7" s="1236"/>
      <c r="K7" s="1236"/>
      <c r="L7" s="1236"/>
      <c r="M7" s="1236"/>
    </row>
    <row r="8" spans="1:26" ht="12.75" customHeight="1" x14ac:dyDescent="0.2">
      <c r="A8" s="1"/>
      <c r="B8" s="1236"/>
      <c r="C8" s="1236"/>
      <c r="D8" s="1236"/>
      <c r="E8" s="1236"/>
      <c r="F8" s="1236"/>
      <c r="G8" s="1236"/>
      <c r="H8" s="1236"/>
      <c r="I8" s="1236"/>
      <c r="J8" s="1236"/>
      <c r="K8" s="1236"/>
      <c r="L8" s="1236"/>
      <c r="M8" s="1236"/>
    </row>
    <row r="9" spans="1:26" ht="12.75" customHeight="1" x14ac:dyDescent="0.2">
      <c r="A9" s="1"/>
      <c r="B9" s="1909" t="s">
        <v>945</v>
      </c>
      <c r="C9" s="1236"/>
      <c r="D9" s="1236"/>
      <c r="E9" s="1236"/>
      <c r="F9" s="1236"/>
      <c r="G9" s="1212"/>
      <c r="H9" s="1212"/>
      <c r="I9" s="11"/>
      <c r="J9" s="688"/>
      <c r="K9" s="688"/>
      <c r="L9" s="688"/>
      <c r="M9" s="688"/>
    </row>
    <row r="10" spans="1:26" ht="12.75" customHeight="1" x14ac:dyDescent="0.2">
      <c r="A10" s="1"/>
      <c r="B10" s="1909" t="s">
        <v>5</v>
      </c>
      <c r="C10" s="1236"/>
      <c r="D10" s="1236"/>
      <c r="E10" s="1236"/>
      <c r="F10" s="1236"/>
      <c r="G10" s="11"/>
      <c r="H10" s="11"/>
      <c r="I10" s="11"/>
      <c r="J10" s="11"/>
      <c r="K10" s="11"/>
      <c r="L10" s="11"/>
      <c r="M10" s="11"/>
    </row>
    <row r="11" spans="1:26" ht="12.75" customHeight="1" x14ac:dyDescent="0.2">
      <c r="A11" s="1"/>
      <c r="B11" s="1909" t="s">
        <v>946</v>
      </c>
      <c r="C11" s="1236"/>
      <c r="D11" s="1236"/>
      <c r="E11" s="1236"/>
      <c r="F11" s="1236"/>
      <c r="J11" s="11"/>
      <c r="K11" s="11"/>
      <c r="L11" s="11"/>
      <c r="M11" s="11"/>
    </row>
    <row r="12" spans="1:26" ht="12.75" customHeight="1" x14ac:dyDescent="0.2">
      <c r="A12" s="1"/>
      <c r="B12" s="1909" t="s">
        <v>947</v>
      </c>
      <c r="C12" s="1236"/>
      <c r="D12" s="1236"/>
      <c r="E12" s="1236"/>
      <c r="F12" s="1236"/>
      <c r="G12" s="11"/>
      <c r="H12" s="11"/>
      <c r="I12" s="11"/>
      <c r="J12" s="11"/>
      <c r="K12" s="11"/>
      <c r="L12" s="11"/>
      <c r="M12" s="11"/>
    </row>
    <row r="13" spans="1:26" ht="12.75" customHeight="1" x14ac:dyDescent="0.2">
      <c r="A13" s="1"/>
      <c r="B13" s="1"/>
      <c r="C13" s="1"/>
      <c r="D13" s="1"/>
      <c r="E13" s="1"/>
      <c r="F13" s="1"/>
      <c r="G13" s="1"/>
      <c r="H13" s="1"/>
      <c r="I13" s="1"/>
      <c r="J13" s="1"/>
      <c r="K13" s="1"/>
      <c r="L13" s="1"/>
      <c r="M13" s="1"/>
    </row>
    <row r="14" spans="1:26" ht="12.75" customHeight="1" x14ac:dyDescent="0.2">
      <c r="A14" s="1"/>
      <c r="B14" s="1"/>
      <c r="C14" s="1"/>
      <c r="D14" s="1"/>
      <c r="E14" s="1"/>
      <c r="F14" s="1"/>
      <c r="G14" s="1"/>
      <c r="H14" s="1"/>
      <c r="I14" s="1"/>
      <c r="J14" s="1"/>
      <c r="K14" s="1"/>
      <c r="L14" s="1"/>
      <c r="M14" s="1"/>
    </row>
    <row r="15" spans="1:26" ht="21" customHeight="1" x14ac:dyDescent="0.2">
      <c r="A15" s="1"/>
      <c r="B15" s="1897" t="s">
        <v>948</v>
      </c>
      <c r="C15" s="1420"/>
      <c r="D15" s="1422"/>
      <c r="E15" s="1897" t="s">
        <v>949</v>
      </c>
      <c r="F15" s="1420"/>
      <c r="G15" s="1420"/>
      <c r="H15" s="1420"/>
      <c r="I15" s="1420"/>
      <c r="J15" s="1420"/>
      <c r="K15" s="1420"/>
      <c r="L15" s="1420"/>
      <c r="M15" s="1420"/>
    </row>
    <row r="16" spans="1:26" ht="21.75" customHeight="1" x14ac:dyDescent="0.2">
      <c r="A16" s="1"/>
      <c r="B16" s="1904" t="s">
        <v>950</v>
      </c>
      <c r="C16" s="1236"/>
      <c r="D16" s="1236"/>
      <c r="E16" s="1236"/>
      <c r="F16" s="1236"/>
      <c r="G16" s="1236"/>
      <c r="H16" s="1236"/>
      <c r="I16" s="1236"/>
      <c r="J16" s="1236"/>
      <c r="K16" s="1236"/>
      <c r="L16" s="1236"/>
      <c r="M16" s="1402"/>
    </row>
    <row r="17" spans="1:13" ht="12.75" customHeight="1" x14ac:dyDescent="0.2">
      <c r="A17" s="1"/>
      <c r="B17" s="1898" t="s">
        <v>951</v>
      </c>
      <c r="C17" s="1278"/>
      <c r="D17" s="1899"/>
      <c r="E17" s="1898" t="s">
        <v>952</v>
      </c>
      <c r="F17" s="1278"/>
      <c r="G17" s="1278"/>
      <c r="H17" s="1278"/>
      <c r="I17" s="1278"/>
      <c r="J17" s="1278"/>
      <c r="K17" s="1278"/>
      <c r="L17" s="1278"/>
      <c r="M17" s="1899"/>
    </row>
    <row r="18" spans="1:13" ht="12.75" customHeight="1" x14ac:dyDescent="0.2">
      <c r="B18" s="1853"/>
      <c r="C18" s="1236"/>
      <c r="D18" s="1402"/>
      <c r="E18" s="1853"/>
      <c r="F18" s="1236"/>
      <c r="G18" s="1236"/>
      <c r="H18" s="1236"/>
      <c r="I18" s="1236"/>
      <c r="J18" s="1236"/>
      <c r="K18" s="1236"/>
      <c r="L18" s="1236"/>
      <c r="M18" s="1402"/>
    </row>
    <row r="19" spans="1:13" ht="12.75" customHeight="1" x14ac:dyDescent="0.2">
      <c r="B19" s="1853"/>
      <c r="C19" s="1236"/>
      <c r="D19" s="1402"/>
      <c r="E19" s="1853"/>
      <c r="F19" s="1236"/>
      <c r="G19" s="1236"/>
      <c r="H19" s="1236"/>
      <c r="I19" s="1236"/>
      <c r="J19" s="1236"/>
      <c r="K19" s="1236"/>
      <c r="L19" s="1236"/>
      <c r="M19" s="1402"/>
    </row>
    <row r="20" spans="1:13" ht="12.75" customHeight="1" x14ac:dyDescent="0.2">
      <c r="B20" s="1853"/>
      <c r="C20" s="1236"/>
      <c r="D20" s="1402"/>
      <c r="E20" s="1853"/>
      <c r="F20" s="1236"/>
      <c r="G20" s="1236"/>
      <c r="H20" s="1236"/>
      <c r="I20" s="1236"/>
      <c r="J20" s="1236"/>
      <c r="K20" s="1236"/>
      <c r="L20" s="1236"/>
      <c r="M20" s="1402"/>
    </row>
    <row r="21" spans="1:13" ht="12.75" customHeight="1" x14ac:dyDescent="0.2">
      <c r="B21" s="1853"/>
      <c r="C21" s="1236"/>
      <c r="D21" s="1402"/>
      <c r="E21" s="1853"/>
      <c r="F21" s="1236"/>
      <c r="G21" s="1236"/>
      <c r="H21" s="1236"/>
      <c r="I21" s="1236"/>
      <c r="J21" s="1236"/>
      <c r="K21" s="1236"/>
      <c r="L21" s="1236"/>
      <c r="M21" s="1402"/>
    </row>
    <row r="22" spans="1:13" ht="12.75" customHeight="1" x14ac:dyDescent="0.2">
      <c r="B22" s="1853"/>
      <c r="C22" s="1236"/>
      <c r="D22" s="1402"/>
      <c r="E22" s="1853"/>
      <c r="F22" s="1236"/>
      <c r="G22" s="1236"/>
      <c r="H22" s="1236"/>
      <c r="I22" s="1236"/>
      <c r="J22" s="1236"/>
      <c r="K22" s="1236"/>
      <c r="L22" s="1236"/>
      <c r="M22" s="1402"/>
    </row>
    <row r="23" spans="1:13" ht="90.75" customHeight="1" x14ac:dyDescent="0.2">
      <c r="B23" s="1850"/>
      <c r="C23" s="1415"/>
      <c r="D23" s="1851"/>
      <c r="E23" s="1850"/>
      <c r="F23" s="1415"/>
      <c r="G23" s="1415"/>
      <c r="H23" s="1415"/>
      <c r="I23" s="1415"/>
      <c r="J23" s="1415"/>
      <c r="K23" s="1415"/>
      <c r="L23" s="1415"/>
      <c r="M23" s="1851"/>
    </row>
    <row r="24" spans="1:13" ht="12.75" customHeight="1" x14ac:dyDescent="0.2">
      <c r="B24" s="1847" t="s">
        <v>953</v>
      </c>
      <c r="C24" s="1848"/>
      <c r="D24" s="1849"/>
      <c r="E24" s="1847" t="s">
        <v>954</v>
      </c>
      <c r="F24" s="1848"/>
      <c r="G24" s="1848"/>
      <c r="H24" s="1848"/>
      <c r="I24" s="1848"/>
      <c r="J24" s="1848"/>
      <c r="K24" s="1848"/>
      <c r="L24" s="1848"/>
      <c r="M24" s="1849"/>
    </row>
    <row r="25" spans="1:13" ht="12.75" customHeight="1" x14ac:dyDescent="0.2">
      <c r="B25" s="1853"/>
      <c r="C25" s="1236"/>
      <c r="D25" s="1402"/>
      <c r="E25" s="1853"/>
      <c r="F25" s="1236"/>
      <c r="G25" s="1236"/>
      <c r="H25" s="1236"/>
      <c r="I25" s="1236"/>
      <c r="J25" s="1236"/>
      <c r="K25" s="1236"/>
      <c r="L25" s="1236"/>
      <c r="M25" s="1402"/>
    </row>
    <row r="26" spans="1:13" ht="12.75" customHeight="1" x14ac:dyDescent="0.2">
      <c r="B26" s="1853"/>
      <c r="C26" s="1236"/>
      <c r="D26" s="1402"/>
      <c r="E26" s="1853"/>
      <c r="F26" s="1236"/>
      <c r="G26" s="1236"/>
      <c r="H26" s="1236"/>
      <c r="I26" s="1236"/>
      <c r="J26" s="1236"/>
      <c r="K26" s="1236"/>
      <c r="L26" s="1236"/>
      <c r="M26" s="1402"/>
    </row>
    <row r="27" spans="1:13" ht="12.75" customHeight="1" x14ac:dyDescent="0.2">
      <c r="B27" s="1853"/>
      <c r="C27" s="1236"/>
      <c r="D27" s="1402"/>
      <c r="E27" s="1853"/>
      <c r="F27" s="1236"/>
      <c r="G27" s="1236"/>
      <c r="H27" s="1236"/>
      <c r="I27" s="1236"/>
      <c r="J27" s="1236"/>
      <c r="K27" s="1236"/>
      <c r="L27" s="1236"/>
      <c r="M27" s="1402"/>
    </row>
    <row r="28" spans="1:13" ht="12.75" customHeight="1" x14ac:dyDescent="0.2">
      <c r="B28" s="1853"/>
      <c r="C28" s="1236"/>
      <c r="D28" s="1402"/>
      <c r="E28" s="1853"/>
      <c r="F28" s="1236"/>
      <c r="G28" s="1236"/>
      <c r="H28" s="1236"/>
      <c r="I28" s="1236"/>
      <c r="J28" s="1236"/>
      <c r="K28" s="1236"/>
      <c r="L28" s="1236"/>
      <c r="M28" s="1402"/>
    </row>
    <row r="29" spans="1:13" ht="12.75" customHeight="1" x14ac:dyDescent="0.2">
      <c r="B29" s="1853"/>
      <c r="C29" s="1236"/>
      <c r="D29" s="1402"/>
      <c r="E29" s="1853"/>
      <c r="F29" s="1236"/>
      <c r="G29" s="1236"/>
      <c r="H29" s="1236"/>
      <c r="I29" s="1236"/>
      <c r="J29" s="1236"/>
      <c r="K29" s="1236"/>
      <c r="L29" s="1236"/>
      <c r="M29" s="1402"/>
    </row>
    <row r="30" spans="1:13" ht="12.75" customHeight="1" x14ac:dyDescent="0.2">
      <c r="B30" s="1853"/>
      <c r="C30" s="1236"/>
      <c r="D30" s="1402"/>
      <c r="E30" s="1853"/>
      <c r="F30" s="1236"/>
      <c r="G30" s="1236"/>
      <c r="H30" s="1236"/>
      <c r="I30" s="1236"/>
      <c r="J30" s="1236"/>
      <c r="K30" s="1236"/>
      <c r="L30" s="1236"/>
      <c r="M30" s="1402"/>
    </row>
    <row r="31" spans="1:13" ht="12.75" customHeight="1" x14ac:dyDescent="0.2">
      <c r="B31" s="1853"/>
      <c r="C31" s="1236"/>
      <c r="D31" s="1402"/>
      <c r="E31" s="1853"/>
      <c r="F31" s="1236"/>
      <c r="G31" s="1236"/>
      <c r="H31" s="1236"/>
      <c r="I31" s="1236"/>
      <c r="J31" s="1236"/>
      <c r="K31" s="1236"/>
      <c r="L31" s="1236"/>
      <c r="M31" s="1402"/>
    </row>
    <row r="32" spans="1:13" ht="12.75" customHeight="1" x14ac:dyDescent="0.2">
      <c r="B32" s="1853"/>
      <c r="C32" s="1236"/>
      <c r="D32" s="1402"/>
      <c r="E32" s="1853"/>
      <c r="F32" s="1236"/>
      <c r="G32" s="1236"/>
      <c r="H32" s="1236"/>
      <c r="I32" s="1236"/>
      <c r="J32" s="1236"/>
      <c r="K32" s="1236"/>
      <c r="L32" s="1236"/>
      <c r="M32" s="1402"/>
    </row>
    <row r="33" spans="2:13" ht="12.75" customHeight="1" x14ac:dyDescent="0.2">
      <c r="B33" s="1853"/>
      <c r="C33" s="1236"/>
      <c r="D33" s="1402"/>
      <c r="E33" s="1853"/>
      <c r="F33" s="1236"/>
      <c r="G33" s="1236"/>
      <c r="H33" s="1236"/>
      <c r="I33" s="1236"/>
      <c r="J33" s="1236"/>
      <c r="K33" s="1236"/>
      <c r="L33" s="1236"/>
      <c r="M33" s="1402"/>
    </row>
    <row r="34" spans="2:13" ht="108" customHeight="1" x14ac:dyDescent="0.2">
      <c r="B34" s="1850"/>
      <c r="C34" s="1415"/>
      <c r="D34" s="1851"/>
      <c r="E34" s="1850"/>
      <c r="F34" s="1415"/>
      <c r="G34" s="1415"/>
      <c r="H34" s="1415"/>
      <c r="I34" s="1415"/>
      <c r="J34" s="1415"/>
      <c r="K34" s="1415"/>
      <c r="L34" s="1415"/>
      <c r="M34" s="1851"/>
    </row>
    <row r="35" spans="2:13" ht="18" customHeight="1" x14ac:dyDescent="0.2">
      <c r="B35" s="1906" t="s">
        <v>955</v>
      </c>
      <c r="C35" s="1907"/>
      <c r="D35" s="1907"/>
      <c r="E35" s="1907"/>
      <c r="F35" s="1907"/>
      <c r="G35" s="1907"/>
      <c r="H35" s="1907"/>
      <c r="I35" s="1907"/>
      <c r="J35" s="1907"/>
      <c r="K35" s="1907"/>
      <c r="L35" s="1907"/>
      <c r="M35" s="1908"/>
    </row>
    <row r="36" spans="2:13" ht="12.75" customHeight="1" x14ac:dyDescent="0.2">
      <c r="B36" s="1898" t="s">
        <v>956</v>
      </c>
      <c r="C36" s="1278"/>
      <c r="D36" s="1899"/>
      <c r="E36" s="1898" t="s">
        <v>957</v>
      </c>
      <c r="F36" s="1278"/>
      <c r="G36" s="1278"/>
      <c r="H36" s="1278"/>
      <c r="I36" s="1278"/>
      <c r="J36" s="1278"/>
      <c r="K36" s="1278"/>
      <c r="L36" s="1278"/>
      <c r="M36" s="1899"/>
    </row>
    <row r="37" spans="2:13" ht="12.75" customHeight="1" x14ac:dyDescent="0.2">
      <c r="B37" s="1853"/>
      <c r="C37" s="1236"/>
      <c r="D37" s="1402"/>
      <c r="E37" s="1853"/>
      <c r="F37" s="1236"/>
      <c r="G37" s="1236"/>
      <c r="H37" s="1236"/>
      <c r="I37" s="1236"/>
      <c r="J37" s="1236"/>
      <c r="K37" s="1236"/>
      <c r="L37" s="1236"/>
      <c r="M37" s="1402"/>
    </row>
    <row r="38" spans="2:13" ht="12.75" customHeight="1" x14ac:dyDescent="0.2">
      <c r="B38" s="1853"/>
      <c r="C38" s="1236"/>
      <c r="D38" s="1402"/>
      <c r="E38" s="1853"/>
      <c r="F38" s="1236"/>
      <c r="G38" s="1236"/>
      <c r="H38" s="1236"/>
      <c r="I38" s="1236"/>
      <c r="J38" s="1236"/>
      <c r="K38" s="1236"/>
      <c r="L38" s="1236"/>
      <c r="M38" s="1402"/>
    </row>
    <row r="39" spans="2:13" ht="12.75" customHeight="1" x14ac:dyDescent="0.2">
      <c r="B39" s="1853"/>
      <c r="C39" s="1236"/>
      <c r="D39" s="1402"/>
      <c r="E39" s="1853"/>
      <c r="F39" s="1236"/>
      <c r="G39" s="1236"/>
      <c r="H39" s="1236"/>
      <c r="I39" s="1236"/>
      <c r="J39" s="1236"/>
      <c r="K39" s="1236"/>
      <c r="L39" s="1236"/>
      <c r="M39" s="1402"/>
    </row>
    <row r="40" spans="2:13" ht="12.75" customHeight="1" x14ac:dyDescent="0.2">
      <c r="B40" s="1853"/>
      <c r="C40" s="1236"/>
      <c r="D40" s="1402"/>
      <c r="E40" s="1853"/>
      <c r="F40" s="1236"/>
      <c r="G40" s="1236"/>
      <c r="H40" s="1236"/>
      <c r="I40" s="1236"/>
      <c r="J40" s="1236"/>
      <c r="K40" s="1236"/>
      <c r="L40" s="1236"/>
      <c r="M40" s="1402"/>
    </row>
    <row r="41" spans="2:13" ht="12.75" customHeight="1" x14ac:dyDescent="0.2">
      <c r="B41" s="1853"/>
      <c r="C41" s="1236"/>
      <c r="D41" s="1402"/>
      <c r="E41" s="1853"/>
      <c r="F41" s="1236"/>
      <c r="G41" s="1236"/>
      <c r="H41" s="1236"/>
      <c r="I41" s="1236"/>
      <c r="J41" s="1236"/>
      <c r="K41" s="1236"/>
      <c r="L41" s="1236"/>
      <c r="M41" s="1402"/>
    </row>
    <row r="42" spans="2:13" ht="12.75" customHeight="1" x14ac:dyDescent="0.2">
      <c r="B42" s="1853"/>
      <c r="C42" s="1236"/>
      <c r="D42" s="1402"/>
      <c r="E42" s="1853"/>
      <c r="F42" s="1236"/>
      <c r="G42" s="1236"/>
      <c r="H42" s="1236"/>
      <c r="I42" s="1236"/>
      <c r="J42" s="1236"/>
      <c r="K42" s="1236"/>
      <c r="L42" s="1236"/>
      <c r="M42" s="1402"/>
    </row>
    <row r="43" spans="2:13" ht="12.75" customHeight="1" x14ac:dyDescent="0.2">
      <c r="B43" s="1853"/>
      <c r="C43" s="1236"/>
      <c r="D43" s="1402"/>
      <c r="E43" s="1853"/>
      <c r="F43" s="1236"/>
      <c r="G43" s="1236"/>
      <c r="H43" s="1236"/>
      <c r="I43" s="1236"/>
      <c r="J43" s="1236"/>
      <c r="K43" s="1236"/>
      <c r="L43" s="1236"/>
      <c r="M43" s="1402"/>
    </row>
    <row r="44" spans="2:13" ht="12.75" customHeight="1" x14ac:dyDescent="0.2">
      <c r="B44" s="1853"/>
      <c r="C44" s="1236"/>
      <c r="D44" s="1402"/>
      <c r="E44" s="1853"/>
      <c r="F44" s="1236"/>
      <c r="G44" s="1236"/>
      <c r="H44" s="1236"/>
      <c r="I44" s="1236"/>
      <c r="J44" s="1236"/>
      <c r="K44" s="1236"/>
      <c r="L44" s="1236"/>
      <c r="M44" s="1402"/>
    </row>
    <row r="45" spans="2:13" ht="12.75" customHeight="1" x14ac:dyDescent="0.2">
      <c r="B45" s="1853"/>
      <c r="C45" s="1236"/>
      <c r="D45" s="1402"/>
      <c r="E45" s="1853"/>
      <c r="F45" s="1236"/>
      <c r="G45" s="1236"/>
      <c r="H45" s="1236"/>
      <c r="I45" s="1236"/>
      <c r="J45" s="1236"/>
      <c r="K45" s="1236"/>
      <c r="L45" s="1236"/>
      <c r="M45" s="1402"/>
    </row>
    <row r="46" spans="2:13" ht="44.25" customHeight="1" x14ac:dyDescent="0.2">
      <c r="B46" s="1853"/>
      <c r="C46" s="1236"/>
      <c r="D46" s="1402"/>
      <c r="E46" s="1853"/>
      <c r="F46" s="1236"/>
      <c r="G46" s="1236"/>
      <c r="H46" s="1236"/>
      <c r="I46" s="1236"/>
      <c r="J46" s="1236"/>
      <c r="K46" s="1236"/>
      <c r="L46" s="1236"/>
      <c r="M46" s="1402"/>
    </row>
    <row r="47" spans="2:13" ht="12.75" customHeight="1" x14ac:dyDescent="0.2">
      <c r="B47" s="1853"/>
      <c r="C47" s="1236"/>
      <c r="D47" s="1402"/>
      <c r="E47" s="1853"/>
      <c r="F47" s="1236"/>
      <c r="G47" s="1236"/>
      <c r="H47" s="1236"/>
      <c r="I47" s="1236"/>
      <c r="J47" s="1236"/>
      <c r="K47" s="1236"/>
      <c r="L47" s="1236"/>
      <c r="M47" s="1402"/>
    </row>
    <row r="48" spans="2:13" ht="12.75" customHeight="1" x14ac:dyDescent="0.2">
      <c r="B48" s="1853"/>
      <c r="C48" s="1236"/>
      <c r="D48" s="1402"/>
      <c r="E48" s="1853"/>
      <c r="F48" s="1236"/>
      <c r="G48" s="1236"/>
      <c r="H48" s="1236"/>
      <c r="I48" s="1236"/>
      <c r="J48" s="1236"/>
      <c r="K48" s="1236"/>
      <c r="L48" s="1236"/>
      <c r="M48" s="1402"/>
    </row>
    <row r="49" spans="2:13" ht="12.75" customHeight="1" x14ac:dyDescent="0.2">
      <c r="B49" s="1853"/>
      <c r="C49" s="1236"/>
      <c r="D49" s="1402"/>
      <c r="E49" s="1853"/>
      <c r="F49" s="1236"/>
      <c r="G49" s="1236"/>
      <c r="H49" s="1236"/>
      <c r="I49" s="1236"/>
      <c r="J49" s="1236"/>
      <c r="K49" s="1236"/>
      <c r="L49" s="1236"/>
      <c r="M49" s="1402"/>
    </row>
    <row r="50" spans="2:13" ht="12.75" customHeight="1" x14ac:dyDescent="0.2">
      <c r="B50" s="1853"/>
      <c r="C50" s="1236"/>
      <c r="D50" s="1402"/>
      <c r="E50" s="1853"/>
      <c r="F50" s="1236"/>
      <c r="G50" s="1236"/>
      <c r="H50" s="1236"/>
      <c r="I50" s="1236"/>
      <c r="J50" s="1236"/>
      <c r="K50" s="1236"/>
      <c r="L50" s="1236"/>
      <c r="M50" s="1402"/>
    </row>
    <row r="51" spans="2:13" ht="12.75" customHeight="1" x14ac:dyDescent="0.2">
      <c r="B51" s="1853"/>
      <c r="C51" s="1236"/>
      <c r="D51" s="1402"/>
      <c r="E51" s="1853"/>
      <c r="F51" s="1236"/>
      <c r="G51" s="1236"/>
      <c r="H51" s="1236"/>
      <c r="I51" s="1236"/>
      <c r="J51" s="1236"/>
      <c r="K51" s="1236"/>
      <c r="L51" s="1236"/>
      <c r="M51" s="1402"/>
    </row>
    <row r="52" spans="2:13" ht="12.75" customHeight="1" x14ac:dyDescent="0.2">
      <c r="B52" s="1853"/>
      <c r="C52" s="1236"/>
      <c r="D52" s="1402"/>
      <c r="E52" s="1853"/>
      <c r="F52" s="1236"/>
      <c r="G52" s="1236"/>
      <c r="H52" s="1236"/>
      <c r="I52" s="1236"/>
      <c r="J52" s="1236"/>
      <c r="K52" s="1236"/>
      <c r="L52" s="1236"/>
      <c r="M52" s="1402"/>
    </row>
    <row r="53" spans="2:13" ht="104.25" customHeight="1" x14ac:dyDescent="0.2">
      <c r="B53" s="1850"/>
      <c r="C53" s="1415"/>
      <c r="D53" s="1851"/>
      <c r="E53" s="1850"/>
      <c r="F53" s="1415"/>
      <c r="G53" s="1415"/>
      <c r="H53" s="1415"/>
      <c r="I53" s="1415"/>
      <c r="J53" s="1415"/>
      <c r="K53" s="1415"/>
      <c r="L53" s="1415"/>
      <c r="M53" s="1851"/>
    </row>
    <row r="54" spans="2:13" ht="12.75" customHeight="1" x14ac:dyDescent="0.2">
      <c r="B54" s="1847" t="s">
        <v>958</v>
      </c>
      <c r="C54" s="1848"/>
      <c r="D54" s="1849"/>
      <c r="E54" s="1847" t="s">
        <v>959</v>
      </c>
      <c r="F54" s="1848"/>
      <c r="G54" s="1848"/>
      <c r="H54" s="1848"/>
      <c r="I54" s="1848"/>
      <c r="J54" s="1848"/>
      <c r="K54" s="1848"/>
      <c r="L54" s="1848"/>
      <c r="M54" s="1849"/>
    </row>
    <row r="55" spans="2:13" ht="12.75" customHeight="1" x14ac:dyDescent="0.2">
      <c r="B55" s="1853"/>
      <c r="C55" s="1236"/>
      <c r="D55" s="1402"/>
      <c r="E55" s="1853"/>
      <c r="F55" s="1236"/>
      <c r="G55" s="1236"/>
      <c r="H55" s="1236"/>
      <c r="I55" s="1236"/>
      <c r="J55" s="1236"/>
      <c r="K55" s="1236"/>
      <c r="L55" s="1236"/>
      <c r="M55" s="1402"/>
    </row>
    <row r="56" spans="2:13" ht="12.75" customHeight="1" x14ac:dyDescent="0.2">
      <c r="B56" s="1853"/>
      <c r="C56" s="1236"/>
      <c r="D56" s="1402"/>
      <c r="E56" s="1853"/>
      <c r="F56" s="1236"/>
      <c r="G56" s="1236"/>
      <c r="H56" s="1236"/>
      <c r="I56" s="1236"/>
      <c r="J56" s="1236"/>
      <c r="K56" s="1236"/>
      <c r="L56" s="1236"/>
      <c r="M56" s="1402"/>
    </row>
    <row r="57" spans="2:13" ht="12.75" customHeight="1" x14ac:dyDescent="0.2">
      <c r="B57" s="1853"/>
      <c r="C57" s="1236"/>
      <c r="D57" s="1402"/>
      <c r="E57" s="1853"/>
      <c r="F57" s="1236"/>
      <c r="G57" s="1236"/>
      <c r="H57" s="1236"/>
      <c r="I57" s="1236"/>
      <c r="J57" s="1236"/>
      <c r="K57" s="1236"/>
      <c r="L57" s="1236"/>
      <c r="M57" s="1402"/>
    </row>
    <row r="58" spans="2:13" ht="12.75" customHeight="1" x14ac:dyDescent="0.2">
      <c r="B58" s="1853"/>
      <c r="C58" s="1236"/>
      <c r="D58" s="1402"/>
      <c r="E58" s="1853"/>
      <c r="F58" s="1236"/>
      <c r="G58" s="1236"/>
      <c r="H58" s="1236"/>
      <c r="I58" s="1236"/>
      <c r="J58" s="1236"/>
      <c r="K58" s="1236"/>
      <c r="L58" s="1236"/>
      <c r="M58" s="1402"/>
    </row>
    <row r="59" spans="2:13" ht="12.75" customHeight="1" x14ac:dyDescent="0.2">
      <c r="B59" s="1853"/>
      <c r="C59" s="1236"/>
      <c r="D59" s="1402"/>
      <c r="E59" s="1853"/>
      <c r="F59" s="1236"/>
      <c r="G59" s="1236"/>
      <c r="H59" s="1236"/>
      <c r="I59" s="1236"/>
      <c r="J59" s="1236"/>
      <c r="K59" s="1236"/>
      <c r="L59" s="1236"/>
      <c r="M59" s="1402"/>
    </row>
    <row r="60" spans="2:13" ht="12.75" customHeight="1" x14ac:dyDescent="0.2">
      <c r="B60" s="1853"/>
      <c r="C60" s="1236"/>
      <c r="D60" s="1402"/>
      <c r="E60" s="1853"/>
      <c r="F60" s="1236"/>
      <c r="G60" s="1236"/>
      <c r="H60" s="1236"/>
      <c r="I60" s="1236"/>
      <c r="J60" s="1236"/>
      <c r="K60" s="1236"/>
      <c r="L60" s="1236"/>
      <c r="M60" s="1402"/>
    </row>
    <row r="61" spans="2:13" ht="12.75" customHeight="1" x14ac:dyDescent="0.2">
      <c r="B61" s="1853"/>
      <c r="C61" s="1236"/>
      <c r="D61" s="1402"/>
      <c r="E61" s="1853"/>
      <c r="F61" s="1236"/>
      <c r="G61" s="1236"/>
      <c r="H61" s="1236"/>
      <c r="I61" s="1236"/>
      <c r="J61" s="1236"/>
      <c r="K61" s="1236"/>
      <c r="L61" s="1236"/>
      <c r="M61" s="1402"/>
    </row>
    <row r="62" spans="2:13" ht="12.75" customHeight="1" x14ac:dyDescent="0.2">
      <c r="B62" s="1853"/>
      <c r="C62" s="1236"/>
      <c r="D62" s="1402"/>
      <c r="E62" s="1853"/>
      <c r="F62" s="1236"/>
      <c r="G62" s="1236"/>
      <c r="H62" s="1236"/>
      <c r="I62" s="1236"/>
      <c r="J62" s="1236"/>
      <c r="K62" s="1236"/>
      <c r="L62" s="1236"/>
      <c r="M62" s="1402"/>
    </row>
    <row r="63" spans="2:13" ht="12.75" customHeight="1" x14ac:dyDescent="0.2">
      <c r="B63" s="1853"/>
      <c r="C63" s="1236"/>
      <c r="D63" s="1402"/>
      <c r="E63" s="1853"/>
      <c r="F63" s="1236"/>
      <c r="G63" s="1236"/>
      <c r="H63" s="1236"/>
      <c r="I63" s="1236"/>
      <c r="J63" s="1236"/>
      <c r="K63" s="1236"/>
      <c r="L63" s="1236"/>
      <c r="M63" s="1402"/>
    </row>
    <row r="64" spans="2:13" ht="12.75" customHeight="1" x14ac:dyDescent="0.2">
      <c r="B64" s="1853"/>
      <c r="C64" s="1236"/>
      <c r="D64" s="1402"/>
      <c r="E64" s="1853"/>
      <c r="F64" s="1236"/>
      <c r="G64" s="1236"/>
      <c r="H64" s="1236"/>
      <c r="I64" s="1236"/>
      <c r="J64" s="1236"/>
      <c r="K64" s="1236"/>
      <c r="L64" s="1236"/>
      <c r="M64" s="1402"/>
    </row>
    <row r="65" spans="2:13" ht="38.25" customHeight="1" x14ac:dyDescent="0.2">
      <c r="B65" s="1853"/>
      <c r="C65" s="1236"/>
      <c r="D65" s="1402"/>
      <c r="E65" s="1853"/>
      <c r="F65" s="1236"/>
      <c r="G65" s="1236"/>
      <c r="H65" s="1236"/>
      <c r="I65" s="1236"/>
      <c r="J65" s="1236"/>
      <c r="K65" s="1236"/>
      <c r="L65" s="1236"/>
      <c r="M65" s="1402"/>
    </row>
    <row r="66" spans="2:13" ht="68.25" customHeight="1" x14ac:dyDescent="0.2">
      <c r="B66" s="1850"/>
      <c r="C66" s="1415"/>
      <c r="D66" s="1851"/>
      <c r="E66" s="1850"/>
      <c r="F66" s="1415"/>
      <c r="G66" s="1415"/>
      <c r="H66" s="1415"/>
      <c r="I66" s="1415"/>
      <c r="J66" s="1415"/>
      <c r="K66" s="1415"/>
      <c r="L66" s="1415"/>
      <c r="M66" s="1851"/>
    </row>
    <row r="67" spans="2:13" ht="12.75" customHeight="1" x14ac:dyDescent="0.2">
      <c r="B67" s="1847" t="s">
        <v>960</v>
      </c>
      <c r="C67" s="1848"/>
      <c r="D67" s="1849"/>
      <c r="E67" s="1847" t="s">
        <v>961</v>
      </c>
      <c r="F67" s="1848"/>
      <c r="G67" s="1848"/>
      <c r="H67" s="1848"/>
      <c r="I67" s="1848"/>
      <c r="J67" s="1848"/>
      <c r="K67" s="1848"/>
      <c r="L67" s="1848"/>
      <c r="M67" s="1849"/>
    </row>
    <row r="68" spans="2:13" ht="12.75" customHeight="1" x14ac:dyDescent="0.2">
      <c r="B68" s="1853"/>
      <c r="C68" s="1236"/>
      <c r="D68" s="1402"/>
      <c r="E68" s="1853"/>
      <c r="F68" s="1236"/>
      <c r="G68" s="1236"/>
      <c r="H68" s="1236"/>
      <c r="I68" s="1236"/>
      <c r="J68" s="1236"/>
      <c r="K68" s="1236"/>
      <c r="L68" s="1236"/>
      <c r="M68" s="1402"/>
    </row>
    <row r="69" spans="2:13" ht="12.75" customHeight="1" x14ac:dyDescent="0.2">
      <c r="B69" s="1853"/>
      <c r="C69" s="1236"/>
      <c r="D69" s="1402"/>
      <c r="E69" s="1853"/>
      <c r="F69" s="1236"/>
      <c r="G69" s="1236"/>
      <c r="H69" s="1236"/>
      <c r="I69" s="1236"/>
      <c r="J69" s="1236"/>
      <c r="K69" s="1236"/>
      <c r="L69" s="1236"/>
      <c r="M69" s="1402"/>
    </row>
    <row r="70" spans="2:13" ht="12.75" customHeight="1" x14ac:dyDescent="0.2">
      <c r="B70" s="1853"/>
      <c r="C70" s="1236"/>
      <c r="D70" s="1402"/>
      <c r="E70" s="1853"/>
      <c r="F70" s="1236"/>
      <c r="G70" s="1236"/>
      <c r="H70" s="1236"/>
      <c r="I70" s="1236"/>
      <c r="J70" s="1236"/>
      <c r="K70" s="1236"/>
      <c r="L70" s="1236"/>
      <c r="M70" s="1402"/>
    </row>
    <row r="71" spans="2:13" ht="12.75" customHeight="1" x14ac:dyDescent="0.2">
      <c r="B71" s="1853"/>
      <c r="C71" s="1236"/>
      <c r="D71" s="1402"/>
      <c r="E71" s="1853"/>
      <c r="F71" s="1236"/>
      <c r="G71" s="1236"/>
      <c r="H71" s="1236"/>
      <c r="I71" s="1236"/>
      <c r="J71" s="1236"/>
      <c r="K71" s="1236"/>
      <c r="L71" s="1236"/>
      <c r="M71" s="1402"/>
    </row>
    <row r="72" spans="2:13" ht="12.75" customHeight="1" x14ac:dyDescent="0.2">
      <c r="B72" s="1853"/>
      <c r="C72" s="1236"/>
      <c r="D72" s="1402"/>
      <c r="E72" s="1853"/>
      <c r="F72" s="1236"/>
      <c r="G72" s="1236"/>
      <c r="H72" s="1236"/>
      <c r="I72" s="1236"/>
      <c r="J72" s="1236"/>
      <c r="K72" s="1236"/>
      <c r="L72" s="1236"/>
      <c r="M72" s="1402"/>
    </row>
    <row r="73" spans="2:13" ht="12.75" customHeight="1" x14ac:dyDescent="0.2">
      <c r="B73" s="1853"/>
      <c r="C73" s="1236"/>
      <c r="D73" s="1402"/>
      <c r="E73" s="1853"/>
      <c r="F73" s="1236"/>
      <c r="G73" s="1236"/>
      <c r="H73" s="1236"/>
      <c r="I73" s="1236"/>
      <c r="J73" s="1236"/>
      <c r="K73" s="1236"/>
      <c r="L73" s="1236"/>
      <c r="M73" s="1402"/>
    </row>
    <row r="74" spans="2:13" ht="12.75" customHeight="1" x14ac:dyDescent="0.2">
      <c r="B74" s="1853"/>
      <c r="C74" s="1236"/>
      <c r="D74" s="1402"/>
      <c r="E74" s="1853"/>
      <c r="F74" s="1236"/>
      <c r="G74" s="1236"/>
      <c r="H74" s="1236"/>
      <c r="I74" s="1236"/>
      <c r="J74" s="1236"/>
      <c r="K74" s="1236"/>
      <c r="L74" s="1236"/>
      <c r="M74" s="1402"/>
    </row>
    <row r="75" spans="2:13" ht="12.75" customHeight="1" x14ac:dyDescent="0.2">
      <c r="B75" s="1853"/>
      <c r="C75" s="1236"/>
      <c r="D75" s="1402"/>
      <c r="E75" s="1853"/>
      <c r="F75" s="1236"/>
      <c r="G75" s="1236"/>
      <c r="H75" s="1236"/>
      <c r="I75" s="1236"/>
      <c r="J75" s="1236"/>
      <c r="K75" s="1236"/>
      <c r="L75" s="1236"/>
      <c r="M75" s="1402"/>
    </row>
    <row r="76" spans="2:13" ht="12.75" customHeight="1" x14ac:dyDescent="0.2">
      <c r="B76" s="1853"/>
      <c r="C76" s="1236"/>
      <c r="D76" s="1402"/>
      <c r="E76" s="1853"/>
      <c r="F76" s="1236"/>
      <c r="G76" s="1236"/>
      <c r="H76" s="1236"/>
      <c r="I76" s="1236"/>
      <c r="J76" s="1236"/>
      <c r="K76" s="1236"/>
      <c r="L76" s="1236"/>
      <c r="M76" s="1402"/>
    </row>
    <row r="77" spans="2:13" ht="12.75" customHeight="1" x14ac:dyDescent="0.2">
      <c r="B77" s="1853"/>
      <c r="C77" s="1236"/>
      <c r="D77" s="1402"/>
      <c r="E77" s="1853"/>
      <c r="F77" s="1236"/>
      <c r="G77" s="1236"/>
      <c r="H77" s="1236"/>
      <c r="I77" s="1236"/>
      <c r="J77" s="1236"/>
      <c r="K77" s="1236"/>
      <c r="L77" s="1236"/>
      <c r="M77" s="1402"/>
    </row>
    <row r="78" spans="2:13" ht="12.75" customHeight="1" x14ac:dyDescent="0.2">
      <c r="B78" s="1853"/>
      <c r="C78" s="1236"/>
      <c r="D78" s="1402"/>
      <c r="E78" s="1853"/>
      <c r="F78" s="1236"/>
      <c r="G78" s="1236"/>
      <c r="H78" s="1236"/>
      <c r="I78" s="1236"/>
      <c r="J78" s="1236"/>
      <c r="K78" s="1236"/>
      <c r="L78" s="1236"/>
      <c r="M78" s="1402"/>
    </row>
    <row r="79" spans="2:13" ht="12.75" customHeight="1" x14ac:dyDescent="0.2">
      <c r="B79" s="1853"/>
      <c r="C79" s="1236"/>
      <c r="D79" s="1402"/>
      <c r="E79" s="1853"/>
      <c r="F79" s="1236"/>
      <c r="G79" s="1236"/>
      <c r="H79" s="1236"/>
      <c r="I79" s="1236"/>
      <c r="J79" s="1236"/>
      <c r="K79" s="1236"/>
      <c r="L79" s="1236"/>
      <c r="M79" s="1402"/>
    </row>
    <row r="80" spans="2:13" ht="12.75" customHeight="1" x14ac:dyDescent="0.2">
      <c r="B80" s="1853"/>
      <c r="C80" s="1236"/>
      <c r="D80" s="1402"/>
      <c r="E80" s="1853"/>
      <c r="F80" s="1236"/>
      <c r="G80" s="1236"/>
      <c r="H80" s="1236"/>
      <c r="I80" s="1236"/>
      <c r="J80" s="1236"/>
      <c r="K80" s="1236"/>
      <c r="L80" s="1236"/>
      <c r="M80" s="1402"/>
    </row>
    <row r="81" spans="2:13" ht="34.5" customHeight="1" x14ac:dyDescent="0.2">
      <c r="B81" s="1853"/>
      <c r="C81" s="1236"/>
      <c r="D81" s="1402"/>
      <c r="E81" s="1853"/>
      <c r="F81" s="1236"/>
      <c r="G81" s="1236"/>
      <c r="H81" s="1236"/>
      <c r="I81" s="1236"/>
      <c r="J81" s="1236"/>
      <c r="K81" s="1236"/>
      <c r="L81" s="1236"/>
      <c r="M81" s="1402"/>
    </row>
    <row r="82" spans="2:13" ht="66" customHeight="1" x14ac:dyDescent="0.2">
      <c r="B82" s="1850"/>
      <c r="C82" s="1415"/>
      <c r="D82" s="1851"/>
      <c r="E82" s="1850"/>
      <c r="F82" s="1415"/>
      <c r="G82" s="1415"/>
      <c r="H82" s="1415"/>
      <c r="I82" s="1415"/>
      <c r="J82" s="1415"/>
      <c r="K82" s="1415"/>
      <c r="L82" s="1415"/>
      <c r="M82" s="1851"/>
    </row>
    <row r="83" spans="2:13" ht="21" customHeight="1" x14ac:dyDescent="0.2">
      <c r="B83" s="1905" t="s">
        <v>962</v>
      </c>
      <c r="C83" s="1278"/>
      <c r="D83" s="1278"/>
      <c r="E83" s="1278"/>
      <c r="F83" s="1278"/>
      <c r="G83" s="1278"/>
      <c r="H83" s="1278"/>
      <c r="I83" s="1278"/>
      <c r="J83" s="1278"/>
      <c r="K83" s="1278"/>
      <c r="L83" s="1278"/>
      <c r="M83" s="1899"/>
    </row>
    <row r="84" spans="2:13" ht="12.75" customHeight="1" x14ac:dyDescent="0.2">
      <c r="B84" s="1898" t="s">
        <v>963</v>
      </c>
      <c r="C84" s="1278"/>
      <c r="D84" s="1899"/>
      <c r="E84" s="1898" t="s">
        <v>964</v>
      </c>
      <c r="F84" s="1278"/>
      <c r="G84" s="1278"/>
      <c r="H84" s="1278"/>
      <c r="I84" s="1278"/>
      <c r="J84" s="1278"/>
      <c r="K84" s="1278"/>
      <c r="L84" s="1278"/>
      <c r="M84" s="1899"/>
    </row>
    <row r="85" spans="2:13" ht="12.75" customHeight="1" x14ac:dyDescent="0.2">
      <c r="B85" s="1853"/>
      <c r="C85" s="1236"/>
      <c r="D85" s="1402"/>
      <c r="E85" s="1853"/>
      <c r="F85" s="1236"/>
      <c r="G85" s="1236"/>
      <c r="H85" s="1236"/>
      <c r="I85" s="1236"/>
      <c r="J85" s="1236"/>
      <c r="K85" s="1236"/>
      <c r="L85" s="1236"/>
      <c r="M85" s="1402"/>
    </row>
    <row r="86" spans="2:13" ht="12.75" customHeight="1" x14ac:dyDescent="0.2">
      <c r="B86" s="1853"/>
      <c r="C86" s="1236"/>
      <c r="D86" s="1402"/>
      <c r="E86" s="1853"/>
      <c r="F86" s="1236"/>
      <c r="G86" s="1236"/>
      <c r="H86" s="1236"/>
      <c r="I86" s="1236"/>
      <c r="J86" s="1236"/>
      <c r="K86" s="1236"/>
      <c r="L86" s="1236"/>
      <c r="M86" s="1402"/>
    </row>
    <row r="87" spans="2:13" ht="12.75" customHeight="1" x14ac:dyDescent="0.2">
      <c r="B87" s="1853"/>
      <c r="C87" s="1236"/>
      <c r="D87" s="1402"/>
      <c r="E87" s="1853"/>
      <c r="F87" s="1236"/>
      <c r="G87" s="1236"/>
      <c r="H87" s="1236"/>
      <c r="I87" s="1236"/>
      <c r="J87" s="1236"/>
      <c r="K87" s="1236"/>
      <c r="L87" s="1236"/>
      <c r="M87" s="1402"/>
    </row>
    <row r="88" spans="2:13" ht="12.75" customHeight="1" x14ac:dyDescent="0.2">
      <c r="B88" s="1853"/>
      <c r="C88" s="1236"/>
      <c r="D88" s="1402"/>
      <c r="E88" s="1853"/>
      <c r="F88" s="1236"/>
      <c r="G88" s="1236"/>
      <c r="H88" s="1236"/>
      <c r="I88" s="1236"/>
      <c r="J88" s="1236"/>
      <c r="K88" s="1236"/>
      <c r="L88" s="1236"/>
      <c r="M88" s="1402"/>
    </row>
    <row r="89" spans="2:13" ht="12.75" customHeight="1" x14ac:dyDescent="0.2">
      <c r="B89" s="1853"/>
      <c r="C89" s="1236"/>
      <c r="D89" s="1402"/>
      <c r="E89" s="1853"/>
      <c r="F89" s="1236"/>
      <c r="G89" s="1236"/>
      <c r="H89" s="1236"/>
      <c r="I89" s="1236"/>
      <c r="J89" s="1236"/>
      <c r="K89" s="1236"/>
      <c r="L89" s="1236"/>
      <c r="M89" s="1402"/>
    </row>
    <row r="90" spans="2:13" ht="12.75" customHeight="1" x14ac:dyDescent="0.2">
      <c r="B90" s="1853"/>
      <c r="C90" s="1236"/>
      <c r="D90" s="1402"/>
      <c r="E90" s="1853"/>
      <c r="F90" s="1236"/>
      <c r="G90" s="1236"/>
      <c r="H90" s="1236"/>
      <c r="I90" s="1236"/>
      <c r="J90" s="1236"/>
      <c r="K90" s="1236"/>
      <c r="L90" s="1236"/>
      <c r="M90" s="1402"/>
    </row>
    <row r="91" spans="2:13" ht="12.75" customHeight="1" x14ac:dyDescent="0.2">
      <c r="B91" s="1853"/>
      <c r="C91" s="1236"/>
      <c r="D91" s="1402"/>
      <c r="E91" s="1853"/>
      <c r="F91" s="1236"/>
      <c r="G91" s="1236"/>
      <c r="H91" s="1236"/>
      <c r="I91" s="1236"/>
      <c r="J91" s="1236"/>
      <c r="K91" s="1236"/>
      <c r="L91" s="1236"/>
      <c r="M91" s="1402"/>
    </row>
    <row r="92" spans="2:13" ht="393" customHeight="1" x14ac:dyDescent="0.2">
      <c r="B92" s="1850"/>
      <c r="C92" s="1415"/>
      <c r="D92" s="1851"/>
      <c r="E92" s="1850"/>
      <c r="F92" s="1415"/>
      <c r="G92" s="1415"/>
      <c r="H92" s="1415"/>
      <c r="I92" s="1415"/>
      <c r="J92" s="1415"/>
      <c r="K92" s="1415"/>
      <c r="L92" s="1415"/>
      <c r="M92" s="1851"/>
    </row>
    <row r="93" spans="2:13" ht="30.75" customHeight="1" x14ac:dyDescent="0.2">
      <c r="B93" s="1847" t="s">
        <v>965</v>
      </c>
      <c r="C93" s="1848"/>
      <c r="D93" s="1849"/>
      <c r="E93" s="1847" t="s">
        <v>966</v>
      </c>
      <c r="F93" s="1848"/>
      <c r="G93" s="1848"/>
      <c r="H93" s="1848"/>
      <c r="I93" s="1848"/>
      <c r="J93" s="1848"/>
      <c r="K93" s="1848"/>
      <c r="L93" s="1848"/>
      <c r="M93" s="1849"/>
    </row>
    <row r="94" spans="2:13" ht="12.75" customHeight="1" x14ac:dyDescent="0.2">
      <c r="B94" s="1853"/>
      <c r="C94" s="1236"/>
      <c r="D94" s="1402"/>
      <c r="E94" s="1853"/>
      <c r="F94" s="1236"/>
      <c r="G94" s="1236"/>
      <c r="H94" s="1236"/>
      <c r="I94" s="1236"/>
      <c r="J94" s="1236"/>
      <c r="K94" s="1236"/>
      <c r="L94" s="1236"/>
      <c r="M94" s="1402"/>
    </row>
    <row r="95" spans="2:13" ht="12.75" customHeight="1" x14ac:dyDescent="0.2">
      <c r="B95" s="1853"/>
      <c r="C95" s="1236"/>
      <c r="D95" s="1402"/>
      <c r="E95" s="1853"/>
      <c r="F95" s="1236"/>
      <c r="G95" s="1236"/>
      <c r="H95" s="1236"/>
      <c r="I95" s="1236"/>
      <c r="J95" s="1236"/>
      <c r="K95" s="1236"/>
      <c r="L95" s="1236"/>
      <c r="M95" s="1402"/>
    </row>
    <row r="96" spans="2:13" ht="12.75" customHeight="1" x14ac:dyDescent="0.2">
      <c r="B96" s="1853"/>
      <c r="C96" s="1236"/>
      <c r="D96" s="1402"/>
      <c r="E96" s="1853"/>
      <c r="F96" s="1236"/>
      <c r="G96" s="1236"/>
      <c r="H96" s="1236"/>
      <c r="I96" s="1236"/>
      <c r="J96" s="1236"/>
      <c r="K96" s="1236"/>
      <c r="L96" s="1236"/>
      <c r="M96" s="1402"/>
    </row>
    <row r="97" spans="2:13" ht="12.75" customHeight="1" x14ac:dyDescent="0.2">
      <c r="B97" s="1853"/>
      <c r="C97" s="1236"/>
      <c r="D97" s="1402"/>
      <c r="E97" s="1853"/>
      <c r="F97" s="1236"/>
      <c r="G97" s="1236"/>
      <c r="H97" s="1236"/>
      <c r="I97" s="1236"/>
      <c r="J97" s="1236"/>
      <c r="K97" s="1236"/>
      <c r="L97" s="1236"/>
      <c r="M97" s="1402"/>
    </row>
    <row r="98" spans="2:13" ht="12.75" customHeight="1" x14ac:dyDescent="0.2">
      <c r="B98" s="1853"/>
      <c r="C98" s="1236"/>
      <c r="D98" s="1402"/>
      <c r="E98" s="1853"/>
      <c r="F98" s="1236"/>
      <c r="G98" s="1236"/>
      <c r="H98" s="1236"/>
      <c r="I98" s="1236"/>
      <c r="J98" s="1236"/>
      <c r="K98" s="1236"/>
      <c r="L98" s="1236"/>
      <c r="M98" s="1402"/>
    </row>
    <row r="99" spans="2:13" ht="12.75" customHeight="1" x14ac:dyDescent="0.2">
      <c r="B99" s="1853"/>
      <c r="C99" s="1236"/>
      <c r="D99" s="1402"/>
      <c r="E99" s="1853"/>
      <c r="F99" s="1236"/>
      <c r="G99" s="1236"/>
      <c r="H99" s="1236"/>
      <c r="I99" s="1236"/>
      <c r="J99" s="1236"/>
      <c r="K99" s="1236"/>
      <c r="L99" s="1236"/>
      <c r="M99" s="1402"/>
    </row>
    <row r="100" spans="2:13" ht="12.75" customHeight="1" x14ac:dyDescent="0.2">
      <c r="B100" s="1853"/>
      <c r="C100" s="1236"/>
      <c r="D100" s="1402"/>
      <c r="E100" s="1853"/>
      <c r="F100" s="1236"/>
      <c r="G100" s="1236"/>
      <c r="H100" s="1236"/>
      <c r="I100" s="1236"/>
      <c r="J100" s="1236"/>
      <c r="K100" s="1236"/>
      <c r="L100" s="1236"/>
      <c r="M100" s="1402"/>
    </row>
    <row r="101" spans="2:13" ht="43.5" customHeight="1" x14ac:dyDescent="0.2">
      <c r="B101" s="1850"/>
      <c r="C101" s="1415"/>
      <c r="D101" s="1851"/>
      <c r="E101" s="1850"/>
      <c r="F101" s="1415"/>
      <c r="G101" s="1415"/>
      <c r="H101" s="1415"/>
      <c r="I101" s="1415"/>
      <c r="J101" s="1415"/>
      <c r="K101" s="1415"/>
      <c r="L101" s="1415"/>
      <c r="M101" s="1851"/>
    </row>
    <row r="102" spans="2:13" ht="12.75" customHeight="1" x14ac:dyDescent="0.2">
      <c r="B102" s="1847" t="s">
        <v>967</v>
      </c>
      <c r="C102" s="1848"/>
      <c r="D102" s="1849"/>
      <c r="E102" s="1847" t="s">
        <v>968</v>
      </c>
      <c r="F102" s="1848"/>
      <c r="G102" s="1848"/>
      <c r="H102" s="1848"/>
      <c r="I102" s="1848"/>
      <c r="J102" s="1848"/>
      <c r="K102" s="1848"/>
      <c r="L102" s="1848"/>
      <c r="M102" s="1849"/>
    </row>
    <row r="103" spans="2:13" ht="12.75" customHeight="1" x14ac:dyDescent="0.2">
      <c r="B103" s="1853"/>
      <c r="C103" s="1236"/>
      <c r="D103" s="1402"/>
      <c r="E103" s="1853"/>
      <c r="F103" s="1236"/>
      <c r="G103" s="1236"/>
      <c r="H103" s="1236"/>
      <c r="I103" s="1236"/>
      <c r="J103" s="1236"/>
      <c r="K103" s="1236"/>
      <c r="L103" s="1236"/>
      <c r="M103" s="1402"/>
    </row>
    <row r="104" spans="2:13" ht="12.75" customHeight="1" x14ac:dyDescent="0.2">
      <c r="B104" s="1853"/>
      <c r="C104" s="1236"/>
      <c r="D104" s="1402"/>
      <c r="E104" s="1853"/>
      <c r="F104" s="1236"/>
      <c r="G104" s="1236"/>
      <c r="H104" s="1236"/>
      <c r="I104" s="1236"/>
      <c r="J104" s="1236"/>
      <c r="K104" s="1236"/>
      <c r="L104" s="1236"/>
      <c r="M104" s="1402"/>
    </row>
    <row r="105" spans="2:13" ht="12.75" customHeight="1" x14ac:dyDescent="0.2">
      <c r="B105" s="1853"/>
      <c r="C105" s="1236"/>
      <c r="D105" s="1402"/>
      <c r="E105" s="1853"/>
      <c r="F105" s="1236"/>
      <c r="G105" s="1236"/>
      <c r="H105" s="1236"/>
      <c r="I105" s="1236"/>
      <c r="J105" s="1236"/>
      <c r="K105" s="1236"/>
      <c r="L105" s="1236"/>
      <c r="M105" s="1402"/>
    </row>
    <row r="106" spans="2:13" ht="100.5" customHeight="1" x14ac:dyDescent="0.2">
      <c r="B106" s="1902"/>
      <c r="C106" s="1544"/>
      <c r="D106" s="1903"/>
      <c r="E106" s="1902"/>
      <c r="F106" s="1544"/>
      <c r="G106" s="1544"/>
      <c r="H106" s="1544"/>
      <c r="I106" s="1544"/>
      <c r="J106" s="1544"/>
      <c r="K106" s="1544"/>
      <c r="L106" s="1544"/>
      <c r="M106" s="1903"/>
    </row>
    <row r="107" spans="2:13" ht="20.25" customHeight="1" x14ac:dyDescent="0.2">
      <c r="B107" s="1904" t="s">
        <v>969</v>
      </c>
      <c r="C107" s="1236"/>
      <c r="D107" s="1236"/>
      <c r="E107" s="1236"/>
      <c r="F107" s="1236"/>
      <c r="G107" s="1236"/>
      <c r="H107" s="1236"/>
      <c r="I107" s="1236"/>
      <c r="J107" s="1236"/>
      <c r="K107" s="1236"/>
      <c r="L107" s="1236"/>
      <c r="M107" s="1402"/>
    </row>
    <row r="108" spans="2:13" ht="12.75" customHeight="1" x14ac:dyDescent="0.2">
      <c r="B108" s="1898" t="s">
        <v>970</v>
      </c>
      <c r="C108" s="1278"/>
      <c r="D108" s="1899"/>
      <c r="E108" s="1898" t="s">
        <v>971</v>
      </c>
      <c r="F108" s="1278"/>
      <c r="G108" s="1278"/>
      <c r="H108" s="1278"/>
      <c r="I108" s="1278"/>
      <c r="J108" s="1278"/>
      <c r="K108" s="1278"/>
      <c r="L108" s="1278"/>
      <c r="M108" s="1899"/>
    </row>
    <row r="109" spans="2:13" ht="12.75" customHeight="1" x14ac:dyDescent="0.2">
      <c r="B109" s="1853"/>
      <c r="C109" s="1236"/>
      <c r="D109" s="1402"/>
      <c r="E109" s="1853"/>
      <c r="F109" s="1236"/>
      <c r="G109" s="1236"/>
      <c r="H109" s="1236"/>
      <c r="I109" s="1236"/>
      <c r="J109" s="1236"/>
      <c r="K109" s="1236"/>
      <c r="L109" s="1236"/>
      <c r="M109" s="1402"/>
    </row>
    <row r="110" spans="2:13" ht="12.75" customHeight="1" x14ac:dyDescent="0.2">
      <c r="B110" s="1853"/>
      <c r="C110" s="1236"/>
      <c r="D110" s="1402"/>
      <c r="E110" s="1853"/>
      <c r="F110" s="1236"/>
      <c r="G110" s="1236"/>
      <c r="H110" s="1236"/>
      <c r="I110" s="1236"/>
      <c r="J110" s="1236"/>
      <c r="K110" s="1236"/>
      <c r="L110" s="1236"/>
      <c r="M110" s="1402"/>
    </row>
    <row r="111" spans="2:13" ht="12.75" customHeight="1" x14ac:dyDescent="0.2">
      <c r="B111" s="1853"/>
      <c r="C111" s="1236"/>
      <c r="D111" s="1402"/>
      <c r="E111" s="1853"/>
      <c r="F111" s="1236"/>
      <c r="G111" s="1236"/>
      <c r="H111" s="1236"/>
      <c r="I111" s="1236"/>
      <c r="J111" s="1236"/>
      <c r="K111" s="1236"/>
      <c r="L111" s="1236"/>
      <c r="M111" s="1402"/>
    </row>
    <row r="112" spans="2:13" ht="12.75" customHeight="1" x14ac:dyDescent="0.2">
      <c r="B112" s="1853"/>
      <c r="C112" s="1236"/>
      <c r="D112" s="1402"/>
      <c r="E112" s="1853"/>
      <c r="F112" s="1236"/>
      <c r="G112" s="1236"/>
      <c r="H112" s="1236"/>
      <c r="I112" s="1236"/>
      <c r="J112" s="1236"/>
      <c r="K112" s="1236"/>
      <c r="L112" s="1236"/>
      <c r="M112" s="1402"/>
    </row>
    <row r="113" spans="2:13" ht="38.25" customHeight="1" x14ac:dyDescent="0.2">
      <c r="B113" s="1850"/>
      <c r="C113" s="1415"/>
      <c r="D113" s="1851"/>
      <c r="E113" s="1850"/>
      <c r="F113" s="1415"/>
      <c r="G113" s="1415"/>
      <c r="H113" s="1415"/>
      <c r="I113" s="1415"/>
      <c r="J113" s="1415"/>
      <c r="K113" s="1415"/>
      <c r="L113" s="1415"/>
      <c r="M113" s="1851"/>
    </row>
    <row r="114" spans="2:13" ht="12.75" customHeight="1" x14ac:dyDescent="0.2">
      <c r="B114" s="1900" t="s">
        <v>972</v>
      </c>
      <c r="C114" s="1848"/>
      <c r="D114" s="1849"/>
      <c r="E114" s="1847" t="s">
        <v>973</v>
      </c>
      <c r="F114" s="1848"/>
      <c r="G114" s="1848"/>
      <c r="H114" s="1848"/>
      <c r="I114" s="1848"/>
      <c r="J114" s="1848"/>
      <c r="K114" s="1848"/>
      <c r="L114" s="1848"/>
      <c r="M114" s="1849"/>
    </row>
    <row r="115" spans="2:13" ht="12.75" customHeight="1" x14ac:dyDescent="0.2">
      <c r="B115" s="1853"/>
      <c r="C115" s="1236"/>
      <c r="D115" s="1402"/>
      <c r="E115" s="1853"/>
      <c r="F115" s="1236"/>
      <c r="G115" s="1236"/>
      <c r="H115" s="1236"/>
      <c r="I115" s="1236"/>
      <c r="J115" s="1236"/>
      <c r="K115" s="1236"/>
      <c r="L115" s="1236"/>
      <c r="M115" s="1402"/>
    </row>
    <row r="116" spans="2:13" ht="12.75" customHeight="1" x14ac:dyDescent="0.2">
      <c r="B116" s="1853"/>
      <c r="C116" s="1236"/>
      <c r="D116" s="1402"/>
      <c r="E116" s="1853"/>
      <c r="F116" s="1236"/>
      <c r="G116" s="1236"/>
      <c r="H116" s="1236"/>
      <c r="I116" s="1236"/>
      <c r="J116" s="1236"/>
      <c r="K116" s="1236"/>
      <c r="L116" s="1236"/>
      <c r="M116" s="1402"/>
    </row>
    <row r="117" spans="2:13" ht="12.75" customHeight="1" x14ac:dyDescent="0.2">
      <c r="B117" s="1853"/>
      <c r="C117" s="1236"/>
      <c r="D117" s="1402"/>
      <c r="E117" s="1853"/>
      <c r="F117" s="1236"/>
      <c r="G117" s="1236"/>
      <c r="H117" s="1236"/>
      <c r="I117" s="1236"/>
      <c r="J117" s="1236"/>
      <c r="K117" s="1236"/>
      <c r="L117" s="1236"/>
      <c r="M117" s="1402"/>
    </row>
    <row r="118" spans="2:13" ht="56.25" customHeight="1" x14ac:dyDescent="0.2">
      <c r="B118" s="1850"/>
      <c r="C118" s="1415"/>
      <c r="D118" s="1851"/>
      <c r="E118" s="1850"/>
      <c r="F118" s="1415"/>
      <c r="G118" s="1415"/>
      <c r="H118" s="1415"/>
      <c r="I118" s="1415"/>
      <c r="J118" s="1415"/>
      <c r="K118" s="1415"/>
      <c r="L118" s="1415"/>
      <c r="M118" s="1851"/>
    </row>
    <row r="119" spans="2:13" ht="12.75" customHeight="1" x14ac:dyDescent="0.2">
      <c r="B119" s="1847" t="s">
        <v>974</v>
      </c>
      <c r="C119" s="1848"/>
      <c r="D119" s="1849"/>
      <c r="E119" s="1847" t="s">
        <v>975</v>
      </c>
      <c r="F119" s="1848"/>
      <c r="G119" s="1848"/>
      <c r="H119" s="1848"/>
      <c r="I119" s="1848"/>
      <c r="J119" s="1848"/>
      <c r="K119" s="1848"/>
      <c r="L119" s="1848"/>
      <c r="M119" s="1849"/>
    </row>
    <row r="120" spans="2:13" ht="12.75" customHeight="1" x14ac:dyDescent="0.2">
      <c r="B120" s="1853"/>
      <c r="C120" s="1236"/>
      <c r="D120" s="1402"/>
      <c r="E120" s="1853"/>
      <c r="F120" s="1236"/>
      <c r="G120" s="1236"/>
      <c r="H120" s="1236"/>
      <c r="I120" s="1236"/>
      <c r="J120" s="1236"/>
      <c r="K120" s="1236"/>
      <c r="L120" s="1236"/>
      <c r="M120" s="1402"/>
    </row>
    <row r="121" spans="2:13" ht="12.75" customHeight="1" x14ac:dyDescent="0.2">
      <c r="B121" s="1853"/>
      <c r="C121" s="1236"/>
      <c r="D121" s="1402"/>
      <c r="E121" s="1853"/>
      <c r="F121" s="1236"/>
      <c r="G121" s="1236"/>
      <c r="H121" s="1236"/>
      <c r="I121" s="1236"/>
      <c r="J121" s="1236"/>
      <c r="K121" s="1236"/>
      <c r="L121" s="1236"/>
      <c r="M121" s="1402"/>
    </row>
    <row r="122" spans="2:13" ht="12.75" customHeight="1" x14ac:dyDescent="0.2">
      <c r="B122" s="1853"/>
      <c r="C122" s="1236"/>
      <c r="D122" s="1402"/>
      <c r="E122" s="1853"/>
      <c r="F122" s="1236"/>
      <c r="G122" s="1236"/>
      <c r="H122" s="1236"/>
      <c r="I122" s="1236"/>
      <c r="J122" s="1236"/>
      <c r="K122" s="1236"/>
      <c r="L122" s="1236"/>
      <c r="M122" s="1402"/>
    </row>
    <row r="123" spans="2:13" ht="12.75" customHeight="1" x14ac:dyDescent="0.2">
      <c r="B123" s="1853"/>
      <c r="C123" s="1236"/>
      <c r="D123" s="1402"/>
      <c r="E123" s="1853"/>
      <c r="F123" s="1236"/>
      <c r="G123" s="1236"/>
      <c r="H123" s="1236"/>
      <c r="I123" s="1236"/>
      <c r="J123" s="1236"/>
      <c r="K123" s="1236"/>
      <c r="L123" s="1236"/>
      <c r="M123" s="1402"/>
    </row>
    <row r="124" spans="2:13" ht="12.75" customHeight="1" x14ac:dyDescent="0.2">
      <c r="B124" s="1853"/>
      <c r="C124" s="1236"/>
      <c r="D124" s="1402"/>
      <c r="E124" s="1853"/>
      <c r="F124" s="1236"/>
      <c r="G124" s="1236"/>
      <c r="H124" s="1236"/>
      <c r="I124" s="1236"/>
      <c r="J124" s="1236"/>
      <c r="K124" s="1236"/>
      <c r="L124" s="1236"/>
      <c r="M124" s="1402"/>
    </row>
    <row r="125" spans="2:13" ht="41.25" customHeight="1" x14ac:dyDescent="0.2">
      <c r="B125" s="1853"/>
      <c r="C125" s="1236"/>
      <c r="D125" s="1402"/>
      <c r="E125" s="1853"/>
      <c r="F125" s="1236"/>
      <c r="G125" s="1236"/>
      <c r="H125" s="1236"/>
      <c r="I125" s="1236"/>
      <c r="J125" s="1236"/>
      <c r="K125" s="1236"/>
      <c r="L125" s="1236"/>
      <c r="M125" s="1402"/>
    </row>
    <row r="126" spans="2:13" ht="12.75" customHeight="1" x14ac:dyDescent="0.2">
      <c r="B126" s="1853"/>
      <c r="C126" s="1236"/>
      <c r="D126" s="1402"/>
      <c r="E126" s="1853"/>
      <c r="F126" s="1236"/>
      <c r="G126" s="1236"/>
      <c r="H126" s="1236"/>
      <c r="I126" s="1236"/>
      <c r="J126" s="1236"/>
      <c r="K126" s="1236"/>
      <c r="L126" s="1236"/>
      <c r="M126" s="1402"/>
    </row>
    <row r="127" spans="2:13" ht="12.75" customHeight="1" x14ac:dyDescent="0.2">
      <c r="B127" s="1850"/>
      <c r="C127" s="1415"/>
      <c r="D127" s="1851"/>
      <c r="E127" s="1850"/>
      <c r="F127" s="1415"/>
      <c r="G127" s="1415"/>
      <c r="H127" s="1415"/>
      <c r="I127" s="1415"/>
      <c r="J127" s="1415"/>
      <c r="K127" s="1415"/>
      <c r="L127" s="1415"/>
      <c r="M127" s="1851"/>
    </row>
    <row r="132" spans="2:13" ht="20.25" customHeight="1" x14ac:dyDescent="0.2">
      <c r="B132" s="6" t="s">
        <v>976</v>
      </c>
      <c r="C132" s="11"/>
      <c r="D132" s="11"/>
      <c r="E132" s="11"/>
      <c r="F132" s="11"/>
      <c r="G132" s="11"/>
      <c r="H132" s="11"/>
      <c r="I132" s="11"/>
      <c r="J132" s="11"/>
      <c r="K132" s="11"/>
      <c r="L132" s="11"/>
      <c r="M132" s="11"/>
    </row>
    <row r="133" spans="2:13" ht="18.75" customHeight="1" x14ac:dyDescent="0.2">
      <c r="B133" s="1894" t="s">
        <v>977</v>
      </c>
      <c r="C133" s="1236"/>
      <c r="D133" s="1236"/>
      <c r="E133" s="1236"/>
      <c r="F133" s="1236"/>
      <c r="G133" s="1236"/>
      <c r="H133" s="1236"/>
      <c r="I133" s="1236"/>
      <c r="J133" s="1236"/>
      <c r="K133" s="1236"/>
      <c r="L133" s="1236"/>
      <c r="M133" s="1236"/>
    </row>
    <row r="134" spans="2:13" ht="13.5" customHeight="1" x14ac:dyDescent="0.2">
      <c r="B134" s="1895" t="s">
        <v>978</v>
      </c>
      <c r="C134" s="1896"/>
      <c r="D134" s="1896"/>
      <c r="E134" s="1896"/>
      <c r="F134" s="1896"/>
      <c r="G134" s="11"/>
      <c r="H134" s="11"/>
      <c r="I134" s="11"/>
      <c r="J134" s="11"/>
      <c r="K134" s="11"/>
      <c r="L134" s="11"/>
      <c r="M134" s="11"/>
    </row>
    <row r="135" spans="2:13" ht="12.75" customHeight="1" x14ac:dyDescent="0.2">
      <c r="B135" s="136"/>
      <c r="C135" s="136"/>
      <c r="D135" s="136"/>
      <c r="E135" s="136"/>
      <c r="F135" s="136"/>
      <c r="G135" s="136"/>
      <c r="H135" s="136"/>
      <c r="I135" s="136"/>
      <c r="J135" s="136"/>
      <c r="K135" s="136"/>
      <c r="L135" s="136"/>
      <c r="M135" s="136"/>
    </row>
    <row r="136" spans="2:13" ht="24.75" customHeight="1" x14ac:dyDescent="0.2">
      <c r="B136" s="1897" t="s">
        <v>948</v>
      </c>
      <c r="C136" s="1420"/>
      <c r="D136" s="1420"/>
      <c r="E136" s="1901" t="s">
        <v>949</v>
      </c>
      <c r="F136" s="1420"/>
      <c r="G136" s="1420"/>
      <c r="H136" s="1420"/>
      <c r="I136" s="1420"/>
      <c r="J136" s="1420"/>
      <c r="K136" s="1420"/>
      <c r="L136" s="1420"/>
      <c r="M136" s="1420"/>
    </row>
    <row r="137" spans="2:13" ht="21" customHeight="1" x14ac:dyDescent="0.2">
      <c r="B137" s="1913" t="s">
        <v>950</v>
      </c>
      <c r="C137" s="1544"/>
      <c r="D137" s="1544"/>
      <c r="E137" s="1544"/>
      <c r="F137" s="1544"/>
      <c r="G137" s="1544"/>
      <c r="H137" s="1544"/>
      <c r="I137" s="1544"/>
      <c r="J137" s="1544"/>
      <c r="K137" s="1544"/>
      <c r="L137" s="1544"/>
      <c r="M137" s="1903"/>
    </row>
    <row r="138" spans="2:13" ht="12.75" customHeight="1" x14ac:dyDescent="0.2">
      <c r="B138" s="1852" t="s">
        <v>979</v>
      </c>
      <c r="C138" s="1236"/>
      <c r="D138" s="1402"/>
      <c r="E138" s="1911" t="s">
        <v>980</v>
      </c>
      <c r="F138" s="1243"/>
      <c r="G138" s="1243"/>
      <c r="H138" s="1243"/>
      <c r="I138" s="1243"/>
      <c r="J138" s="1243"/>
      <c r="K138" s="1243"/>
      <c r="L138" s="1243"/>
      <c r="M138" s="1402"/>
    </row>
    <row r="139" spans="2:13" ht="12.75" customHeight="1" x14ac:dyDescent="0.2">
      <c r="B139" s="1853"/>
      <c r="C139" s="1236"/>
      <c r="D139" s="1402"/>
      <c r="E139" s="1853"/>
      <c r="F139" s="1236"/>
      <c r="G139" s="1236"/>
      <c r="H139" s="1236"/>
      <c r="I139" s="1236"/>
      <c r="J139" s="1236"/>
      <c r="K139" s="1236"/>
      <c r="L139" s="1236"/>
      <c r="M139" s="1402"/>
    </row>
    <row r="140" spans="2:13" ht="12.75" customHeight="1" x14ac:dyDescent="0.2">
      <c r="B140" s="1853"/>
      <c r="C140" s="1236"/>
      <c r="D140" s="1402"/>
      <c r="E140" s="1853"/>
      <c r="F140" s="1236"/>
      <c r="G140" s="1236"/>
      <c r="H140" s="1236"/>
      <c r="I140" s="1236"/>
      <c r="J140" s="1236"/>
      <c r="K140" s="1236"/>
      <c r="L140" s="1236"/>
      <c r="M140" s="1402"/>
    </row>
    <row r="141" spans="2:13" ht="12.75" customHeight="1" x14ac:dyDescent="0.2">
      <c r="B141" s="1853"/>
      <c r="C141" s="1236"/>
      <c r="D141" s="1402"/>
      <c r="E141" s="1853"/>
      <c r="F141" s="1236"/>
      <c r="G141" s="1236"/>
      <c r="H141" s="1236"/>
      <c r="I141" s="1236"/>
      <c r="J141" s="1236"/>
      <c r="K141" s="1236"/>
      <c r="L141" s="1236"/>
      <c r="M141" s="1402"/>
    </row>
    <row r="142" spans="2:13" ht="54" customHeight="1" x14ac:dyDescent="0.2">
      <c r="B142" s="1850"/>
      <c r="C142" s="1415"/>
      <c r="D142" s="1851"/>
      <c r="E142" s="1850"/>
      <c r="F142" s="1415"/>
      <c r="G142" s="1415"/>
      <c r="H142" s="1415"/>
      <c r="I142" s="1415"/>
      <c r="J142" s="1415"/>
      <c r="K142" s="1415"/>
      <c r="L142" s="1415"/>
      <c r="M142" s="1851"/>
    </row>
    <row r="143" spans="2:13" ht="12.75" customHeight="1" x14ac:dyDescent="0.2">
      <c r="B143" s="1847" t="s">
        <v>981</v>
      </c>
      <c r="C143" s="1848"/>
      <c r="D143" s="1849"/>
      <c r="E143" s="1910" t="s">
        <v>982</v>
      </c>
      <c r="F143" s="1848"/>
      <c r="G143" s="1848"/>
      <c r="H143" s="1848"/>
      <c r="I143" s="1848"/>
      <c r="J143" s="1848"/>
      <c r="K143" s="1848"/>
      <c r="L143" s="1848"/>
      <c r="M143" s="1849"/>
    </row>
    <row r="144" spans="2:13" ht="12.75" customHeight="1" x14ac:dyDescent="0.2">
      <c r="B144" s="1853"/>
      <c r="C144" s="1236"/>
      <c r="D144" s="1402"/>
      <c r="E144" s="1853"/>
      <c r="F144" s="1236"/>
      <c r="G144" s="1236"/>
      <c r="H144" s="1236"/>
      <c r="I144" s="1236"/>
      <c r="J144" s="1236"/>
      <c r="K144" s="1236"/>
      <c r="L144" s="1236"/>
      <c r="M144" s="1402"/>
    </row>
    <row r="145" spans="2:13" ht="12.75" customHeight="1" x14ac:dyDescent="0.2">
      <c r="B145" s="1853"/>
      <c r="C145" s="1236"/>
      <c r="D145" s="1402"/>
      <c r="E145" s="1853"/>
      <c r="F145" s="1236"/>
      <c r="G145" s="1236"/>
      <c r="H145" s="1236"/>
      <c r="I145" s="1236"/>
      <c r="J145" s="1236"/>
      <c r="K145" s="1236"/>
      <c r="L145" s="1236"/>
      <c r="M145" s="1402"/>
    </row>
    <row r="146" spans="2:13" ht="12.75" customHeight="1" x14ac:dyDescent="0.2">
      <c r="B146" s="1853"/>
      <c r="C146" s="1236"/>
      <c r="D146" s="1402"/>
      <c r="E146" s="1853"/>
      <c r="F146" s="1236"/>
      <c r="G146" s="1236"/>
      <c r="H146" s="1236"/>
      <c r="I146" s="1236"/>
      <c r="J146" s="1236"/>
      <c r="K146" s="1236"/>
      <c r="L146" s="1236"/>
      <c r="M146" s="1402"/>
    </row>
    <row r="147" spans="2:13" ht="33" customHeight="1" x14ac:dyDescent="0.2">
      <c r="B147" s="1850"/>
      <c r="C147" s="1415"/>
      <c r="D147" s="1851"/>
      <c r="E147" s="1850"/>
      <c r="F147" s="1415"/>
      <c r="G147" s="1415"/>
      <c r="H147" s="1415"/>
      <c r="I147" s="1415"/>
      <c r="J147" s="1415"/>
      <c r="K147" s="1415"/>
      <c r="L147" s="1415"/>
      <c r="M147" s="1851"/>
    </row>
    <row r="148" spans="2:13" ht="12.75" customHeight="1" x14ac:dyDescent="0.2">
      <c r="B148" s="1847" t="s">
        <v>983</v>
      </c>
      <c r="C148" s="1848"/>
      <c r="D148" s="1849"/>
      <c r="E148" s="1910" t="s">
        <v>984</v>
      </c>
      <c r="F148" s="1848"/>
      <c r="G148" s="1848"/>
      <c r="H148" s="1848"/>
      <c r="I148" s="1848"/>
      <c r="J148" s="1848"/>
      <c r="K148" s="1848"/>
      <c r="L148" s="1848"/>
      <c r="M148" s="1849"/>
    </row>
    <row r="149" spans="2:13" ht="12.75" customHeight="1" x14ac:dyDescent="0.2">
      <c r="B149" s="1853"/>
      <c r="C149" s="1236"/>
      <c r="D149" s="1402"/>
      <c r="E149" s="1853"/>
      <c r="F149" s="1236"/>
      <c r="G149" s="1236"/>
      <c r="H149" s="1236"/>
      <c r="I149" s="1236"/>
      <c r="J149" s="1236"/>
      <c r="K149" s="1236"/>
      <c r="L149" s="1236"/>
      <c r="M149" s="1402"/>
    </row>
    <row r="150" spans="2:13" ht="12.75" customHeight="1" x14ac:dyDescent="0.2">
      <c r="B150" s="1853"/>
      <c r="C150" s="1236"/>
      <c r="D150" s="1402"/>
      <c r="E150" s="1853"/>
      <c r="F150" s="1236"/>
      <c r="G150" s="1236"/>
      <c r="H150" s="1236"/>
      <c r="I150" s="1236"/>
      <c r="J150" s="1236"/>
      <c r="K150" s="1236"/>
      <c r="L150" s="1236"/>
      <c r="M150" s="1402"/>
    </row>
    <row r="151" spans="2:13" ht="12.75" customHeight="1" x14ac:dyDescent="0.2">
      <c r="B151" s="1853"/>
      <c r="C151" s="1236"/>
      <c r="D151" s="1402"/>
      <c r="E151" s="1853"/>
      <c r="F151" s="1236"/>
      <c r="G151" s="1236"/>
      <c r="H151" s="1236"/>
      <c r="I151" s="1236"/>
      <c r="J151" s="1236"/>
      <c r="K151" s="1236"/>
      <c r="L151" s="1236"/>
      <c r="M151" s="1402"/>
    </row>
    <row r="152" spans="2:13" ht="12.75" customHeight="1" x14ac:dyDescent="0.2">
      <c r="B152" s="1853"/>
      <c r="C152" s="1236"/>
      <c r="D152" s="1402"/>
      <c r="E152" s="1853"/>
      <c r="F152" s="1236"/>
      <c r="G152" s="1236"/>
      <c r="H152" s="1236"/>
      <c r="I152" s="1236"/>
      <c r="J152" s="1236"/>
      <c r="K152" s="1236"/>
      <c r="L152" s="1236"/>
      <c r="M152" s="1402"/>
    </row>
    <row r="153" spans="2:13" ht="12.75" customHeight="1" x14ac:dyDescent="0.2">
      <c r="B153" s="1853"/>
      <c r="C153" s="1236"/>
      <c r="D153" s="1402"/>
      <c r="E153" s="1853"/>
      <c r="F153" s="1236"/>
      <c r="G153" s="1236"/>
      <c r="H153" s="1236"/>
      <c r="I153" s="1236"/>
      <c r="J153" s="1236"/>
      <c r="K153" s="1236"/>
      <c r="L153" s="1236"/>
      <c r="M153" s="1402"/>
    </row>
    <row r="154" spans="2:13" ht="12.75" customHeight="1" x14ac:dyDescent="0.2">
      <c r="B154" s="1853"/>
      <c r="C154" s="1236"/>
      <c r="D154" s="1402"/>
      <c r="E154" s="1853"/>
      <c r="F154" s="1236"/>
      <c r="G154" s="1236"/>
      <c r="H154" s="1236"/>
      <c r="I154" s="1236"/>
      <c r="J154" s="1236"/>
      <c r="K154" s="1236"/>
      <c r="L154" s="1236"/>
      <c r="M154" s="1402"/>
    </row>
    <row r="155" spans="2:13" ht="12.75" customHeight="1" x14ac:dyDescent="0.2">
      <c r="B155" s="1853"/>
      <c r="C155" s="1236"/>
      <c r="D155" s="1402"/>
      <c r="E155" s="1853"/>
      <c r="F155" s="1236"/>
      <c r="G155" s="1236"/>
      <c r="H155" s="1236"/>
      <c r="I155" s="1236"/>
      <c r="J155" s="1236"/>
      <c r="K155" s="1236"/>
      <c r="L155" s="1236"/>
      <c r="M155" s="1402"/>
    </row>
    <row r="156" spans="2:13" ht="64.5" customHeight="1" x14ac:dyDescent="0.2">
      <c r="B156" s="1850"/>
      <c r="C156" s="1415"/>
      <c r="D156" s="1851"/>
      <c r="E156" s="1850"/>
      <c r="F156" s="1415"/>
      <c r="G156" s="1415"/>
      <c r="H156" s="1415"/>
      <c r="I156" s="1415"/>
      <c r="J156" s="1415"/>
      <c r="K156" s="1415"/>
      <c r="L156" s="1415"/>
      <c r="M156" s="1851"/>
    </row>
    <row r="157" spans="2:13" ht="20.25" customHeight="1" x14ac:dyDescent="0.2">
      <c r="B157" s="1905" t="s">
        <v>955</v>
      </c>
      <c r="C157" s="1278"/>
      <c r="D157" s="1278"/>
      <c r="E157" s="1278"/>
      <c r="F157" s="1278"/>
      <c r="G157" s="1278"/>
      <c r="H157" s="1278"/>
      <c r="I157" s="1278"/>
      <c r="J157" s="1278"/>
      <c r="K157" s="1278"/>
      <c r="L157" s="1278"/>
      <c r="M157" s="1899"/>
    </row>
    <row r="158" spans="2:13" ht="12.75" customHeight="1" x14ac:dyDescent="0.2">
      <c r="B158" s="1898" t="s">
        <v>985</v>
      </c>
      <c r="C158" s="1278"/>
      <c r="D158" s="1899"/>
      <c r="E158" s="1912" t="s">
        <v>986</v>
      </c>
      <c r="F158" s="1278"/>
      <c r="G158" s="1278"/>
      <c r="H158" s="1278"/>
      <c r="I158" s="1278"/>
      <c r="J158" s="1278"/>
      <c r="K158" s="1278"/>
      <c r="L158" s="1278"/>
      <c r="M158" s="1899"/>
    </row>
    <row r="159" spans="2:13" ht="12.75" customHeight="1" x14ac:dyDescent="0.2">
      <c r="B159" s="1853"/>
      <c r="C159" s="1236"/>
      <c r="D159" s="1402"/>
      <c r="E159" s="1853"/>
      <c r="F159" s="1236"/>
      <c r="G159" s="1236"/>
      <c r="H159" s="1236"/>
      <c r="I159" s="1236"/>
      <c r="J159" s="1236"/>
      <c r="K159" s="1236"/>
      <c r="L159" s="1236"/>
      <c r="M159" s="1402"/>
    </row>
    <row r="160" spans="2:13" ht="12.75" customHeight="1" x14ac:dyDescent="0.2">
      <c r="B160" s="1853"/>
      <c r="C160" s="1236"/>
      <c r="D160" s="1402"/>
      <c r="E160" s="1853"/>
      <c r="F160" s="1236"/>
      <c r="G160" s="1236"/>
      <c r="H160" s="1236"/>
      <c r="I160" s="1236"/>
      <c r="J160" s="1236"/>
      <c r="K160" s="1236"/>
      <c r="L160" s="1236"/>
      <c r="M160" s="1402"/>
    </row>
    <row r="161" spans="2:13" ht="12.75" customHeight="1" x14ac:dyDescent="0.2">
      <c r="B161" s="1853"/>
      <c r="C161" s="1236"/>
      <c r="D161" s="1402"/>
      <c r="E161" s="1853"/>
      <c r="F161" s="1236"/>
      <c r="G161" s="1236"/>
      <c r="H161" s="1236"/>
      <c r="I161" s="1236"/>
      <c r="J161" s="1236"/>
      <c r="K161" s="1236"/>
      <c r="L161" s="1236"/>
      <c r="M161" s="1402"/>
    </row>
    <row r="162" spans="2:13" ht="12.75" customHeight="1" x14ac:dyDescent="0.2">
      <c r="B162" s="1853"/>
      <c r="C162" s="1236"/>
      <c r="D162" s="1402"/>
      <c r="E162" s="1853"/>
      <c r="F162" s="1236"/>
      <c r="G162" s="1236"/>
      <c r="H162" s="1236"/>
      <c r="I162" s="1236"/>
      <c r="J162" s="1236"/>
      <c r="K162" s="1236"/>
      <c r="L162" s="1236"/>
      <c r="M162" s="1402"/>
    </row>
    <row r="163" spans="2:13" ht="12.75" customHeight="1" x14ac:dyDescent="0.2">
      <c r="B163" s="1853"/>
      <c r="C163" s="1236"/>
      <c r="D163" s="1402"/>
      <c r="E163" s="1853"/>
      <c r="F163" s="1236"/>
      <c r="G163" s="1236"/>
      <c r="H163" s="1236"/>
      <c r="I163" s="1236"/>
      <c r="J163" s="1236"/>
      <c r="K163" s="1236"/>
      <c r="L163" s="1236"/>
      <c r="M163" s="1402"/>
    </row>
    <row r="164" spans="2:13" ht="12.75" customHeight="1" x14ac:dyDescent="0.2">
      <c r="B164" s="1853"/>
      <c r="C164" s="1236"/>
      <c r="D164" s="1402"/>
      <c r="E164" s="1853"/>
      <c r="F164" s="1236"/>
      <c r="G164" s="1236"/>
      <c r="H164" s="1236"/>
      <c r="I164" s="1236"/>
      <c r="J164" s="1236"/>
      <c r="K164" s="1236"/>
      <c r="L164" s="1236"/>
      <c r="M164" s="1402"/>
    </row>
    <row r="165" spans="2:13" ht="12.75" customHeight="1" x14ac:dyDescent="0.2">
      <c r="B165" s="1853"/>
      <c r="C165" s="1236"/>
      <c r="D165" s="1402"/>
      <c r="E165" s="1853"/>
      <c r="F165" s="1236"/>
      <c r="G165" s="1236"/>
      <c r="H165" s="1236"/>
      <c r="I165" s="1236"/>
      <c r="J165" s="1236"/>
      <c r="K165" s="1236"/>
      <c r="L165" s="1236"/>
      <c r="M165" s="1402"/>
    </row>
    <row r="166" spans="2:13" ht="12.75" customHeight="1" x14ac:dyDescent="0.2">
      <c r="B166" s="1853"/>
      <c r="C166" s="1236"/>
      <c r="D166" s="1402"/>
      <c r="E166" s="1853"/>
      <c r="F166" s="1236"/>
      <c r="G166" s="1236"/>
      <c r="H166" s="1236"/>
      <c r="I166" s="1236"/>
      <c r="J166" s="1236"/>
      <c r="K166" s="1236"/>
      <c r="L166" s="1236"/>
      <c r="M166" s="1402"/>
    </row>
    <row r="167" spans="2:13" ht="12.75" customHeight="1" x14ac:dyDescent="0.2">
      <c r="B167" s="1853"/>
      <c r="C167" s="1236"/>
      <c r="D167" s="1402"/>
      <c r="E167" s="1853"/>
      <c r="F167" s="1236"/>
      <c r="G167" s="1236"/>
      <c r="H167" s="1236"/>
      <c r="I167" s="1236"/>
      <c r="J167" s="1236"/>
      <c r="K167" s="1236"/>
      <c r="L167" s="1236"/>
      <c r="M167" s="1402"/>
    </row>
    <row r="168" spans="2:13" ht="12.75" customHeight="1" x14ac:dyDescent="0.2">
      <c r="B168" s="1853"/>
      <c r="C168" s="1236"/>
      <c r="D168" s="1402"/>
      <c r="E168" s="1853"/>
      <c r="F168" s="1236"/>
      <c r="G168" s="1236"/>
      <c r="H168" s="1236"/>
      <c r="I168" s="1236"/>
      <c r="J168" s="1236"/>
      <c r="K168" s="1236"/>
      <c r="L168" s="1236"/>
      <c r="M168" s="1402"/>
    </row>
    <row r="169" spans="2:13" ht="12.75" customHeight="1" x14ac:dyDescent="0.2">
      <c r="B169" s="1853"/>
      <c r="C169" s="1236"/>
      <c r="D169" s="1402"/>
      <c r="E169" s="1853"/>
      <c r="F169" s="1236"/>
      <c r="G169" s="1236"/>
      <c r="H169" s="1236"/>
      <c r="I169" s="1236"/>
      <c r="J169" s="1236"/>
      <c r="K169" s="1236"/>
      <c r="L169" s="1236"/>
      <c r="M169" s="1402"/>
    </row>
    <row r="170" spans="2:13" ht="12.75" customHeight="1" x14ac:dyDescent="0.2">
      <c r="B170" s="1853"/>
      <c r="C170" s="1236"/>
      <c r="D170" s="1402"/>
      <c r="E170" s="1853"/>
      <c r="F170" s="1236"/>
      <c r="G170" s="1236"/>
      <c r="H170" s="1236"/>
      <c r="I170" s="1236"/>
      <c r="J170" s="1236"/>
      <c r="K170" s="1236"/>
      <c r="L170" s="1236"/>
      <c r="M170" s="1402"/>
    </row>
    <row r="171" spans="2:13" ht="12.75" customHeight="1" x14ac:dyDescent="0.2">
      <c r="B171" s="1853"/>
      <c r="C171" s="1236"/>
      <c r="D171" s="1402"/>
      <c r="E171" s="1853"/>
      <c r="F171" s="1236"/>
      <c r="G171" s="1236"/>
      <c r="H171" s="1236"/>
      <c r="I171" s="1236"/>
      <c r="J171" s="1236"/>
      <c r="K171" s="1236"/>
      <c r="L171" s="1236"/>
      <c r="M171" s="1402"/>
    </row>
    <row r="172" spans="2:13" ht="12.75" customHeight="1" x14ac:dyDescent="0.2">
      <c r="B172" s="1853"/>
      <c r="C172" s="1236"/>
      <c r="D172" s="1402"/>
      <c r="E172" s="1853"/>
      <c r="F172" s="1236"/>
      <c r="G172" s="1236"/>
      <c r="H172" s="1236"/>
      <c r="I172" s="1236"/>
      <c r="J172" s="1236"/>
      <c r="K172" s="1236"/>
      <c r="L172" s="1236"/>
      <c r="M172" s="1402"/>
    </row>
    <row r="173" spans="2:13" ht="12.75" customHeight="1" x14ac:dyDescent="0.2">
      <c r="B173" s="1853"/>
      <c r="C173" s="1236"/>
      <c r="D173" s="1402"/>
      <c r="E173" s="1853"/>
      <c r="F173" s="1236"/>
      <c r="G173" s="1236"/>
      <c r="H173" s="1236"/>
      <c r="I173" s="1236"/>
      <c r="J173" s="1236"/>
      <c r="K173" s="1236"/>
      <c r="L173" s="1236"/>
      <c r="M173" s="1402"/>
    </row>
    <row r="174" spans="2:13" ht="12.75" customHeight="1" x14ac:dyDescent="0.2">
      <c r="B174" s="1853"/>
      <c r="C174" s="1236"/>
      <c r="D174" s="1402"/>
      <c r="E174" s="1853"/>
      <c r="F174" s="1236"/>
      <c r="G174" s="1236"/>
      <c r="H174" s="1236"/>
      <c r="I174" s="1236"/>
      <c r="J174" s="1236"/>
      <c r="K174" s="1236"/>
      <c r="L174" s="1236"/>
      <c r="M174" s="1402"/>
    </row>
    <row r="175" spans="2:13" ht="12.75" customHeight="1" x14ac:dyDescent="0.2">
      <c r="B175" s="1853"/>
      <c r="C175" s="1236"/>
      <c r="D175" s="1402"/>
      <c r="E175" s="1853"/>
      <c r="F175" s="1236"/>
      <c r="G175" s="1236"/>
      <c r="H175" s="1236"/>
      <c r="I175" s="1236"/>
      <c r="J175" s="1236"/>
      <c r="K175" s="1236"/>
      <c r="L175" s="1236"/>
      <c r="M175" s="1402"/>
    </row>
    <row r="176" spans="2:13" ht="12.75" customHeight="1" x14ac:dyDescent="0.2">
      <c r="B176" s="1853"/>
      <c r="C176" s="1236"/>
      <c r="D176" s="1402"/>
      <c r="E176" s="1853"/>
      <c r="F176" s="1236"/>
      <c r="G176" s="1236"/>
      <c r="H176" s="1236"/>
      <c r="I176" s="1236"/>
      <c r="J176" s="1236"/>
      <c r="K176" s="1236"/>
      <c r="L176" s="1236"/>
      <c r="M176" s="1402"/>
    </row>
    <row r="177" spans="2:13" ht="12.75" customHeight="1" x14ac:dyDescent="0.2">
      <c r="B177" s="1853"/>
      <c r="C177" s="1236"/>
      <c r="D177" s="1402"/>
      <c r="E177" s="1853"/>
      <c r="F177" s="1236"/>
      <c r="G177" s="1236"/>
      <c r="H177" s="1236"/>
      <c r="I177" s="1236"/>
      <c r="J177" s="1236"/>
      <c r="K177" s="1236"/>
      <c r="L177" s="1236"/>
      <c r="M177" s="1402"/>
    </row>
    <row r="178" spans="2:13" ht="12.75" customHeight="1" x14ac:dyDescent="0.2">
      <c r="B178" s="1853"/>
      <c r="C178" s="1236"/>
      <c r="D178" s="1402"/>
      <c r="E178" s="1853"/>
      <c r="F178" s="1236"/>
      <c r="G178" s="1236"/>
      <c r="H178" s="1236"/>
      <c r="I178" s="1236"/>
      <c r="J178" s="1236"/>
      <c r="K178" s="1236"/>
      <c r="L178" s="1236"/>
      <c r="M178" s="1402"/>
    </row>
    <row r="179" spans="2:13" ht="12.75" customHeight="1" x14ac:dyDescent="0.2">
      <c r="B179" s="1853"/>
      <c r="C179" s="1236"/>
      <c r="D179" s="1402"/>
      <c r="E179" s="1853"/>
      <c r="F179" s="1236"/>
      <c r="G179" s="1236"/>
      <c r="H179" s="1236"/>
      <c r="I179" s="1236"/>
      <c r="J179" s="1236"/>
      <c r="K179" s="1236"/>
      <c r="L179" s="1236"/>
      <c r="M179" s="1402"/>
    </row>
    <row r="180" spans="2:13" ht="12.75" customHeight="1" x14ac:dyDescent="0.2">
      <c r="B180" s="1853"/>
      <c r="C180" s="1236"/>
      <c r="D180" s="1402"/>
      <c r="E180" s="1853"/>
      <c r="F180" s="1236"/>
      <c r="G180" s="1236"/>
      <c r="H180" s="1236"/>
      <c r="I180" s="1236"/>
      <c r="J180" s="1236"/>
      <c r="K180" s="1236"/>
      <c r="L180" s="1236"/>
      <c r="M180" s="1402"/>
    </row>
    <row r="181" spans="2:13" ht="12.75" customHeight="1" x14ac:dyDescent="0.2">
      <c r="B181" s="1853"/>
      <c r="C181" s="1236"/>
      <c r="D181" s="1402"/>
      <c r="E181" s="1853"/>
      <c r="F181" s="1236"/>
      <c r="G181" s="1236"/>
      <c r="H181" s="1236"/>
      <c r="I181" s="1236"/>
      <c r="J181" s="1236"/>
      <c r="K181" s="1236"/>
      <c r="L181" s="1236"/>
      <c r="M181" s="1402"/>
    </row>
    <row r="182" spans="2:13" ht="12.75" customHeight="1" x14ac:dyDescent="0.2">
      <c r="B182" s="1853"/>
      <c r="C182" s="1236"/>
      <c r="D182" s="1402"/>
      <c r="E182" s="1853"/>
      <c r="F182" s="1236"/>
      <c r="G182" s="1236"/>
      <c r="H182" s="1236"/>
      <c r="I182" s="1236"/>
      <c r="J182" s="1236"/>
      <c r="K182" s="1236"/>
      <c r="L182" s="1236"/>
      <c r="M182" s="1402"/>
    </row>
    <row r="183" spans="2:13" ht="12.75" customHeight="1" x14ac:dyDescent="0.2">
      <c r="B183" s="1853"/>
      <c r="C183" s="1236"/>
      <c r="D183" s="1402"/>
      <c r="E183" s="1853"/>
      <c r="F183" s="1236"/>
      <c r="G183" s="1236"/>
      <c r="H183" s="1236"/>
      <c r="I183" s="1236"/>
      <c r="J183" s="1236"/>
      <c r="K183" s="1236"/>
      <c r="L183" s="1236"/>
      <c r="M183" s="1402"/>
    </row>
    <row r="184" spans="2:13" ht="21" customHeight="1" x14ac:dyDescent="0.2">
      <c r="B184" s="1850"/>
      <c r="C184" s="1415"/>
      <c r="D184" s="1851"/>
      <c r="E184" s="1850"/>
      <c r="F184" s="1415"/>
      <c r="G184" s="1415"/>
      <c r="H184" s="1415"/>
      <c r="I184" s="1415"/>
      <c r="J184" s="1415"/>
      <c r="K184" s="1415"/>
      <c r="L184" s="1415"/>
      <c r="M184" s="1851"/>
    </row>
    <row r="185" spans="2:13" ht="12.75" customHeight="1" x14ac:dyDescent="0.2">
      <c r="B185" s="1847" t="s">
        <v>987</v>
      </c>
      <c r="C185" s="1848"/>
      <c r="D185" s="1849"/>
      <c r="E185" s="1910" t="s">
        <v>988</v>
      </c>
      <c r="F185" s="1848"/>
      <c r="G185" s="1848"/>
      <c r="H185" s="1848"/>
      <c r="I185" s="1848"/>
      <c r="J185" s="1848"/>
      <c r="K185" s="1848"/>
      <c r="L185" s="1848"/>
      <c r="M185" s="1849"/>
    </row>
    <row r="186" spans="2:13" ht="12.75" customHeight="1" x14ac:dyDescent="0.2">
      <c r="B186" s="1853"/>
      <c r="C186" s="1236"/>
      <c r="D186" s="1402"/>
      <c r="E186" s="1853"/>
      <c r="F186" s="1236"/>
      <c r="G186" s="1236"/>
      <c r="H186" s="1236"/>
      <c r="I186" s="1236"/>
      <c r="J186" s="1236"/>
      <c r="K186" s="1236"/>
      <c r="L186" s="1236"/>
      <c r="M186" s="1402"/>
    </row>
    <row r="187" spans="2:13" ht="12.75" customHeight="1" x14ac:dyDescent="0.2">
      <c r="B187" s="1853"/>
      <c r="C187" s="1236"/>
      <c r="D187" s="1402"/>
      <c r="E187" s="1853"/>
      <c r="F187" s="1236"/>
      <c r="G187" s="1236"/>
      <c r="H187" s="1236"/>
      <c r="I187" s="1236"/>
      <c r="J187" s="1236"/>
      <c r="K187" s="1236"/>
      <c r="L187" s="1236"/>
      <c r="M187" s="1402"/>
    </row>
    <row r="188" spans="2:13" ht="12.75" customHeight="1" x14ac:dyDescent="0.2">
      <c r="B188" s="1853"/>
      <c r="C188" s="1236"/>
      <c r="D188" s="1402"/>
      <c r="E188" s="1853"/>
      <c r="F188" s="1236"/>
      <c r="G188" s="1236"/>
      <c r="H188" s="1236"/>
      <c r="I188" s="1236"/>
      <c r="J188" s="1236"/>
      <c r="K188" s="1236"/>
      <c r="L188" s="1236"/>
      <c r="M188" s="1402"/>
    </row>
    <row r="189" spans="2:13" ht="12.75" customHeight="1" x14ac:dyDescent="0.2">
      <c r="B189" s="1853"/>
      <c r="C189" s="1236"/>
      <c r="D189" s="1402"/>
      <c r="E189" s="1853"/>
      <c r="F189" s="1236"/>
      <c r="G189" s="1236"/>
      <c r="H189" s="1236"/>
      <c r="I189" s="1236"/>
      <c r="J189" s="1236"/>
      <c r="K189" s="1236"/>
      <c r="L189" s="1236"/>
      <c r="M189" s="1402"/>
    </row>
    <row r="190" spans="2:13" ht="12.75" customHeight="1" x14ac:dyDescent="0.2">
      <c r="B190" s="1853"/>
      <c r="C190" s="1236"/>
      <c r="D190" s="1402"/>
      <c r="E190" s="1853"/>
      <c r="F190" s="1236"/>
      <c r="G190" s="1236"/>
      <c r="H190" s="1236"/>
      <c r="I190" s="1236"/>
      <c r="J190" s="1236"/>
      <c r="K190" s="1236"/>
      <c r="L190" s="1236"/>
      <c r="M190" s="1402"/>
    </row>
    <row r="191" spans="2:13" ht="12.75" customHeight="1" x14ac:dyDescent="0.2">
      <c r="B191" s="1853"/>
      <c r="C191" s="1236"/>
      <c r="D191" s="1402"/>
      <c r="E191" s="1853"/>
      <c r="F191" s="1236"/>
      <c r="G191" s="1236"/>
      <c r="H191" s="1236"/>
      <c r="I191" s="1236"/>
      <c r="J191" s="1236"/>
      <c r="K191" s="1236"/>
      <c r="L191" s="1236"/>
      <c r="M191" s="1402"/>
    </row>
    <row r="192" spans="2:13" ht="12.75" customHeight="1" x14ac:dyDescent="0.2">
      <c r="B192" s="1853"/>
      <c r="C192" s="1236"/>
      <c r="D192" s="1402"/>
      <c r="E192" s="1853"/>
      <c r="F192" s="1236"/>
      <c r="G192" s="1236"/>
      <c r="H192" s="1236"/>
      <c r="I192" s="1236"/>
      <c r="J192" s="1236"/>
      <c r="K192" s="1236"/>
      <c r="L192" s="1236"/>
      <c r="M192" s="1402"/>
    </row>
    <row r="193" spans="2:13" ht="37.5" customHeight="1" x14ac:dyDescent="0.2">
      <c r="B193" s="1853"/>
      <c r="C193" s="1236"/>
      <c r="D193" s="1402"/>
      <c r="E193" s="1853"/>
      <c r="F193" s="1236"/>
      <c r="G193" s="1236"/>
      <c r="H193" s="1236"/>
      <c r="I193" s="1236"/>
      <c r="J193" s="1236"/>
      <c r="K193" s="1236"/>
      <c r="L193" s="1236"/>
      <c r="M193" s="1402"/>
    </row>
    <row r="194" spans="2:13" ht="49.5" customHeight="1" x14ac:dyDescent="0.2">
      <c r="B194" s="1853"/>
      <c r="C194" s="1236"/>
      <c r="D194" s="1402"/>
      <c r="E194" s="1853"/>
      <c r="F194" s="1236"/>
      <c r="G194" s="1236"/>
      <c r="H194" s="1236"/>
      <c r="I194" s="1236"/>
      <c r="J194" s="1236"/>
      <c r="K194" s="1236"/>
      <c r="L194" s="1236"/>
      <c r="M194" s="1402"/>
    </row>
    <row r="195" spans="2:13" ht="57" customHeight="1" x14ac:dyDescent="0.2">
      <c r="B195" s="1850"/>
      <c r="C195" s="1415"/>
      <c r="D195" s="1851"/>
      <c r="E195" s="1850"/>
      <c r="F195" s="1415"/>
      <c r="G195" s="1415"/>
      <c r="H195" s="1415"/>
      <c r="I195" s="1415"/>
      <c r="J195" s="1415"/>
      <c r="K195" s="1415"/>
      <c r="L195" s="1415"/>
      <c r="M195" s="1851"/>
    </row>
    <row r="196" spans="2:13" ht="12.75" customHeight="1" x14ac:dyDescent="0.2">
      <c r="B196" s="1847" t="s">
        <v>989</v>
      </c>
      <c r="C196" s="1848"/>
      <c r="D196" s="1849"/>
      <c r="E196" s="1910" t="s">
        <v>990</v>
      </c>
      <c r="F196" s="1848"/>
      <c r="G196" s="1848"/>
      <c r="H196" s="1848"/>
      <c r="I196" s="1848"/>
      <c r="J196" s="1848"/>
      <c r="K196" s="1848"/>
      <c r="L196" s="1848"/>
      <c r="M196" s="1849"/>
    </row>
    <row r="197" spans="2:13" ht="12.75" customHeight="1" x14ac:dyDescent="0.2">
      <c r="B197" s="1853"/>
      <c r="C197" s="1236"/>
      <c r="D197" s="1402"/>
      <c r="E197" s="1853"/>
      <c r="F197" s="1236"/>
      <c r="G197" s="1236"/>
      <c r="H197" s="1236"/>
      <c r="I197" s="1236"/>
      <c r="J197" s="1236"/>
      <c r="K197" s="1236"/>
      <c r="L197" s="1236"/>
      <c r="M197" s="1402"/>
    </row>
    <row r="198" spans="2:13" ht="12.75" customHeight="1" x14ac:dyDescent="0.2">
      <c r="B198" s="1853"/>
      <c r="C198" s="1236"/>
      <c r="D198" s="1402"/>
      <c r="E198" s="1853"/>
      <c r="F198" s="1236"/>
      <c r="G198" s="1236"/>
      <c r="H198" s="1236"/>
      <c r="I198" s="1236"/>
      <c r="J198" s="1236"/>
      <c r="K198" s="1236"/>
      <c r="L198" s="1236"/>
      <c r="M198" s="1402"/>
    </row>
    <row r="199" spans="2:13" ht="12.75" customHeight="1" x14ac:dyDescent="0.2">
      <c r="B199" s="1853"/>
      <c r="C199" s="1236"/>
      <c r="D199" s="1402"/>
      <c r="E199" s="1853"/>
      <c r="F199" s="1236"/>
      <c r="G199" s="1236"/>
      <c r="H199" s="1236"/>
      <c r="I199" s="1236"/>
      <c r="J199" s="1236"/>
      <c r="K199" s="1236"/>
      <c r="L199" s="1236"/>
      <c r="M199" s="1402"/>
    </row>
    <row r="200" spans="2:13" ht="12.75" customHeight="1" x14ac:dyDescent="0.2">
      <c r="B200" s="1853"/>
      <c r="C200" s="1236"/>
      <c r="D200" s="1402"/>
      <c r="E200" s="1853"/>
      <c r="F200" s="1236"/>
      <c r="G200" s="1236"/>
      <c r="H200" s="1236"/>
      <c r="I200" s="1236"/>
      <c r="J200" s="1236"/>
      <c r="K200" s="1236"/>
      <c r="L200" s="1236"/>
      <c r="M200" s="1402"/>
    </row>
    <row r="201" spans="2:13" ht="12.75" customHeight="1" x14ac:dyDescent="0.2">
      <c r="B201" s="1853"/>
      <c r="C201" s="1236"/>
      <c r="D201" s="1402"/>
      <c r="E201" s="1853"/>
      <c r="F201" s="1236"/>
      <c r="G201" s="1236"/>
      <c r="H201" s="1236"/>
      <c r="I201" s="1236"/>
      <c r="J201" s="1236"/>
      <c r="K201" s="1236"/>
      <c r="L201" s="1236"/>
      <c r="M201" s="1402"/>
    </row>
    <row r="202" spans="2:13" ht="12.75" customHeight="1" x14ac:dyDescent="0.2">
      <c r="B202" s="1853"/>
      <c r="C202" s="1236"/>
      <c r="D202" s="1402"/>
      <c r="E202" s="1853"/>
      <c r="F202" s="1236"/>
      <c r="G202" s="1236"/>
      <c r="H202" s="1236"/>
      <c r="I202" s="1236"/>
      <c r="J202" s="1236"/>
      <c r="K202" s="1236"/>
      <c r="L202" s="1236"/>
      <c r="M202" s="1402"/>
    </row>
    <row r="203" spans="2:13" ht="12.75" customHeight="1" x14ac:dyDescent="0.2">
      <c r="B203" s="1853"/>
      <c r="C203" s="1236"/>
      <c r="D203" s="1402"/>
      <c r="E203" s="1853"/>
      <c r="F203" s="1236"/>
      <c r="G203" s="1236"/>
      <c r="H203" s="1236"/>
      <c r="I203" s="1236"/>
      <c r="J203" s="1236"/>
      <c r="K203" s="1236"/>
      <c r="L203" s="1236"/>
      <c r="M203" s="1402"/>
    </row>
    <row r="204" spans="2:13" ht="12.75" customHeight="1" x14ac:dyDescent="0.2">
      <c r="B204" s="1853"/>
      <c r="C204" s="1236"/>
      <c r="D204" s="1402"/>
      <c r="E204" s="1853"/>
      <c r="F204" s="1236"/>
      <c r="G204" s="1236"/>
      <c r="H204" s="1236"/>
      <c r="I204" s="1236"/>
      <c r="J204" s="1236"/>
      <c r="K204" s="1236"/>
      <c r="L204" s="1236"/>
      <c r="M204" s="1402"/>
    </row>
    <row r="205" spans="2:13" ht="12.75" customHeight="1" x14ac:dyDescent="0.2">
      <c r="B205" s="1853"/>
      <c r="C205" s="1236"/>
      <c r="D205" s="1402"/>
      <c r="E205" s="1853"/>
      <c r="F205" s="1236"/>
      <c r="G205" s="1236"/>
      <c r="H205" s="1236"/>
      <c r="I205" s="1236"/>
      <c r="J205" s="1236"/>
      <c r="K205" s="1236"/>
      <c r="L205" s="1236"/>
      <c r="M205" s="1402"/>
    </row>
    <row r="206" spans="2:13" ht="12.75" customHeight="1" x14ac:dyDescent="0.2">
      <c r="B206" s="1853"/>
      <c r="C206" s="1236"/>
      <c r="D206" s="1402"/>
      <c r="E206" s="1853"/>
      <c r="F206" s="1236"/>
      <c r="G206" s="1236"/>
      <c r="H206" s="1236"/>
      <c r="I206" s="1236"/>
      <c r="J206" s="1236"/>
      <c r="K206" s="1236"/>
      <c r="L206" s="1236"/>
      <c r="M206" s="1402"/>
    </row>
    <row r="207" spans="2:13" ht="12.75" customHeight="1" x14ac:dyDescent="0.2">
      <c r="B207" s="1853"/>
      <c r="C207" s="1236"/>
      <c r="D207" s="1402"/>
      <c r="E207" s="1853"/>
      <c r="F207" s="1236"/>
      <c r="G207" s="1236"/>
      <c r="H207" s="1236"/>
      <c r="I207" s="1236"/>
      <c r="J207" s="1236"/>
      <c r="K207" s="1236"/>
      <c r="L207" s="1236"/>
      <c r="M207" s="1402"/>
    </row>
    <row r="208" spans="2:13" ht="163.5" customHeight="1" x14ac:dyDescent="0.2">
      <c r="B208" s="1850"/>
      <c r="C208" s="1415"/>
      <c r="D208" s="1851"/>
      <c r="E208" s="1850"/>
      <c r="F208" s="1415"/>
      <c r="G208" s="1415"/>
      <c r="H208" s="1415"/>
      <c r="I208" s="1415"/>
      <c r="J208" s="1415"/>
      <c r="K208" s="1415"/>
      <c r="L208" s="1415"/>
      <c r="M208" s="1851"/>
    </row>
    <row r="209" spans="2:13" ht="12.75" customHeight="1" x14ac:dyDescent="0.2">
      <c r="B209" s="1847" t="s">
        <v>991</v>
      </c>
      <c r="C209" s="1848"/>
      <c r="D209" s="1849"/>
      <c r="E209" s="1910" t="s">
        <v>992</v>
      </c>
      <c r="F209" s="1848"/>
      <c r="G209" s="1848"/>
      <c r="H209" s="1848"/>
      <c r="I209" s="1848"/>
      <c r="J209" s="1848"/>
      <c r="K209" s="1848"/>
      <c r="L209" s="1848"/>
      <c r="M209" s="1849"/>
    </row>
    <row r="210" spans="2:13" ht="12.75" customHeight="1" x14ac:dyDescent="0.2">
      <c r="B210" s="1853"/>
      <c r="C210" s="1236"/>
      <c r="D210" s="1402"/>
      <c r="E210" s="1853"/>
      <c r="F210" s="1236"/>
      <c r="G210" s="1236"/>
      <c r="H210" s="1236"/>
      <c r="I210" s="1236"/>
      <c r="J210" s="1236"/>
      <c r="K210" s="1236"/>
      <c r="L210" s="1236"/>
      <c r="M210" s="1402"/>
    </row>
    <row r="211" spans="2:13" ht="12.75" customHeight="1" x14ac:dyDescent="0.2">
      <c r="B211" s="1853"/>
      <c r="C211" s="1236"/>
      <c r="D211" s="1402"/>
      <c r="E211" s="1853"/>
      <c r="F211" s="1236"/>
      <c r="G211" s="1236"/>
      <c r="H211" s="1236"/>
      <c r="I211" s="1236"/>
      <c r="J211" s="1236"/>
      <c r="K211" s="1236"/>
      <c r="L211" s="1236"/>
      <c r="M211" s="1402"/>
    </row>
    <row r="212" spans="2:13" ht="12.75" customHeight="1" x14ac:dyDescent="0.2">
      <c r="B212" s="1853"/>
      <c r="C212" s="1236"/>
      <c r="D212" s="1402"/>
      <c r="E212" s="1853"/>
      <c r="F212" s="1236"/>
      <c r="G212" s="1236"/>
      <c r="H212" s="1236"/>
      <c r="I212" s="1236"/>
      <c r="J212" s="1236"/>
      <c r="K212" s="1236"/>
      <c r="L212" s="1236"/>
      <c r="M212" s="1402"/>
    </row>
    <row r="213" spans="2:13" ht="12.75" customHeight="1" x14ac:dyDescent="0.2">
      <c r="B213" s="1853"/>
      <c r="C213" s="1236"/>
      <c r="D213" s="1402"/>
      <c r="E213" s="1853"/>
      <c r="F213" s="1236"/>
      <c r="G213" s="1236"/>
      <c r="H213" s="1236"/>
      <c r="I213" s="1236"/>
      <c r="J213" s="1236"/>
      <c r="K213" s="1236"/>
      <c r="L213" s="1236"/>
      <c r="M213" s="1402"/>
    </row>
    <row r="214" spans="2:13" ht="12.75" customHeight="1" x14ac:dyDescent="0.2">
      <c r="B214" s="1853"/>
      <c r="C214" s="1236"/>
      <c r="D214" s="1402"/>
      <c r="E214" s="1853"/>
      <c r="F214" s="1236"/>
      <c r="G214" s="1236"/>
      <c r="H214" s="1236"/>
      <c r="I214" s="1236"/>
      <c r="J214" s="1236"/>
      <c r="K214" s="1236"/>
      <c r="L214" s="1236"/>
      <c r="M214" s="1402"/>
    </row>
    <row r="215" spans="2:13" ht="19.5" customHeight="1" x14ac:dyDescent="0.2">
      <c r="B215" s="1850"/>
      <c r="C215" s="1415"/>
      <c r="D215" s="1851"/>
      <c r="E215" s="1850"/>
      <c r="F215" s="1415"/>
      <c r="G215" s="1415"/>
      <c r="H215" s="1415"/>
      <c r="I215" s="1415"/>
      <c r="J215" s="1415"/>
      <c r="K215" s="1415"/>
      <c r="L215" s="1415"/>
      <c r="M215" s="1851"/>
    </row>
    <row r="216" spans="2:13" ht="21.75" customHeight="1" x14ac:dyDescent="0.2">
      <c r="B216" s="1906" t="s">
        <v>993</v>
      </c>
      <c r="C216" s="1907"/>
      <c r="D216" s="1907"/>
      <c r="E216" s="1907"/>
      <c r="F216" s="1907"/>
      <c r="G216" s="1907"/>
      <c r="H216" s="1907"/>
      <c r="I216" s="1907"/>
      <c r="J216" s="1907"/>
      <c r="K216" s="1907"/>
      <c r="L216" s="1907"/>
      <c r="M216" s="1908"/>
    </row>
    <row r="217" spans="2:13" ht="12.75" customHeight="1" x14ac:dyDescent="0.2">
      <c r="B217" s="1852" t="s">
        <v>994</v>
      </c>
      <c r="C217" s="1236"/>
      <c r="D217" s="1402"/>
      <c r="E217" s="1911" t="s">
        <v>995</v>
      </c>
      <c r="F217" s="1243"/>
      <c r="G217" s="1243"/>
      <c r="H217" s="1243"/>
      <c r="I217" s="1243"/>
      <c r="J217" s="1243"/>
      <c r="K217" s="1243"/>
      <c r="L217" s="1243"/>
      <c r="M217" s="1402"/>
    </row>
    <row r="218" spans="2:13" ht="12.75" customHeight="1" x14ac:dyDescent="0.2">
      <c r="B218" s="1853"/>
      <c r="C218" s="1236"/>
      <c r="D218" s="1402"/>
      <c r="E218" s="1853"/>
      <c r="F218" s="1236"/>
      <c r="G218" s="1236"/>
      <c r="H218" s="1236"/>
      <c r="I218" s="1236"/>
      <c r="J218" s="1236"/>
      <c r="K218" s="1236"/>
      <c r="L218" s="1236"/>
      <c r="M218" s="1402"/>
    </row>
    <row r="219" spans="2:13" ht="12.75" customHeight="1" x14ac:dyDescent="0.2">
      <c r="B219" s="1853"/>
      <c r="C219" s="1236"/>
      <c r="D219" s="1402"/>
      <c r="E219" s="1853"/>
      <c r="F219" s="1236"/>
      <c r="G219" s="1236"/>
      <c r="H219" s="1236"/>
      <c r="I219" s="1236"/>
      <c r="J219" s="1236"/>
      <c r="K219" s="1236"/>
      <c r="L219" s="1236"/>
      <c r="M219" s="1402"/>
    </row>
    <row r="220" spans="2:13" ht="12.75" customHeight="1" x14ac:dyDescent="0.2">
      <c r="B220" s="1853"/>
      <c r="C220" s="1236"/>
      <c r="D220" s="1402"/>
      <c r="E220" s="1853"/>
      <c r="F220" s="1236"/>
      <c r="G220" s="1236"/>
      <c r="H220" s="1236"/>
      <c r="I220" s="1236"/>
      <c r="J220" s="1236"/>
      <c r="K220" s="1236"/>
      <c r="L220" s="1236"/>
      <c r="M220" s="1402"/>
    </row>
    <row r="221" spans="2:13" ht="12.75" customHeight="1" x14ac:dyDescent="0.2">
      <c r="B221" s="1853"/>
      <c r="C221" s="1236"/>
      <c r="D221" s="1402"/>
      <c r="E221" s="1853"/>
      <c r="F221" s="1236"/>
      <c r="G221" s="1236"/>
      <c r="H221" s="1236"/>
      <c r="I221" s="1236"/>
      <c r="J221" s="1236"/>
      <c r="K221" s="1236"/>
      <c r="L221" s="1236"/>
      <c r="M221" s="1402"/>
    </row>
    <row r="222" spans="2:13" ht="12.75" customHeight="1" x14ac:dyDescent="0.2">
      <c r="B222" s="1853"/>
      <c r="C222" s="1236"/>
      <c r="D222" s="1402"/>
      <c r="E222" s="1853"/>
      <c r="F222" s="1236"/>
      <c r="G222" s="1236"/>
      <c r="H222" s="1236"/>
      <c r="I222" s="1236"/>
      <c r="J222" s="1236"/>
      <c r="K222" s="1236"/>
      <c r="L222" s="1236"/>
      <c r="M222" s="1402"/>
    </row>
    <row r="223" spans="2:13" ht="12.75" customHeight="1" x14ac:dyDescent="0.2">
      <c r="B223" s="1853"/>
      <c r="C223" s="1236"/>
      <c r="D223" s="1402"/>
      <c r="E223" s="1853"/>
      <c r="F223" s="1236"/>
      <c r="G223" s="1236"/>
      <c r="H223" s="1236"/>
      <c r="I223" s="1236"/>
      <c r="J223" s="1236"/>
      <c r="K223" s="1236"/>
      <c r="L223" s="1236"/>
      <c r="M223" s="1402"/>
    </row>
    <row r="224" spans="2:13" ht="12.75" customHeight="1" x14ac:dyDescent="0.2">
      <c r="B224" s="1853"/>
      <c r="C224" s="1236"/>
      <c r="D224" s="1402"/>
      <c r="E224" s="1853"/>
      <c r="F224" s="1236"/>
      <c r="G224" s="1236"/>
      <c r="H224" s="1236"/>
      <c r="I224" s="1236"/>
      <c r="J224" s="1236"/>
      <c r="K224" s="1236"/>
      <c r="L224" s="1236"/>
      <c r="M224" s="1402"/>
    </row>
    <row r="225" spans="2:13" ht="12.75" customHeight="1" x14ac:dyDescent="0.2">
      <c r="B225" s="1853"/>
      <c r="C225" s="1236"/>
      <c r="D225" s="1402"/>
      <c r="E225" s="1853"/>
      <c r="F225" s="1236"/>
      <c r="G225" s="1236"/>
      <c r="H225" s="1236"/>
      <c r="I225" s="1236"/>
      <c r="J225" s="1236"/>
      <c r="K225" s="1236"/>
      <c r="L225" s="1236"/>
      <c r="M225" s="1402"/>
    </row>
    <row r="226" spans="2:13" ht="12.75" customHeight="1" x14ac:dyDescent="0.2">
      <c r="B226" s="1853"/>
      <c r="C226" s="1236"/>
      <c r="D226" s="1402"/>
      <c r="E226" s="1853"/>
      <c r="F226" s="1236"/>
      <c r="G226" s="1236"/>
      <c r="H226" s="1236"/>
      <c r="I226" s="1236"/>
      <c r="J226" s="1236"/>
      <c r="K226" s="1236"/>
      <c r="L226" s="1236"/>
      <c r="M226" s="1402"/>
    </row>
    <row r="227" spans="2:13" ht="46.5" customHeight="1" x14ac:dyDescent="0.2">
      <c r="B227" s="1850"/>
      <c r="C227" s="1415"/>
      <c r="D227" s="1851"/>
      <c r="E227" s="1850"/>
      <c r="F227" s="1415"/>
      <c r="G227" s="1415"/>
      <c r="H227" s="1415"/>
      <c r="I227" s="1415"/>
      <c r="J227" s="1415"/>
      <c r="K227" s="1415"/>
      <c r="L227" s="1415"/>
      <c r="M227" s="1851"/>
    </row>
    <row r="228" spans="2:13" ht="12.75" customHeight="1" x14ac:dyDescent="0.2">
      <c r="B228" s="1847" t="s">
        <v>996</v>
      </c>
      <c r="C228" s="1848"/>
      <c r="D228" s="1849"/>
      <c r="E228" s="1910" t="s">
        <v>997</v>
      </c>
      <c r="F228" s="1848"/>
      <c r="G228" s="1848"/>
      <c r="H228" s="1848"/>
      <c r="I228" s="1848"/>
      <c r="J228" s="1848"/>
      <c r="K228" s="1848"/>
      <c r="L228" s="1848"/>
      <c r="M228" s="1849"/>
    </row>
    <row r="229" spans="2:13" ht="12.75" customHeight="1" x14ac:dyDescent="0.2">
      <c r="B229" s="1853"/>
      <c r="C229" s="1236"/>
      <c r="D229" s="1402"/>
      <c r="E229" s="1853"/>
      <c r="F229" s="1236"/>
      <c r="G229" s="1236"/>
      <c r="H229" s="1236"/>
      <c r="I229" s="1236"/>
      <c r="J229" s="1236"/>
      <c r="K229" s="1236"/>
      <c r="L229" s="1236"/>
      <c r="M229" s="1402"/>
    </row>
    <row r="230" spans="2:13" ht="12.75" customHeight="1" x14ac:dyDescent="0.2">
      <c r="B230" s="1853"/>
      <c r="C230" s="1236"/>
      <c r="D230" s="1402"/>
      <c r="E230" s="1853"/>
      <c r="F230" s="1236"/>
      <c r="G230" s="1236"/>
      <c r="H230" s="1236"/>
      <c r="I230" s="1236"/>
      <c r="J230" s="1236"/>
      <c r="K230" s="1236"/>
      <c r="L230" s="1236"/>
      <c r="M230" s="1402"/>
    </row>
    <row r="231" spans="2:13" ht="12.75" customHeight="1" x14ac:dyDescent="0.2">
      <c r="B231" s="1853"/>
      <c r="C231" s="1236"/>
      <c r="D231" s="1402"/>
      <c r="E231" s="1853"/>
      <c r="F231" s="1236"/>
      <c r="G231" s="1236"/>
      <c r="H231" s="1236"/>
      <c r="I231" s="1236"/>
      <c r="J231" s="1236"/>
      <c r="K231" s="1236"/>
      <c r="L231" s="1236"/>
      <c r="M231" s="1402"/>
    </row>
    <row r="232" spans="2:13" ht="12.75" customHeight="1" x14ac:dyDescent="0.2">
      <c r="B232" s="1853"/>
      <c r="C232" s="1236"/>
      <c r="D232" s="1402"/>
      <c r="E232" s="1853"/>
      <c r="F232" s="1236"/>
      <c r="G232" s="1236"/>
      <c r="H232" s="1236"/>
      <c r="I232" s="1236"/>
      <c r="J232" s="1236"/>
      <c r="K232" s="1236"/>
      <c r="L232" s="1236"/>
      <c r="M232" s="1402"/>
    </row>
    <row r="233" spans="2:13" ht="12.75" customHeight="1" x14ac:dyDescent="0.2">
      <c r="B233" s="1853"/>
      <c r="C233" s="1236"/>
      <c r="D233" s="1402"/>
      <c r="E233" s="1853"/>
      <c r="F233" s="1236"/>
      <c r="G233" s="1236"/>
      <c r="H233" s="1236"/>
      <c r="I233" s="1236"/>
      <c r="J233" s="1236"/>
      <c r="K233" s="1236"/>
      <c r="L233" s="1236"/>
      <c r="M233" s="1402"/>
    </row>
    <row r="234" spans="2:13" ht="45.75" customHeight="1" x14ac:dyDescent="0.2">
      <c r="B234" s="1850"/>
      <c r="C234" s="1415"/>
      <c r="D234" s="1851"/>
      <c r="E234" s="1850"/>
      <c r="F234" s="1415"/>
      <c r="G234" s="1415"/>
      <c r="H234" s="1415"/>
      <c r="I234" s="1415"/>
      <c r="J234" s="1415"/>
      <c r="K234" s="1415"/>
      <c r="L234" s="1415"/>
      <c r="M234" s="1851"/>
    </row>
    <row r="235" spans="2:13" ht="12.75" customHeight="1" x14ac:dyDescent="0.2">
      <c r="B235" s="1847" t="s">
        <v>998</v>
      </c>
      <c r="C235" s="1848"/>
      <c r="D235" s="1849"/>
      <c r="E235" s="1910" t="s">
        <v>999</v>
      </c>
      <c r="F235" s="1848"/>
      <c r="G235" s="1848"/>
      <c r="H235" s="1848"/>
      <c r="I235" s="1848"/>
      <c r="J235" s="1848"/>
      <c r="K235" s="1848"/>
      <c r="L235" s="1848"/>
      <c r="M235" s="1849"/>
    </row>
    <row r="236" spans="2:13" ht="12.75" customHeight="1" x14ac:dyDescent="0.2">
      <c r="B236" s="1853"/>
      <c r="C236" s="1236"/>
      <c r="D236" s="1402"/>
      <c r="E236" s="1853"/>
      <c r="F236" s="1236"/>
      <c r="G236" s="1236"/>
      <c r="H236" s="1236"/>
      <c r="I236" s="1236"/>
      <c r="J236" s="1236"/>
      <c r="K236" s="1236"/>
      <c r="L236" s="1236"/>
      <c r="M236" s="1402"/>
    </row>
    <row r="237" spans="2:13" ht="12.75" customHeight="1" x14ac:dyDescent="0.2">
      <c r="B237" s="1853"/>
      <c r="C237" s="1236"/>
      <c r="D237" s="1402"/>
      <c r="E237" s="1853"/>
      <c r="F237" s="1236"/>
      <c r="G237" s="1236"/>
      <c r="H237" s="1236"/>
      <c r="I237" s="1236"/>
      <c r="J237" s="1236"/>
      <c r="K237" s="1236"/>
      <c r="L237" s="1236"/>
      <c r="M237" s="1402"/>
    </row>
    <row r="238" spans="2:13" ht="12.75" customHeight="1" x14ac:dyDescent="0.2">
      <c r="B238" s="1853"/>
      <c r="C238" s="1236"/>
      <c r="D238" s="1402"/>
      <c r="E238" s="1853"/>
      <c r="F238" s="1236"/>
      <c r="G238" s="1236"/>
      <c r="H238" s="1236"/>
      <c r="I238" s="1236"/>
      <c r="J238" s="1236"/>
      <c r="K238" s="1236"/>
      <c r="L238" s="1236"/>
      <c r="M238" s="1402"/>
    </row>
    <row r="239" spans="2:13" ht="12.75" customHeight="1" x14ac:dyDescent="0.2">
      <c r="B239" s="1853"/>
      <c r="C239" s="1236"/>
      <c r="D239" s="1402"/>
      <c r="E239" s="1853"/>
      <c r="F239" s="1236"/>
      <c r="G239" s="1236"/>
      <c r="H239" s="1236"/>
      <c r="I239" s="1236"/>
      <c r="J239" s="1236"/>
      <c r="K239" s="1236"/>
      <c r="L239" s="1236"/>
      <c r="M239" s="1402"/>
    </row>
    <row r="240" spans="2:13" ht="12.75" customHeight="1" x14ac:dyDescent="0.2">
      <c r="B240" s="1853"/>
      <c r="C240" s="1236"/>
      <c r="D240" s="1402"/>
      <c r="E240" s="1853"/>
      <c r="F240" s="1236"/>
      <c r="G240" s="1236"/>
      <c r="H240" s="1236"/>
      <c r="I240" s="1236"/>
      <c r="J240" s="1236"/>
      <c r="K240" s="1236"/>
      <c r="L240" s="1236"/>
      <c r="M240" s="1402"/>
    </row>
    <row r="241" spans="2:13" ht="12.75" customHeight="1" x14ac:dyDescent="0.2">
      <c r="B241" s="1853"/>
      <c r="C241" s="1236"/>
      <c r="D241" s="1402"/>
      <c r="E241" s="1853"/>
      <c r="F241" s="1236"/>
      <c r="G241" s="1236"/>
      <c r="H241" s="1236"/>
      <c r="I241" s="1236"/>
      <c r="J241" s="1236"/>
      <c r="K241" s="1236"/>
      <c r="L241" s="1236"/>
      <c r="M241" s="1402"/>
    </row>
    <row r="242" spans="2:13" ht="12.75" customHeight="1" x14ac:dyDescent="0.2">
      <c r="B242" s="1853"/>
      <c r="C242" s="1236"/>
      <c r="D242" s="1402"/>
      <c r="E242" s="1853"/>
      <c r="F242" s="1236"/>
      <c r="G242" s="1236"/>
      <c r="H242" s="1236"/>
      <c r="I242" s="1236"/>
      <c r="J242" s="1236"/>
      <c r="K242" s="1236"/>
      <c r="L242" s="1236"/>
      <c r="M242" s="1402"/>
    </row>
    <row r="243" spans="2:13" ht="12.75" customHeight="1" x14ac:dyDescent="0.2">
      <c r="B243" s="1853"/>
      <c r="C243" s="1236"/>
      <c r="D243" s="1402"/>
      <c r="E243" s="1853"/>
      <c r="F243" s="1236"/>
      <c r="G243" s="1236"/>
      <c r="H243" s="1236"/>
      <c r="I243" s="1236"/>
      <c r="J243" s="1236"/>
      <c r="K243" s="1236"/>
      <c r="L243" s="1236"/>
      <c r="M243" s="1402"/>
    </row>
    <row r="244" spans="2:13" ht="12.75" customHeight="1" x14ac:dyDescent="0.2">
      <c r="B244" s="1853"/>
      <c r="C244" s="1236"/>
      <c r="D244" s="1402"/>
      <c r="E244" s="1853"/>
      <c r="F244" s="1236"/>
      <c r="G244" s="1236"/>
      <c r="H244" s="1236"/>
      <c r="I244" s="1236"/>
      <c r="J244" s="1236"/>
      <c r="K244" s="1236"/>
      <c r="L244" s="1236"/>
      <c r="M244" s="1402"/>
    </row>
    <row r="245" spans="2:13" ht="12.75" customHeight="1" x14ac:dyDescent="0.2">
      <c r="B245" s="1853"/>
      <c r="C245" s="1236"/>
      <c r="D245" s="1402"/>
      <c r="E245" s="1853"/>
      <c r="F245" s="1236"/>
      <c r="G245" s="1236"/>
      <c r="H245" s="1236"/>
      <c r="I245" s="1236"/>
      <c r="J245" s="1236"/>
      <c r="K245" s="1236"/>
      <c r="L245" s="1236"/>
      <c r="M245" s="1402"/>
    </row>
    <row r="246" spans="2:13" ht="12.75" customHeight="1" x14ac:dyDescent="0.2">
      <c r="B246" s="1853"/>
      <c r="C246" s="1236"/>
      <c r="D246" s="1402"/>
      <c r="E246" s="1853"/>
      <c r="F246" s="1236"/>
      <c r="G246" s="1236"/>
      <c r="H246" s="1236"/>
      <c r="I246" s="1236"/>
      <c r="J246" s="1236"/>
      <c r="K246" s="1236"/>
      <c r="L246" s="1236"/>
      <c r="M246" s="1402"/>
    </row>
    <row r="247" spans="2:13" ht="48.75" customHeight="1" x14ac:dyDescent="0.2">
      <c r="B247" s="1850"/>
      <c r="C247" s="1415"/>
      <c r="D247" s="1851"/>
      <c r="E247" s="1850"/>
      <c r="F247" s="1415"/>
      <c r="G247" s="1415"/>
      <c r="H247" s="1415"/>
      <c r="I247" s="1415"/>
      <c r="J247" s="1415"/>
      <c r="K247" s="1415"/>
      <c r="L247" s="1415"/>
      <c r="M247" s="1851"/>
    </row>
    <row r="248" spans="2:13" ht="12.75" customHeight="1" x14ac:dyDescent="0.2">
      <c r="B248" s="1847" t="s">
        <v>1000</v>
      </c>
      <c r="C248" s="1848"/>
      <c r="D248" s="1849"/>
      <c r="E248" s="1910" t="s">
        <v>1001</v>
      </c>
      <c r="F248" s="1848"/>
      <c r="G248" s="1848"/>
      <c r="H248" s="1848"/>
      <c r="I248" s="1848"/>
      <c r="J248" s="1848"/>
      <c r="K248" s="1848"/>
      <c r="L248" s="1848"/>
      <c r="M248" s="1849"/>
    </row>
    <row r="249" spans="2:13" ht="12.75" customHeight="1" x14ac:dyDescent="0.2">
      <c r="B249" s="1853"/>
      <c r="C249" s="1236"/>
      <c r="D249" s="1402"/>
      <c r="E249" s="1853"/>
      <c r="F249" s="1236"/>
      <c r="G249" s="1236"/>
      <c r="H249" s="1236"/>
      <c r="I249" s="1236"/>
      <c r="J249" s="1236"/>
      <c r="K249" s="1236"/>
      <c r="L249" s="1236"/>
      <c r="M249" s="1402"/>
    </row>
    <row r="250" spans="2:13" ht="12.75" customHeight="1" x14ac:dyDescent="0.2">
      <c r="B250" s="1853"/>
      <c r="C250" s="1236"/>
      <c r="D250" s="1402"/>
      <c r="E250" s="1853"/>
      <c r="F250" s="1236"/>
      <c r="G250" s="1236"/>
      <c r="H250" s="1236"/>
      <c r="I250" s="1236"/>
      <c r="J250" s="1236"/>
      <c r="K250" s="1236"/>
      <c r="L250" s="1236"/>
      <c r="M250" s="1402"/>
    </row>
    <row r="251" spans="2:13" ht="12.75" customHeight="1" x14ac:dyDescent="0.2">
      <c r="B251" s="1853"/>
      <c r="C251" s="1236"/>
      <c r="D251" s="1402"/>
      <c r="E251" s="1853"/>
      <c r="F251" s="1236"/>
      <c r="G251" s="1236"/>
      <c r="H251" s="1236"/>
      <c r="I251" s="1236"/>
      <c r="J251" s="1236"/>
      <c r="K251" s="1236"/>
      <c r="L251" s="1236"/>
      <c r="M251" s="1402"/>
    </row>
    <row r="252" spans="2:13" ht="12.75" customHeight="1" x14ac:dyDescent="0.2">
      <c r="B252" s="1853"/>
      <c r="C252" s="1236"/>
      <c r="D252" s="1402"/>
      <c r="E252" s="1853"/>
      <c r="F252" s="1236"/>
      <c r="G252" s="1236"/>
      <c r="H252" s="1236"/>
      <c r="I252" s="1236"/>
      <c r="J252" s="1236"/>
      <c r="K252" s="1236"/>
      <c r="L252" s="1236"/>
      <c r="M252" s="1402"/>
    </row>
    <row r="253" spans="2:13" ht="12.75" customHeight="1" x14ac:dyDescent="0.2">
      <c r="B253" s="1853"/>
      <c r="C253" s="1236"/>
      <c r="D253" s="1402"/>
      <c r="E253" s="1853"/>
      <c r="F253" s="1236"/>
      <c r="G253" s="1236"/>
      <c r="H253" s="1236"/>
      <c r="I253" s="1236"/>
      <c r="J253" s="1236"/>
      <c r="K253" s="1236"/>
      <c r="L253" s="1236"/>
      <c r="M253" s="1402"/>
    </row>
    <row r="254" spans="2:13" ht="12.75" customHeight="1" x14ac:dyDescent="0.2">
      <c r="B254" s="1850"/>
      <c r="C254" s="1415"/>
      <c r="D254" s="1851"/>
      <c r="E254" s="1850"/>
      <c r="F254" s="1415"/>
      <c r="G254" s="1415"/>
      <c r="H254" s="1415"/>
      <c r="I254" s="1415"/>
      <c r="J254" s="1415"/>
      <c r="K254" s="1415"/>
      <c r="L254" s="1415"/>
      <c r="M254" s="1851"/>
    </row>
    <row r="255" spans="2:13" ht="18.75" customHeight="1" x14ac:dyDescent="0.2">
      <c r="B255" s="1905" t="s">
        <v>969</v>
      </c>
      <c r="C255" s="1278"/>
      <c r="D255" s="1278"/>
      <c r="E255" s="1278"/>
      <c r="F255" s="1278"/>
      <c r="G255" s="1278"/>
      <c r="H255" s="1278"/>
      <c r="I255" s="1278"/>
      <c r="J255" s="1278"/>
      <c r="K255" s="1278"/>
      <c r="L255" s="1278"/>
      <c r="M255" s="1899"/>
    </row>
    <row r="256" spans="2:13" ht="12.75" customHeight="1" x14ac:dyDescent="0.2">
      <c r="B256" s="1898" t="s">
        <v>1002</v>
      </c>
      <c r="C256" s="1278"/>
      <c r="D256" s="1899"/>
      <c r="E256" s="1912" t="s">
        <v>1003</v>
      </c>
      <c r="F256" s="1278"/>
      <c r="G256" s="1278"/>
      <c r="H256" s="1278"/>
      <c r="I256" s="1278"/>
      <c r="J256" s="1278"/>
      <c r="K256" s="1278"/>
      <c r="L256" s="1278"/>
      <c r="M256" s="1899"/>
    </row>
    <row r="257" spans="2:13" ht="12.75" customHeight="1" x14ac:dyDescent="0.2">
      <c r="B257" s="1853"/>
      <c r="C257" s="1236"/>
      <c r="D257" s="1402"/>
      <c r="E257" s="1853"/>
      <c r="F257" s="1236"/>
      <c r="G257" s="1236"/>
      <c r="H257" s="1236"/>
      <c r="I257" s="1236"/>
      <c r="J257" s="1236"/>
      <c r="K257" s="1236"/>
      <c r="L257" s="1236"/>
      <c r="M257" s="1402"/>
    </row>
    <row r="258" spans="2:13" ht="12.75" customHeight="1" x14ac:dyDescent="0.2">
      <c r="B258" s="1853"/>
      <c r="C258" s="1236"/>
      <c r="D258" s="1402"/>
      <c r="E258" s="1853"/>
      <c r="F258" s="1236"/>
      <c r="G258" s="1236"/>
      <c r="H258" s="1236"/>
      <c r="I258" s="1236"/>
      <c r="J258" s="1236"/>
      <c r="K258" s="1236"/>
      <c r="L258" s="1236"/>
      <c r="M258" s="1402"/>
    </row>
    <row r="259" spans="2:13" ht="12.75" customHeight="1" x14ac:dyDescent="0.2">
      <c r="B259" s="1853"/>
      <c r="C259" s="1236"/>
      <c r="D259" s="1402"/>
      <c r="E259" s="1853"/>
      <c r="F259" s="1236"/>
      <c r="G259" s="1236"/>
      <c r="H259" s="1236"/>
      <c r="I259" s="1236"/>
      <c r="J259" s="1236"/>
      <c r="K259" s="1236"/>
      <c r="L259" s="1236"/>
      <c r="M259" s="1402"/>
    </row>
    <row r="260" spans="2:13" ht="12.75" customHeight="1" x14ac:dyDescent="0.2">
      <c r="B260" s="1853"/>
      <c r="C260" s="1236"/>
      <c r="D260" s="1402"/>
      <c r="E260" s="1853"/>
      <c r="F260" s="1236"/>
      <c r="G260" s="1236"/>
      <c r="H260" s="1236"/>
      <c r="I260" s="1236"/>
      <c r="J260" s="1236"/>
      <c r="K260" s="1236"/>
      <c r="L260" s="1236"/>
      <c r="M260" s="1402"/>
    </row>
    <row r="261" spans="2:13" ht="12.75" customHeight="1" x14ac:dyDescent="0.2">
      <c r="B261" s="1850"/>
      <c r="C261" s="1415"/>
      <c r="D261" s="1851"/>
      <c r="E261" s="1850"/>
      <c r="F261" s="1415"/>
      <c r="G261" s="1415"/>
      <c r="H261" s="1415"/>
      <c r="I261" s="1415"/>
      <c r="J261" s="1415"/>
      <c r="K261" s="1415"/>
      <c r="L261" s="1415"/>
      <c r="M261" s="1851"/>
    </row>
    <row r="262" spans="2:13" ht="12.75" customHeight="1" x14ac:dyDescent="0.2">
      <c r="B262" s="1900" t="s">
        <v>1004</v>
      </c>
      <c r="C262" s="1848"/>
      <c r="D262" s="1849"/>
      <c r="E262" s="1910" t="s">
        <v>1005</v>
      </c>
      <c r="F262" s="1848"/>
      <c r="G262" s="1848"/>
      <c r="H262" s="1848"/>
      <c r="I262" s="1848"/>
      <c r="J262" s="1848"/>
      <c r="K262" s="1848"/>
      <c r="L262" s="1848"/>
      <c r="M262" s="1849"/>
    </row>
    <row r="263" spans="2:13" ht="12.75" customHeight="1" x14ac:dyDescent="0.2">
      <c r="B263" s="1853"/>
      <c r="C263" s="1236"/>
      <c r="D263" s="1402"/>
      <c r="E263" s="1853"/>
      <c r="F263" s="1236"/>
      <c r="G263" s="1236"/>
      <c r="H263" s="1236"/>
      <c r="I263" s="1236"/>
      <c r="J263" s="1236"/>
      <c r="K263" s="1236"/>
      <c r="L263" s="1236"/>
      <c r="M263" s="1402"/>
    </row>
    <row r="264" spans="2:13" ht="12.75" customHeight="1" x14ac:dyDescent="0.2">
      <c r="B264" s="1853"/>
      <c r="C264" s="1236"/>
      <c r="D264" s="1402"/>
      <c r="E264" s="1853"/>
      <c r="F264" s="1236"/>
      <c r="G264" s="1236"/>
      <c r="H264" s="1236"/>
      <c r="I264" s="1236"/>
      <c r="J264" s="1236"/>
      <c r="K264" s="1236"/>
      <c r="L264" s="1236"/>
      <c r="M264" s="1402"/>
    </row>
    <row r="265" spans="2:13" ht="12.75" customHeight="1" x14ac:dyDescent="0.2">
      <c r="B265" s="1853"/>
      <c r="C265" s="1236"/>
      <c r="D265" s="1402"/>
      <c r="E265" s="1853"/>
      <c r="F265" s="1236"/>
      <c r="G265" s="1236"/>
      <c r="H265" s="1236"/>
      <c r="I265" s="1236"/>
      <c r="J265" s="1236"/>
      <c r="K265" s="1236"/>
      <c r="L265" s="1236"/>
      <c r="M265" s="1402"/>
    </row>
    <row r="266" spans="2:13" ht="33.75" customHeight="1" x14ac:dyDescent="0.2">
      <c r="B266" s="1850"/>
      <c r="C266" s="1415"/>
      <c r="D266" s="1851"/>
      <c r="E266" s="1850"/>
      <c r="F266" s="1415"/>
      <c r="G266" s="1415"/>
      <c r="H266" s="1415"/>
      <c r="I266" s="1415"/>
      <c r="J266" s="1415"/>
      <c r="K266" s="1415"/>
      <c r="L266" s="1415"/>
      <c r="M266" s="1851"/>
    </row>
    <row r="267" spans="2:13" ht="12.75" customHeight="1" x14ac:dyDescent="0.2">
      <c r="B267" s="1847" t="s">
        <v>1006</v>
      </c>
      <c r="C267" s="1848"/>
      <c r="D267" s="1849"/>
      <c r="E267" s="1910" t="s">
        <v>1007</v>
      </c>
      <c r="F267" s="1848"/>
      <c r="G267" s="1848"/>
      <c r="H267" s="1848"/>
      <c r="I267" s="1848"/>
      <c r="J267" s="1848"/>
      <c r="K267" s="1848"/>
      <c r="L267" s="1848"/>
      <c r="M267" s="1849"/>
    </row>
    <row r="268" spans="2:13" ht="12.75" customHeight="1" x14ac:dyDescent="0.2">
      <c r="B268" s="1853"/>
      <c r="C268" s="1236"/>
      <c r="D268" s="1402"/>
      <c r="E268" s="1853"/>
      <c r="F268" s="1236"/>
      <c r="G268" s="1236"/>
      <c r="H268" s="1236"/>
      <c r="I268" s="1236"/>
      <c r="J268" s="1236"/>
      <c r="K268" s="1236"/>
      <c r="L268" s="1236"/>
      <c r="M268" s="1402"/>
    </row>
    <row r="269" spans="2:13" ht="12.75" customHeight="1" x14ac:dyDescent="0.2">
      <c r="B269" s="1853"/>
      <c r="C269" s="1236"/>
      <c r="D269" s="1402"/>
      <c r="E269" s="1853"/>
      <c r="F269" s="1236"/>
      <c r="G269" s="1236"/>
      <c r="H269" s="1236"/>
      <c r="I269" s="1236"/>
      <c r="J269" s="1236"/>
      <c r="K269" s="1236"/>
      <c r="L269" s="1236"/>
      <c r="M269" s="1402"/>
    </row>
    <row r="270" spans="2:13" ht="12.75" customHeight="1" x14ac:dyDescent="0.2">
      <c r="B270" s="1853"/>
      <c r="C270" s="1236"/>
      <c r="D270" s="1402"/>
      <c r="E270" s="1853"/>
      <c r="F270" s="1236"/>
      <c r="G270" s="1236"/>
      <c r="H270" s="1236"/>
      <c r="I270" s="1236"/>
      <c r="J270" s="1236"/>
      <c r="K270" s="1236"/>
      <c r="L270" s="1236"/>
      <c r="M270" s="1402"/>
    </row>
    <row r="271" spans="2:13" ht="12.75" customHeight="1" x14ac:dyDescent="0.2">
      <c r="B271" s="1853"/>
      <c r="C271" s="1236"/>
      <c r="D271" s="1402"/>
      <c r="E271" s="1853"/>
      <c r="F271" s="1236"/>
      <c r="G271" s="1236"/>
      <c r="H271" s="1236"/>
      <c r="I271" s="1236"/>
      <c r="J271" s="1236"/>
      <c r="K271" s="1236"/>
      <c r="L271" s="1236"/>
      <c r="M271" s="1402"/>
    </row>
    <row r="272" spans="2:13" ht="12.75" customHeight="1" x14ac:dyDescent="0.2">
      <c r="B272" s="1853"/>
      <c r="C272" s="1236"/>
      <c r="D272" s="1402"/>
      <c r="E272" s="1853"/>
      <c r="F272" s="1236"/>
      <c r="G272" s="1236"/>
      <c r="H272" s="1236"/>
      <c r="I272" s="1236"/>
      <c r="J272" s="1236"/>
      <c r="K272" s="1236"/>
      <c r="L272" s="1236"/>
      <c r="M272" s="1402"/>
    </row>
    <row r="273" spans="2:13" ht="12.75" customHeight="1" x14ac:dyDescent="0.2">
      <c r="B273" s="1853"/>
      <c r="C273" s="1236"/>
      <c r="D273" s="1402"/>
      <c r="E273" s="1853"/>
      <c r="F273" s="1236"/>
      <c r="G273" s="1236"/>
      <c r="H273" s="1236"/>
      <c r="I273" s="1236"/>
      <c r="J273" s="1236"/>
      <c r="K273" s="1236"/>
      <c r="L273" s="1236"/>
      <c r="M273" s="1402"/>
    </row>
    <row r="274" spans="2:13" ht="12.75" customHeight="1" x14ac:dyDescent="0.2">
      <c r="B274" s="1853"/>
      <c r="C274" s="1236"/>
      <c r="D274" s="1402"/>
      <c r="E274" s="1853"/>
      <c r="F274" s="1236"/>
      <c r="G274" s="1236"/>
      <c r="H274" s="1236"/>
      <c r="I274" s="1236"/>
      <c r="J274" s="1236"/>
      <c r="K274" s="1236"/>
      <c r="L274" s="1236"/>
      <c r="M274" s="1402"/>
    </row>
    <row r="275" spans="2:13" ht="12.75" customHeight="1" x14ac:dyDescent="0.2">
      <c r="B275" s="1853"/>
      <c r="C275" s="1236"/>
      <c r="D275" s="1402"/>
      <c r="E275" s="1853"/>
      <c r="F275" s="1236"/>
      <c r="G275" s="1236"/>
      <c r="H275" s="1236"/>
      <c r="I275" s="1236"/>
      <c r="J275" s="1236"/>
      <c r="K275" s="1236"/>
      <c r="L275" s="1236"/>
      <c r="M275" s="1402"/>
    </row>
    <row r="276" spans="2:13" ht="12.75" customHeight="1" x14ac:dyDescent="0.2">
      <c r="B276" s="1853"/>
      <c r="C276" s="1236"/>
      <c r="D276" s="1402"/>
      <c r="E276" s="1853"/>
      <c r="F276" s="1236"/>
      <c r="G276" s="1236"/>
      <c r="H276" s="1236"/>
      <c r="I276" s="1236"/>
      <c r="J276" s="1236"/>
      <c r="K276" s="1236"/>
      <c r="L276" s="1236"/>
      <c r="M276" s="1402"/>
    </row>
    <row r="277" spans="2:13" ht="12.75" customHeight="1" x14ac:dyDescent="0.2">
      <c r="B277" s="1853"/>
      <c r="C277" s="1236"/>
      <c r="D277" s="1402"/>
      <c r="E277" s="1853"/>
      <c r="F277" s="1236"/>
      <c r="G277" s="1236"/>
      <c r="H277" s="1236"/>
      <c r="I277" s="1236"/>
      <c r="J277" s="1236"/>
      <c r="K277" s="1236"/>
      <c r="L277" s="1236"/>
      <c r="M277" s="1402"/>
    </row>
    <row r="278" spans="2:13" ht="12.75" customHeight="1" x14ac:dyDescent="0.2">
      <c r="B278" s="1853"/>
      <c r="C278" s="1236"/>
      <c r="D278" s="1402"/>
      <c r="E278" s="1853"/>
      <c r="F278" s="1236"/>
      <c r="G278" s="1236"/>
      <c r="H278" s="1236"/>
      <c r="I278" s="1236"/>
      <c r="J278" s="1236"/>
      <c r="K278" s="1236"/>
      <c r="L278" s="1236"/>
      <c r="M278" s="1402"/>
    </row>
    <row r="279" spans="2:13" ht="12.75" customHeight="1" x14ac:dyDescent="0.2">
      <c r="B279" s="1853"/>
      <c r="C279" s="1236"/>
      <c r="D279" s="1402"/>
      <c r="E279" s="1853"/>
      <c r="F279" s="1236"/>
      <c r="G279" s="1236"/>
      <c r="H279" s="1236"/>
      <c r="I279" s="1236"/>
      <c r="J279" s="1236"/>
      <c r="K279" s="1236"/>
      <c r="L279" s="1236"/>
      <c r="M279" s="1402"/>
    </row>
    <row r="280" spans="2:13" ht="12.75" customHeight="1" x14ac:dyDescent="0.2">
      <c r="B280" s="1853"/>
      <c r="C280" s="1236"/>
      <c r="D280" s="1402"/>
      <c r="E280" s="1853"/>
      <c r="F280" s="1236"/>
      <c r="G280" s="1236"/>
      <c r="H280" s="1236"/>
      <c r="I280" s="1236"/>
      <c r="J280" s="1236"/>
      <c r="K280" s="1236"/>
      <c r="L280" s="1236"/>
      <c r="M280" s="1402"/>
    </row>
    <row r="281" spans="2:13" ht="12.75" customHeight="1" x14ac:dyDescent="0.2">
      <c r="B281" s="1853"/>
      <c r="C281" s="1236"/>
      <c r="D281" s="1402"/>
      <c r="E281" s="1853"/>
      <c r="F281" s="1236"/>
      <c r="G281" s="1236"/>
      <c r="H281" s="1236"/>
      <c r="I281" s="1236"/>
      <c r="J281" s="1236"/>
      <c r="K281" s="1236"/>
      <c r="L281" s="1236"/>
      <c r="M281" s="1402"/>
    </row>
    <row r="282" spans="2:13" ht="12.75" customHeight="1" x14ac:dyDescent="0.2">
      <c r="B282" s="1853"/>
      <c r="C282" s="1236"/>
      <c r="D282" s="1402"/>
      <c r="E282" s="1853"/>
      <c r="F282" s="1236"/>
      <c r="G282" s="1236"/>
      <c r="H282" s="1236"/>
      <c r="I282" s="1236"/>
      <c r="J282" s="1236"/>
      <c r="K282" s="1236"/>
      <c r="L282" s="1236"/>
      <c r="M282" s="1402"/>
    </row>
    <row r="283" spans="2:13" ht="12.75" customHeight="1" x14ac:dyDescent="0.2">
      <c r="B283" s="1853"/>
      <c r="C283" s="1236"/>
      <c r="D283" s="1402"/>
      <c r="E283" s="1853"/>
      <c r="F283" s="1236"/>
      <c r="G283" s="1236"/>
      <c r="H283" s="1236"/>
      <c r="I283" s="1236"/>
      <c r="J283" s="1236"/>
      <c r="K283" s="1236"/>
      <c r="L283" s="1236"/>
      <c r="M283" s="1402"/>
    </row>
    <row r="284" spans="2:13" ht="12.75" customHeight="1" x14ac:dyDescent="0.2">
      <c r="B284" s="1853"/>
      <c r="C284" s="1236"/>
      <c r="D284" s="1402"/>
      <c r="E284" s="1853"/>
      <c r="F284" s="1236"/>
      <c r="G284" s="1236"/>
      <c r="H284" s="1236"/>
      <c r="I284" s="1236"/>
      <c r="J284" s="1236"/>
      <c r="K284" s="1236"/>
      <c r="L284" s="1236"/>
      <c r="M284" s="1402"/>
    </row>
    <row r="285" spans="2:13" ht="17.25" customHeight="1" x14ac:dyDescent="0.2">
      <c r="B285" s="1853"/>
      <c r="C285" s="1236"/>
      <c r="D285" s="1402"/>
      <c r="E285" s="1853"/>
      <c r="F285" s="1236"/>
      <c r="G285" s="1236"/>
      <c r="H285" s="1236"/>
      <c r="I285" s="1236"/>
      <c r="J285" s="1236"/>
      <c r="K285" s="1236"/>
      <c r="L285" s="1236"/>
      <c r="M285" s="1402"/>
    </row>
    <row r="286" spans="2:13" ht="12.75" customHeight="1" x14ac:dyDescent="0.2">
      <c r="B286" s="1853"/>
      <c r="C286" s="1236"/>
      <c r="D286" s="1402"/>
      <c r="E286" s="1853"/>
      <c r="F286" s="1236"/>
      <c r="G286" s="1236"/>
      <c r="H286" s="1236"/>
      <c r="I286" s="1236"/>
      <c r="J286" s="1236"/>
      <c r="K286" s="1236"/>
      <c r="L286" s="1236"/>
      <c r="M286" s="1402"/>
    </row>
    <row r="287" spans="2:13" ht="12.75" customHeight="1" x14ac:dyDescent="0.2">
      <c r="B287" s="1853"/>
      <c r="C287" s="1236"/>
      <c r="D287" s="1402"/>
      <c r="E287" s="1853"/>
      <c r="F287" s="1236"/>
      <c r="G287" s="1236"/>
      <c r="H287" s="1236"/>
      <c r="I287" s="1236"/>
      <c r="J287" s="1236"/>
      <c r="K287" s="1236"/>
      <c r="L287" s="1236"/>
      <c r="M287" s="1402"/>
    </row>
    <row r="288" spans="2:13" ht="12.75" customHeight="1" x14ac:dyDescent="0.2">
      <c r="B288" s="1850"/>
      <c r="C288" s="1415"/>
      <c r="D288" s="1851"/>
      <c r="E288" s="1850"/>
      <c r="F288" s="1415"/>
      <c r="G288" s="1415"/>
      <c r="H288" s="1415"/>
      <c r="I288" s="1415"/>
      <c r="J288" s="1415"/>
      <c r="K288" s="1415"/>
      <c r="L288" s="1415"/>
      <c r="M288" s="1851"/>
    </row>
  </sheetData>
  <sheetProtection algorithmName="SHA-512" hashValue="1PoG5GPaYxaY+7xANQWn70I9rs6nQP6FUSArRhXOTzpkcbb0hBTBnENpxh6pEieDmmSFCNdIeJ7rl17FhA3qkA==" saltValue="seCGmdWdnll5yE2EC2zSyw==" spinCount="100000" sheet="1" objects="1" scenarios="1"/>
  <mergeCells count="82">
    <mergeCell ref="B137:M137"/>
    <mergeCell ref="B138:D142"/>
    <mergeCell ref="E138:M142"/>
    <mergeCell ref="B143:D147"/>
    <mergeCell ref="E143:M147"/>
    <mergeCell ref="B148:D156"/>
    <mergeCell ref="E148:M156"/>
    <mergeCell ref="B157:M157"/>
    <mergeCell ref="B158:D184"/>
    <mergeCell ref="E158:M184"/>
    <mergeCell ref="B185:D195"/>
    <mergeCell ref="E185:M195"/>
    <mergeCell ref="E196:M208"/>
    <mergeCell ref="E256:M261"/>
    <mergeCell ref="E262:M266"/>
    <mergeCell ref="B196:D208"/>
    <mergeCell ref="E267:M288"/>
    <mergeCell ref="E209:M215"/>
    <mergeCell ref="B216:M216"/>
    <mergeCell ref="E217:M227"/>
    <mergeCell ref="E228:M234"/>
    <mergeCell ref="E235:M247"/>
    <mergeCell ref="E248:M254"/>
    <mergeCell ref="B255:M255"/>
    <mergeCell ref="B262:D266"/>
    <mergeCell ref="B267:D288"/>
    <mergeCell ref="B209:D215"/>
    <mergeCell ref="B217:D227"/>
    <mergeCell ref="B228:D234"/>
    <mergeCell ref="B235:D247"/>
    <mergeCell ref="B248:D254"/>
    <mergeCell ref="B256:D261"/>
    <mergeCell ref="A1:A2"/>
    <mergeCell ref="B1:B2"/>
    <mergeCell ref="C1:C2"/>
    <mergeCell ref="D1:D2"/>
    <mergeCell ref="E1:E2"/>
    <mergeCell ref="K1:K2"/>
    <mergeCell ref="L1:L2"/>
    <mergeCell ref="M1:M2"/>
    <mergeCell ref="B7:M8"/>
    <mergeCell ref="B9:F9"/>
    <mergeCell ref="F1:F2"/>
    <mergeCell ref="G1:G2"/>
    <mergeCell ref="H1:H2"/>
    <mergeCell ref="I1:I2"/>
    <mergeCell ref="J1:J2"/>
    <mergeCell ref="B10:F10"/>
    <mergeCell ref="B11:F11"/>
    <mergeCell ref="B12:F12"/>
    <mergeCell ref="B15:D15"/>
    <mergeCell ref="E15:M15"/>
    <mergeCell ref="B16:M16"/>
    <mergeCell ref="B17:D23"/>
    <mergeCell ref="E17:M23"/>
    <mergeCell ref="B24:D34"/>
    <mergeCell ref="E24:M34"/>
    <mergeCell ref="B35:M35"/>
    <mergeCell ref="B36:D53"/>
    <mergeCell ref="E36:M53"/>
    <mergeCell ref="B54:D66"/>
    <mergeCell ref="E54:M66"/>
    <mergeCell ref="B67:D82"/>
    <mergeCell ref="E67:M82"/>
    <mergeCell ref="B83:M83"/>
    <mergeCell ref="B84:D92"/>
    <mergeCell ref="E84:M92"/>
    <mergeCell ref="B93:D101"/>
    <mergeCell ref="E93:M101"/>
    <mergeCell ref="B102:D106"/>
    <mergeCell ref="E102:M106"/>
    <mergeCell ref="B107:M107"/>
    <mergeCell ref="B133:M133"/>
    <mergeCell ref="B134:F134"/>
    <mergeCell ref="B136:D136"/>
    <mergeCell ref="B108:D113"/>
    <mergeCell ref="E108:M113"/>
    <mergeCell ref="B114:D118"/>
    <mergeCell ref="E114:M118"/>
    <mergeCell ref="B119:D127"/>
    <mergeCell ref="E119:M127"/>
    <mergeCell ref="E136:M136"/>
  </mergeCells>
  <hyperlinks>
    <hyperlink ref="B9" r:id="rId1" xr:uid="{00000000-0004-0000-0700-000000000000}"/>
    <hyperlink ref="B10" r:id="rId2" xr:uid="{00000000-0004-0000-0700-000001000000}"/>
    <hyperlink ref="B12" r:id="rId3" xr:uid="{00000000-0004-0000-0700-000003000000}"/>
    <hyperlink ref="B10:F10" r:id="rId4" display="Relato Integrado 2025 da CSN Mineração" xr:uid="{A2A2F469-C4EF-4133-B79C-36CB80464754}"/>
    <hyperlink ref="B9:F9" location="'Índice GRI'!B25" display="Indicadores do tema material Mudança do Clima neste Databook" xr:uid="{B4449FA0-CC4C-46BF-8D74-43C9375009FF}"/>
    <hyperlink ref="B12:F12" r:id="rId5" display="Questionário CDP 2025 do Grupo CSN" xr:uid="{D09434C1-C856-4DE2-A12B-B4C4D2C86067}"/>
    <hyperlink ref="B11:F11" r:id="rId6" display="Relatório de Ação Climática 2025 do Grupo CSN" xr:uid="{DEDA6A26-4779-4643-9406-E5D88CDF1D61}"/>
    <hyperlink ref="B134:F134" r:id="rId7" display="Relato Integrado 2025 do Grupo CSN" xr:uid="{1983B429-9E69-43EF-9BE3-C4F5E9DFE03A}"/>
  </hyperlinks>
  <pageMargins left="0.25" right="0.25" top="0.75" bottom="0.75" header="0" footer="0"/>
  <pageSetup paperSize="9" orientation="landscape"/>
  <drawing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966"/>
  <sheetViews>
    <sheetView showGridLines="0" workbookViewId="0">
      <pane ySplit="2" topLeftCell="A5" activePane="bottomLeft" state="frozen"/>
      <selection pane="bottomLeft" sqref="A1:A2"/>
    </sheetView>
  </sheetViews>
  <sheetFormatPr defaultColWidth="11.19921875" defaultRowHeight="15" customHeight="1" x14ac:dyDescent="0.2"/>
  <cols>
    <col min="1" max="1" width="7" customWidth="1"/>
    <col min="14" max="14" width="2" customWidth="1"/>
    <col min="15" max="26" width="8.8984375" customWidth="1"/>
  </cols>
  <sheetData>
    <row r="1" spans="1:15" s="1220" customFormat="1" ht="12.75" customHeight="1" x14ac:dyDescent="0.2">
      <c r="A1" s="1246"/>
      <c r="B1" s="1247"/>
      <c r="C1" s="1247"/>
      <c r="D1" s="1550"/>
      <c r="E1" s="1248"/>
      <c r="F1" s="1551"/>
      <c r="G1" s="1552"/>
      <c r="H1" s="1549"/>
      <c r="I1" s="1249"/>
      <c r="J1" s="1249"/>
      <c r="K1" s="1240"/>
      <c r="L1" s="1238"/>
      <c r="M1" s="1238"/>
      <c r="N1" s="1216"/>
      <c r="O1" s="1216"/>
    </row>
    <row r="2" spans="1:15" s="1220" customFormat="1" ht="12.75" customHeight="1" x14ac:dyDescent="0.2">
      <c r="A2" s="1239"/>
      <c r="B2" s="1239"/>
      <c r="C2" s="1239"/>
      <c r="D2" s="1239"/>
      <c r="E2" s="1239"/>
      <c r="F2" s="1239"/>
      <c r="G2" s="1239"/>
      <c r="H2" s="1239"/>
      <c r="I2" s="1239"/>
      <c r="J2" s="1239"/>
      <c r="K2" s="1239"/>
      <c r="L2" s="1239"/>
      <c r="M2" s="1239"/>
      <c r="N2" s="1216"/>
      <c r="O2" s="1216"/>
    </row>
    <row r="3" spans="1:15" ht="12.75" customHeight="1" x14ac:dyDescent="0.2">
      <c r="A3" s="1"/>
      <c r="B3" s="1"/>
      <c r="C3" s="1"/>
      <c r="D3" s="1"/>
      <c r="E3" s="1"/>
      <c r="F3" s="1"/>
      <c r="G3" s="1"/>
      <c r="H3" s="1"/>
      <c r="I3" s="1"/>
      <c r="J3" s="1"/>
      <c r="K3" s="1"/>
      <c r="L3" s="1"/>
      <c r="M3" s="1"/>
      <c r="N3" s="1"/>
      <c r="O3" s="1"/>
    </row>
    <row r="4" spans="1:15" ht="12.75" customHeight="1" x14ac:dyDescent="0.2">
      <c r="A4" s="1"/>
      <c r="B4" s="1"/>
      <c r="C4" s="1"/>
      <c r="D4" s="1"/>
      <c r="E4" s="1"/>
      <c r="F4" s="1"/>
      <c r="G4" s="1"/>
      <c r="H4" s="1"/>
      <c r="I4" s="1"/>
      <c r="J4" s="1"/>
      <c r="K4" s="1"/>
      <c r="L4" s="1"/>
      <c r="M4" s="1"/>
      <c r="N4" s="1"/>
      <c r="O4" s="1"/>
    </row>
    <row r="5" spans="1:15" ht="29.25" customHeight="1" x14ac:dyDescent="0.2">
      <c r="A5" s="8"/>
      <c r="B5" s="6" t="s">
        <v>1008</v>
      </c>
      <c r="C5" s="7"/>
      <c r="D5" s="7"/>
      <c r="E5" s="7"/>
      <c r="F5" s="7"/>
      <c r="G5" s="7"/>
      <c r="H5" s="7"/>
      <c r="I5" s="7"/>
      <c r="J5" s="7"/>
      <c r="K5" s="7"/>
      <c r="L5" s="7"/>
      <c r="M5" s="7"/>
      <c r="N5" s="7"/>
      <c r="O5" s="7"/>
    </row>
    <row r="6" spans="1:15" ht="12.75" customHeight="1" x14ac:dyDescent="0.2">
      <c r="A6" s="1"/>
      <c r="B6" s="1244" t="s">
        <v>1009</v>
      </c>
      <c r="C6" s="1236"/>
      <c r="D6" s="1236"/>
      <c r="E6" s="1236"/>
      <c r="F6" s="1236"/>
      <c r="G6" s="1236"/>
      <c r="H6" s="1236"/>
      <c r="I6" s="1236"/>
      <c r="J6" s="1236"/>
      <c r="K6" s="1236"/>
      <c r="L6" s="1236"/>
      <c r="M6" s="1236"/>
      <c r="N6" s="1"/>
      <c r="O6" s="1"/>
    </row>
    <row r="7" spans="1:15" ht="20.25" customHeight="1" x14ac:dyDescent="0.2">
      <c r="A7" s="1"/>
      <c r="B7" s="1236"/>
      <c r="C7" s="1236"/>
      <c r="D7" s="1236"/>
      <c r="E7" s="1236"/>
      <c r="F7" s="1236"/>
      <c r="G7" s="1236"/>
      <c r="H7" s="1236"/>
      <c r="I7" s="1236"/>
      <c r="J7" s="1236"/>
      <c r="K7" s="1236"/>
      <c r="L7" s="1236"/>
      <c r="M7" s="1236"/>
      <c r="N7" s="1"/>
      <c r="O7" s="1"/>
    </row>
    <row r="8" spans="1:15" ht="12.75" customHeight="1" x14ac:dyDescent="0.2">
      <c r="A8" s="1"/>
      <c r="B8" s="1236"/>
      <c r="C8" s="1236"/>
      <c r="D8" s="1236"/>
      <c r="E8" s="1236"/>
      <c r="F8" s="1236"/>
      <c r="G8" s="1236"/>
      <c r="H8" s="1236"/>
      <c r="I8" s="1236"/>
      <c r="J8" s="1236"/>
      <c r="K8" s="1236"/>
      <c r="L8" s="1236"/>
      <c r="M8" s="1236"/>
      <c r="N8" s="1"/>
      <c r="O8" s="1"/>
    </row>
    <row r="9" spans="1:15" ht="12.75" customHeight="1" x14ac:dyDescent="0.2">
      <c r="A9" s="1"/>
      <c r="B9" s="1211" t="s">
        <v>885</v>
      </c>
      <c r="C9" s="1213"/>
      <c r="D9" s="1213"/>
      <c r="E9" s="1"/>
      <c r="F9" s="1"/>
      <c r="G9" s="1"/>
      <c r="H9" s="1"/>
      <c r="I9" s="1"/>
      <c r="J9" s="1"/>
      <c r="K9" s="1"/>
      <c r="L9" s="1"/>
      <c r="M9" s="1"/>
      <c r="N9" s="1"/>
      <c r="O9" s="1"/>
    </row>
    <row r="10" spans="1:15" ht="12.75" customHeight="1" x14ac:dyDescent="0.2">
      <c r="A10" s="1"/>
      <c r="B10" s="1"/>
      <c r="C10" s="1"/>
      <c r="D10" s="1"/>
      <c r="E10" s="1"/>
      <c r="F10" s="1"/>
      <c r="G10" s="1"/>
      <c r="H10" s="1"/>
      <c r="I10" s="1"/>
      <c r="J10" s="1"/>
      <c r="K10" s="1"/>
      <c r="L10" s="1"/>
      <c r="M10" s="1"/>
      <c r="N10" s="1"/>
      <c r="O10" s="1"/>
    </row>
    <row r="11" spans="1:15" ht="26.25" customHeight="1" x14ac:dyDescent="0.2">
      <c r="A11" s="1"/>
      <c r="B11" s="1854" t="s">
        <v>1010</v>
      </c>
      <c r="C11" s="1420"/>
      <c r="D11" s="1944" t="s">
        <v>1011</v>
      </c>
      <c r="E11" s="1420"/>
      <c r="F11" s="1420"/>
      <c r="G11" s="1420"/>
      <c r="H11" s="1420"/>
      <c r="I11" s="1420"/>
      <c r="J11" s="1420"/>
      <c r="K11" s="1182"/>
      <c r="L11" s="1944" t="s">
        <v>888</v>
      </c>
      <c r="M11" s="1420"/>
      <c r="N11" s="1"/>
      <c r="O11" s="1"/>
    </row>
    <row r="12" spans="1:15" ht="15" customHeight="1" x14ac:dyDescent="0.2">
      <c r="A12" s="1"/>
      <c r="B12" s="1852" t="s">
        <v>1012</v>
      </c>
      <c r="C12" s="1402"/>
      <c r="D12" s="1940" t="s">
        <v>21</v>
      </c>
      <c r="E12" s="1415"/>
      <c r="F12" s="1415"/>
      <c r="G12" s="1415"/>
      <c r="H12" s="1415"/>
      <c r="I12" s="1415"/>
      <c r="J12" s="1415"/>
      <c r="K12" s="1851"/>
      <c r="L12" s="1941" t="s">
        <v>536</v>
      </c>
      <c r="M12" s="1919"/>
      <c r="N12" s="1"/>
      <c r="O12" s="689"/>
    </row>
    <row r="13" spans="1:15" ht="15" customHeight="1" x14ac:dyDescent="0.2">
      <c r="A13" s="1"/>
      <c r="B13" s="1853"/>
      <c r="C13" s="1402"/>
      <c r="D13" s="1931" t="s">
        <v>430</v>
      </c>
      <c r="E13" s="1832"/>
      <c r="F13" s="1832"/>
      <c r="G13" s="1832"/>
      <c r="H13" s="1832"/>
      <c r="I13" s="1832"/>
      <c r="J13" s="1832"/>
      <c r="K13" s="1833"/>
      <c r="L13" s="1942" t="s">
        <v>536</v>
      </c>
      <c r="M13" s="1943"/>
      <c r="N13" s="1"/>
      <c r="O13" s="1"/>
    </row>
    <row r="14" spans="1:15" ht="15" customHeight="1" x14ac:dyDescent="0.2">
      <c r="A14" s="1"/>
      <c r="B14" s="1853"/>
      <c r="C14" s="1402"/>
      <c r="D14" s="1931" t="s">
        <v>45</v>
      </c>
      <c r="E14" s="1832"/>
      <c r="F14" s="1832"/>
      <c r="G14" s="1832"/>
      <c r="H14" s="1832"/>
      <c r="I14" s="1832"/>
      <c r="J14" s="1832"/>
      <c r="K14" s="1833"/>
      <c r="L14" s="1834" t="s">
        <v>536</v>
      </c>
      <c r="M14" s="1924"/>
      <c r="N14" s="1"/>
      <c r="O14" s="1"/>
    </row>
    <row r="15" spans="1:15" ht="25.5" customHeight="1" x14ac:dyDescent="0.2">
      <c r="A15" s="1"/>
      <c r="B15" s="1853"/>
      <c r="C15" s="1402"/>
      <c r="D15" s="1922" t="s">
        <v>73</v>
      </c>
      <c r="E15" s="1832"/>
      <c r="F15" s="1832"/>
      <c r="G15" s="1832"/>
      <c r="H15" s="1832"/>
      <c r="I15" s="1832"/>
      <c r="J15" s="1832"/>
      <c r="K15" s="1833"/>
      <c r="L15" s="1834" t="s">
        <v>536</v>
      </c>
      <c r="M15" s="1924"/>
      <c r="N15" s="1"/>
      <c r="O15" s="1"/>
    </row>
    <row r="16" spans="1:15" ht="15" customHeight="1" x14ac:dyDescent="0.2">
      <c r="B16" s="1853"/>
      <c r="C16" s="1402"/>
      <c r="D16" s="1935" t="s">
        <v>75</v>
      </c>
      <c r="E16" s="1848"/>
      <c r="F16" s="1848"/>
      <c r="G16" s="1848"/>
      <c r="H16" s="1848"/>
      <c r="I16" s="1848"/>
      <c r="J16" s="1848"/>
      <c r="K16" s="1849"/>
      <c r="L16" s="1916" t="s">
        <v>536</v>
      </c>
      <c r="M16" s="1917"/>
    </row>
    <row r="17" spans="2:14" ht="15" customHeight="1" x14ac:dyDescent="0.2">
      <c r="B17" s="1850"/>
      <c r="C17" s="1851"/>
      <c r="D17" s="1850"/>
      <c r="E17" s="1415"/>
      <c r="F17" s="1415"/>
      <c r="G17" s="1415"/>
      <c r="H17" s="1415"/>
      <c r="I17" s="1415"/>
      <c r="J17" s="1415"/>
      <c r="K17" s="1851"/>
      <c r="L17" s="1918"/>
      <c r="M17" s="1919"/>
    </row>
    <row r="18" spans="2:14" ht="15" customHeight="1" x14ac:dyDescent="0.2">
      <c r="B18" s="1900" t="s">
        <v>1013</v>
      </c>
      <c r="C18" s="1849"/>
      <c r="D18" s="1915" t="s">
        <v>95</v>
      </c>
      <c r="E18" s="1832"/>
      <c r="F18" s="1832"/>
      <c r="G18" s="1832"/>
      <c r="H18" s="1832"/>
      <c r="I18" s="1832"/>
      <c r="J18" s="1832"/>
      <c r="K18" s="1833"/>
      <c r="L18" s="1938" t="s">
        <v>536</v>
      </c>
      <c r="M18" s="1939"/>
      <c r="N18" s="1207"/>
    </row>
    <row r="19" spans="2:14" ht="15" customHeight="1" x14ac:dyDescent="0.2">
      <c r="B19" s="1853"/>
      <c r="C19" s="1402"/>
      <c r="D19" s="1915" t="s">
        <v>110</v>
      </c>
      <c r="E19" s="1832"/>
      <c r="F19" s="1832"/>
      <c r="G19" s="1832"/>
      <c r="H19" s="1832"/>
      <c r="I19" s="1832"/>
      <c r="J19" s="1832"/>
      <c r="K19" s="1833"/>
      <c r="L19" s="1923" t="s">
        <v>536</v>
      </c>
      <c r="M19" s="1924"/>
    </row>
    <row r="20" spans="2:14" ht="15" customHeight="1" x14ac:dyDescent="0.2">
      <c r="B20" s="1853"/>
      <c r="C20" s="1402"/>
      <c r="D20" s="1915" t="s">
        <v>119</v>
      </c>
      <c r="E20" s="1832"/>
      <c r="F20" s="1832"/>
      <c r="G20" s="1832"/>
      <c r="H20" s="1832"/>
      <c r="I20" s="1832"/>
      <c r="J20" s="1832"/>
      <c r="K20" s="1833"/>
      <c r="L20" s="1923" t="s">
        <v>536</v>
      </c>
      <c r="M20" s="1924"/>
    </row>
    <row r="21" spans="2:14" ht="29.25" customHeight="1" x14ac:dyDescent="0.2">
      <c r="B21" s="1853"/>
      <c r="C21" s="1402"/>
      <c r="D21" s="1922" t="s">
        <v>123</v>
      </c>
      <c r="E21" s="1832"/>
      <c r="F21" s="1832"/>
      <c r="G21" s="1832"/>
      <c r="H21" s="1832"/>
      <c r="I21" s="1832"/>
      <c r="J21" s="1832"/>
      <c r="K21" s="1833"/>
      <c r="L21" s="1923" t="s">
        <v>536</v>
      </c>
      <c r="M21" s="1924"/>
    </row>
    <row r="22" spans="2:14" ht="15" customHeight="1" x14ac:dyDescent="0.2">
      <c r="B22" s="1853"/>
      <c r="C22" s="1402"/>
      <c r="D22" s="1915" t="s">
        <v>128</v>
      </c>
      <c r="E22" s="1832"/>
      <c r="F22" s="1832"/>
      <c r="G22" s="1832"/>
      <c r="H22" s="1832"/>
      <c r="I22" s="1832"/>
      <c r="J22" s="1832"/>
      <c r="K22" s="1833"/>
      <c r="L22" s="1834" t="s">
        <v>536</v>
      </c>
      <c r="M22" s="1924"/>
    </row>
    <row r="23" spans="2:14" ht="25.5" customHeight="1" x14ac:dyDescent="0.2">
      <c r="B23" s="1853"/>
      <c r="C23" s="1402"/>
      <c r="D23" s="1922" t="s">
        <v>142</v>
      </c>
      <c r="E23" s="1832"/>
      <c r="F23" s="1832"/>
      <c r="G23" s="1832"/>
      <c r="H23" s="1832"/>
      <c r="I23" s="1832"/>
      <c r="J23" s="1832"/>
      <c r="K23" s="1833"/>
      <c r="L23" s="1923" t="s">
        <v>536</v>
      </c>
      <c r="M23" s="1924"/>
    </row>
    <row r="24" spans="2:14" ht="15" customHeight="1" x14ac:dyDescent="0.2">
      <c r="B24" s="1853"/>
      <c r="C24" s="1402"/>
      <c r="D24" s="1931" t="s">
        <v>165</v>
      </c>
      <c r="E24" s="1832"/>
      <c r="F24" s="1832"/>
      <c r="G24" s="1832"/>
      <c r="H24" s="1832"/>
      <c r="I24" s="1832"/>
      <c r="J24" s="1832"/>
      <c r="K24" s="1833"/>
      <c r="L24" s="1834" t="s">
        <v>536</v>
      </c>
      <c r="M24" s="1924"/>
    </row>
    <row r="25" spans="2:14" ht="15" customHeight="1" x14ac:dyDescent="0.2">
      <c r="B25" s="1853"/>
      <c r="C25" s="1402"/>
      <c r="D25" s="1922" t="s">
        <v>1014</v>
      </c>
      <c r="E25" s="1832"/>
      <c r="F25" s="1832"/>
      <c r="G25" s="1832"/>
      <c r="H25" s="1832"/>
      <c r="I25" s="1832"/>
      <c r="J25" s="1832"/>
      <c r="K25" s="1833"/>
      <c r="L25" s="1916" t="s">
        <v>536</v>
      </c>
      <c r="M25" s="1917"/>
    </row>
    <row r="26" spans="2:14" ht="15" customHeight="1" x14ac:dyDescent="0.2">
      <c r="B26" s="1853"/>
      <c r="C26" s="1402"/>
      <c r="D26" s="1922" t="s">
        <v>151</v>
      </c>
      <c r="E26" s="1832"/>
      <c r="F26" s="1832"/>
      <c r="G26" s="1832"/>
      <c r="H26" s="1832"/>
      <c r="I26" s="1832"/>
      <c r="J26" s="1832"/>
      <c r="K26" s="1833"/>
      <c r="L26" s="1918"/>
      <c r="M26" s="1919"/>
    </row>
    <row r="27" spans="2:14" ht="15" customHeight="1" x14ac:dyDescent="0.2">
      <c r="B27" s="1850"/>
      <c r="C27" s="1851"/>
      <c r="D27" s="1931" t="s">
        <v>1015</v>
      </c>
      <c r="E27" s="1832"/>
      <c r="F27" s="1832"/>
      <c r="G27" s="1832"/>
      <c r="H27" s="1832"/>
      <c r="I27" s="1832"/>
      <c r="J27" s="1832"/>
      <c r="K27" s="1833"/>
      <c r="L27" s="1936" t="s">
        <v>536</v>
      </c>
      <c r="M27" s="1937"/>
    </row>
    <row r="28" spans="2:14" ht="15" customHeight="1" x14ac:dyDescent="0.2">
      <c r="B28" s="1847" t="s">
        <v>1016</v>
      </c>
      <c r="C28" s="1849"/>
      <c r="D28" s="1915" t="s">
        <v>168</v>
      </c>
      <c r="E28" s="1832"/>
      <c r="F28" s="1832"/>
      <c r="G28" s="1832"/>
      <c r="H28" s="1832"/>
      <c r="I28" s="1832"/>
      <c r="J28" s="1832"/>
      <c r="K28" s="1833"/>
      <c r="L28" s="1923" t="s">
        <v>536</v>
      </c>
      <c r="M28" s="1924"/>
    </row>
    <row r="29" spans="2:14" ht="15" customHeight="1" x14ac:dyDescent="0.2">
      <c r="B29" s="1853"/>
      <c r="C29" s="1402"/>
      <c r="D29" s="1931" t="s">
        <v>181</v>
      </c>
      <c r="E29" s="1832"/>
      <c r="F29" s="1832"/>
      <c r="G29" s="1832"/>
      <c r="H29" s="1832"/>
      <c r="I29" s="1832"/>
      <c r="J29" s="1832"/>
      <c r="K29" s="1833"/>
      <c r="L29" s="1834" t="s">
        <v>536</v>
      </c>
      <c r="M29" s="1924"/>
    </row>
    <row r="30" spans="2:14" ht="15" customHeight="1" x14ac:dyDescent="0.2">
      <c r="B30" s="1853"/>
      <c r="C30" s="1402"/>
      <c r="D30" s="1922" t="s">
        <v>183</v>
      </c>
      <c r="E30" s="1832"/>
      <c r="F30" s="1832"/>
      <c r="G30" s="1832"/>
      <c r="H30" s="1832"/>
      <c r="I30" s="1832"/>
      <c r="J30" s="1832"/>
      <c r="K30" s="1833"/>
      <c r="L30" s="1834" t="s">
        <v>536</v>
      </c>
      <c r="M30" s="1924"/>
    </row>
    <row r="31" spans="2:14" ht="15" customHeight="1" x14ac:dyDescent="0.2">
      <c r="B31" s="1853"/>
      <c r="C31" s="1402"/>
      <c r="D31" s="1935" t="s">
        <v>938</v>
      </c>
      <c r="E31" s="1848"/>
      <c r="F31" s="1848"/>
      <c r="G31" s="1848"/>
      <c r="H31" s="1848"/>
      <c r="I31" s="1848"/>
      <c r="J31" s="1848"/>
      <c r="K31" s="1849"/>
      <c r="L31" s="1925" t="s">
        <v>536</v>
      </c>
      <c r="M31" s="1926"/>
    </row>
    <row r="32" spans="2:14" ht="15" customHeight="1" x14ac:dyDescent="0.2">
      <c r="B32" s="1853"/>
      <c r="C32" s="1402"/>
      <c r="D32" s="1853"/>
      <c r="E32" s="1236"/>
      <c r="F32" s="1236"/>
      <c r="G32" s="1236"/>
      <c r="H32" s="1236"/>
      <c r="I32" s="1236"/>
      <c r="J32" s="1236"/>
      <c r="K32" s="1402"/>
      <c r="L32" s="1927"/>
      <c r="M32" s="1928"/>
    </row>
    <row r="33" spans="2:13" ht="15" customHeight="1" x14ac:dyDescent="0.2">
      <c r="B33" s="1850"/>
      <c r="C33" s="1851"/>
      <c r="D33" s="1850"/>
      <c r="E33" s="1415"/>
      <c r="F33" s="1415"/>
      <c r="G33" s="1415"/>
      <c r="H33" s="1415"/>
      <c r="I33" s="1415"/>
      <c r="J33" s="1415"/>
      <c r="K33" s="1851"/>
      <c r="L33" s="1929"/>
      <c r="M33" s="1930"/>
    </row>
    <row r="34" spans="2:13" ht="15" customHeight="1" x14ac:dyDescent="0.2">
      <c r="B34" s="1847" t="s">
        <v>1017</v>
      </c>
      <c r="C34" s="1849"/>
      <c r="D34" s="1915" t="s">
        <v>197</v>
      </c>
      <c r="E34" s="1832"/>
      <c r="F34" s="1832"/>
      <c r="G34" s="1832"/>
      <c r="H34" s="1832"/>
      <c r="I34" s="1832"/>
      <c r="J34" s="1832"/>
      <c r="K34" s="1833"/>
      <c r="L34" s="1834" t="s">
        <v>536</v>
      </c>
      <c r="M34" s="1835"/>
    </row>
    <row r="35" spans="2:13" ht="15" customHeight="1" x14ac:dyDescent="0.2">
      <c r="B35" s="1853"/>
      <c r="C35" s="1402"/>
      <c r="D35" s="1931" t="s">
        <v>202</v>
      </c>
      <c r="E35" s="1832"/>
      <c r="F35" s="1832"/>
      <c r="G35" s="1832"/>
      <c r="H35" s="1832"/>
      <c r="I35" s="1832"/>
      <c r="J35" s="1832"/>
      <c r="K35" s="1833"/>
      <c r="L35" s="1834" t="s">
        <v>536</v>
      </c>
      <c r="M35" s="1835"/>
    </row>
    <row r="36" spans="2:13" ht="15" customHeight="1" x14ac:dyDescent="0.2">
      <c r="B36" s="1850"/>
      <c r="C36" s="1851"/>
      <c r="D36" s="1931" t="s">
        <v>209</v>
      </c>
      <c r="E36" s="1832"/>
      <c r="F36" s="1832"/>
      <c r="G36" s="1832"/>
      <c r="H36" s="1832"/>
      <c r="I36" s="1832"/>
      <c r="J36" s="1832"/>
      <c r="K36" s="1833"/>
      <c r="L36" s="1834" t="s">
        <v>536</v>
      </c>
      <c r="M36" s="1835"/>
    </row>
    <row r="37" spans="2:13" ht="15" customHeight="1" x14ac:dyDescent="0.2">
      <c r="B37" s="1847" t="s">
        <v>1018</v>
      </c>
      <c r="C37" s="1849"/>
      <c r="D37" s="1931" t="s">
        <v>915</v>
      </c>
      <c r="E37" s="1832"/>
      <c r="F37" s="1832"/>
      <c r="G37" s="1832"/>
      <c r="H37" s="1832"/>
      <c r="I37" s="1832"/>
      <c r="J37" s="1832"/>
      <c r="K37" s="1833"/>
      <c r="L37" s="1834" t="s">
        <v>536</v>
      </c>
      <c r="M37" s="1835"/>
    </row>
    <row r="38" spans="2:13" ht="15" customHeight="1" x14ac:dyDescent="0.2">
      <c r="B38" s="1853"/>
      <c r="C38" s="1402"/>
      <c r="D38" s="1922" t="s">
        <v>918</v>
      </c>
      <c r="E38" s="1832"/>
      <c r="F38" s="1832"/>
      <c r="G38" s="1832"/>
      <c r="H38" s="1832"/>
      <c r="I38" s="1832"/>
      <c r="J38" s="1832"/>
      <c r="K38" s="1833"/>
      <c r="L38" s="1838" t="s">
        <v>536</v>
      </c>
      <c r="M38" s="1839"/>
    </row>
    <row r="39" spans="2:13" ht="30" customHeight="1" x14ac:dyDescent="0.2">
      <c r="B39" s="1853"/>
      <c r="C39" s="1402"/>
      <c r="D39" s="1922" t="s">
        <v>157</v>
      </c>
      <c r="E39" s="1832"/>
      <c r="F39" s="1832"/>
      <c r="G39" s="1832"/>
      <c r="H39" s="1832"/>
      <c r="I39" s="1832"/>
      <c r="J39" s="1832"/>
      <c r="K39" s="1833"/>
      <c r="L39" s="1838" t="s">
        <v>536</v>
      </c>
      <c r="M39" s="1839"/>
    </row>
    <row r="40" spans="2:13" ht="15" customHeight="1" x14ac:dyDescent="0.2">
      <c r="B40" s="1853"/>
      <c r="C40" s="1402"/>
      <c r="D40" s="1931" t="s">
        <v>163</v>
      </c>
      <c r="E40" s="1832"/>
      <c r="F40" s="1832"/>
      <c r="G40" s="1832"/>
      <c r="H40" s="1832"/>
      <c r="I40" s="1832"/>
      <c r="J40" s="1832"/>
      <c r="K40" s="1833"/>
      <c r="L40" s="1838" t="s">
        <v>536</v>
      </c>
      <c r="M40" s="1839"/>
    </row>
    <row r="41" spans="2:13" ht="15" customHeight="1" x14ac:dyDescent="0.2">
      <c r="B41" s="1853"/>
      <c r="C41" s="1402"/>
      <c r="D41" s="1922" t="s">
        <v>155</v>
      </c>
      <c r="E41" s="1832"/>
      <c r="F41" s="1832"/>
      <c r="G41" s="1832"/>
      <c r="H41" s="1832"/>
      <c r="I41" s="1832"/>
      <c r="J41" s="1832"/>
      <c r="K41" s="1833"/>
      <c r="L41" s="1834" t="s">
        <v>536</v>
      </c>
      <c r="M41" s="1835"/>
    </row>
    <row r="42" spans="2:13" ht="15" customHeight="1" x14ac:dyDescent="0.2">
      <c r="B42" s="1853"/>
      <c r="C42" s="1402"/>
      <c r="D42" s="1922" t="s">
        <v>158</v>
      </c>
      <c r="E42" s="1832"/>
      <c r="F42" s="1832"/>
      <c r="G42" s="1832"/>
      <c r="H42" s="1832"/>
      <c r="I42" s="1832"/>
      <c r="J42" s="1832"/>
      <c r="K42" s="1833"/>
      <c r="L42" s="1834" t="s">
        <v>536</v>
      </c>
      <c r="M42" s="1835"/>
    </row>
    <row r="43" spans="2:13" ht="15" customHeight="1" x14ac:dyDescent="0.2">
      <c r="B43" s="1853"/>
      <c r="C43" s="1402"/>
      <c r="D43" s="1935" t="s">
        <v>1019</v>
      </c>
      <c r="E43" s="1848"/>
      <c r="F43" s="1848"/>
      <c r="G43" s="1848"/>
      <c r="H43" s="1848"/>
      <c r="I43" s="1848"/>
      <c r="J43" s="1848"/>
      <c r="K43" s="1849"/>
      <c r="L43" s="1916" t="s">
        <v>536</v>
      </c>
      <c r="M43" s="1917"/>
    </row>
    <row r="44" spans="2:13" ht="15" customHeight="1" x14ac:dyDescent="0.2">
      <c r="B44" s="1853"/>
      <c r="C44" s="1402"/>
      <c r="D44" s="1850"/>
      <c r="E44" s="1415"/>
      <c r="F44" s="1415"/>
      <c r="G44" s="1415"/>
      <c r="H44" s="1415"/>
      <c r="I44" s="1415"/>
      <c r="J44" s="1415"/>
      <c r="K44" s="1851"/>
      <c r="L44" s="1918"/>
      <c r="M44" s="1919"/>
    </row>
    <row r="45" spans="2:13" ht="15" customHeight="1" x14ac:dyDescent="0.2">
      <c r="B45" s="1850"/>
      <c r="C45" s="1851"/>
      <c r="D45" s="1931" t="s">
        <v>221</v>
      </c>
      <c r="E45" s="1832"/>
      <c r="F45" s="1832"/>
      <c r="G45" s="1832"/>
      <c r="H45" s="1832"/>
      <c r="I45" s="1832"/>
      <c r="J45" s="1832"/>
      <c r="K45" s="1833"/>
      <c r="L45" s="1920" t="s">
        <v>536</v>
      </c>
      <c r="M45" s="1921"/>
    </row>
    <row r="46" spans="2:13" ht="15" customHeight="1" x14ac:dyDescent="0.2">
      <c r="B46" s="1847" t="s">
        <v>1020</v>
      </c>
      <c r="C46" s="1849"/>
      <c r="D46" s="1915" t="s">
        <v>896</v>
      </c>
      <c r="E46" s="1832"/>
      <c r="F46" s="1832"/>
      <c r="G46" s="1832"/>
      <c r="H46" s="1832"/>
      <c r="I46" s="1832"/>
      <c r="J46" s="1832"/>
      <c r="K46" s="1833"/>
      <c r="L46" s="1843" t="s">
        <v>536</v>
      </c>
      <c r="M46" s="1844"/>
    </row>
    <row r="47" spans="2:13" ht="15" customHeight="1" x14ac:dyDescent="0.2">
      <c r="B47" s="1853"/>
      <c r="C47" s="1402"/>
      <c r="D47" s="1915" t="s">
        <v>897</v>
      </c>
      <c r="E47" s="1832"/>
      <c r="F47" s="1832"/>
      <c r="G47" s="1832"/>
      <c r="H47" s="1832"/>
      <c r="I47" s="1832"/>
      <c r="J47" s="1832"/>
      <c r="K47" s="1833"/>
      <c r="L47" s="1843" t="s">
        <v>536</v>
      </c>
      <c r="M47" s="1844"/>
    </row>
    <row r="48" spans="2:13" ht="15" customHeight="1" x14ac:dyDescent="0.2">
      <c r="B48" s="1853"/>
      <c r="C48" s="1402"/>
      <c r="D48" s="1915" t="s">
        <v>898</v>
      </c>
      <c r="E48" s="1832"/>
      <c r="F48" s="1832"/>
      <c r="G48" s="1832"/>
      <c r="H48" s="1832"/>
      <c r="I48" s="1832"/>
      <c r="J48" s="1832"/>
      <c r="K48" s="1833"/>
      <c r="L48" s="1834" t="s">
        <v>536</v>
      </c>
      <c r="M48" s="1835"/>
    </row>
    <row r="49" spans="2:13" ht="15" customHeight="1" x14ac:dyDescent="0.2">
      <c r="B49" s="1853"/>
      <c r="C49" s="1402"/>
      <c r="D49" s="1915" t="s">
        <v>248</v>
      </c>
      <c r="E49" s="1832"/>
      <c r="F49" s="1832"/>
      <c r="G49" s="1832"/>
      <c r="H49" s="1832"/>
      <c r="I49" s="1832"/>
      <c r="J49" s="1832"/>
      <c r="K49" s="1833"/>
      <c r="L49" s="1843" t="s">
        <v>536</v>
      </c>
      <c r="M49" s="1844"/>
    </row>
    <row r="50" spans="2:13" ht="15" customHeight="1" x14ac:dyDescent="0.2">
      <c r="B50" s="1853"/>
      <c r="C50" s="1402"/>
      <c r="D50" s="1915" t="s">
        <v>249</v>
      </c>
      <c r="E50" s="1832"/>
      <c r="F50" s="1832"/>
      <c r="G50" s="1832"/>
      <c r="H50" s="1832"/>
      <c r="I50" s="1832"/>
      <c r="J50" s="1832"/>
      <c r="K50" s="1833"/>
      <c r="L50" s="1843" t="s">
        <v>536</v>
      </c>
      <c r="M50" s="1844"/>
    </row>
    <row r="51" spans="2:13" ht="15" customHeight="1" x14ac:dyDescent="0.2">
      <c r="B51" s="1853"/>
      <c r="C51" s="1402"/>
      <c r="D51" s="1915" t="s">
        <v>250</v>
      </c>
      <c r="E51" s="1832"/>
      <c r="F51" s="1832"/>
      <c r="G51" s="1832"/>
      <c r="H51" s="1832"/>
      <c r="I51" s="1832"/>
      <c r="J51" s="1832"/>
      <c r="K51" s="1833"/>
      <c r="L51" s="1845" t="s">
        <v>536</v>
      </c>
      <c r="M51" s="1846"/>
    </row>
    <row r="52" spans="2:13" ht="15" customHeight="1" x14ac:dyDescent="0.2">
      <c r="B52" s="1853"/>
      <c r="C52" s="1402"/>
      <c r="D52" s="1915" t="s">
        <v>894</v>
      </c>
      <c r="E52" s="1832"/>
      <c r="F52" s="1832"/>
      <c r="G52" s="1832"/>
      <c r="H52" s="1832"/>
      <c r="I52" s="1832"/>
      <c r="J52" s="1832"/>
      <c r="K52" s="1833"/>
      <c r="L52" s="1845" t="s">
        <v>536</v>
      </c>
      <c r="M52" s="1846"/>
    </row>
    <row r="53" spans="2:13" ht="15" customHeight="1" x14ac:dyDescent="0.2">
      <c r="B53" s="1853"/>
      <c r="C53" s="1402"/>
      <c r="D53" s="1922" t="s">
        <v>273</v>
      </c>
      <c r="E53" s="1832"/>
      <c r="F53" s="1832"/>
      <c r="G53" s="1832"/>
      <c r="H53" s="1832"/>
      <c r="I53" s="1832"/>
      <c r="J53" s="1832"/>
      <c r="K53" s="1833"/>
      <c r="L53" s="1834" t="s">
        <v>536</v>
      </c>
      <c r="M53" s="1835"/>
    </row>
    <row r="54" spans="2:13" ht="15" customHeight="1" x14ac:dyDescent="0.2">
      <c r="B54" s="1853"/>
      <c r="C54" s="1402"/>
      <c r="D54" s="1922" t="s">
        <v>276</v>
      </c>
      <c r="E54" s="1832"/>
      <c r="F54" s="1832"/>
      <c r="G54" s="1832"/>
      <c r="H54" s="1832"/>
      <c r="I54" s="1832"/>
      <c r="J54" s="1832"/>
      <c r="K54" s="1833"/>
      <c r="L54" s="1834" t="s">
        <v>536</v>
      </c>
      <c r="M54" s="1835"/>
    </row>
    <row r="55" spans="2:13" ht="29.25" customHeight="1" x14ac:dyDescent="0.2">
      <c r="B55" s="1853"/>
      <c r="C55" s="1402"/>
      <c r="D55" s="1837" t="s">
        <v>1021</v>
      </c>
      <c r="E55" s="1832"/>
      <c r="F55" s="1832"/>
      <c r="G55" s="1832"/>
      <c r="H55" s="1832"/>
      <c r="I55" s="1832"/>
      <c r="J55" s="1832"/>
      <c r="K55" s="1833"/>
      <c r="L55" s="1923" t="s">
        <v>536</v>
      </c>
      <c r="M55" s="1924"/>
    </row>
    <row r="56" spans="2:13" ht="15" customHeight="1" x14ac:dyDescent="0.2">
      <c r="B56" s="1853"/>
      <c r="C56" s="1402"/>
      <c r="D56" s="1847" t="s">
        <v>302</v>
      </c>
      <c r="E56" s="1848"/>
      <c r="F56" s="1848"/>
      <c r="G56" s="1848"/>
      <c r="H56" s="1848"/>
      <c r="I56" s="1848"/>
      <c r="J56" s="1848"/>
      <c r="K56" s="1849"/>
      <c r="L56" s="1934" t="s">
        <v>536</v>
      </c>
      <c r="M56" s="1917"/>
    </row>
    <row r="57" spans="2:13" ht="15" customHeight="1" x14ac:dyDescent="0.2">
      <c r="B57" s="1850"/>
      <c r="C57" s="1851"/>
      <c r="D57" s="1850"/>
      <c r="E57" s="1415"/>
      <c r="F57" s="1415"/>
      <c r="G57" s="1415"/>
      <c r="H57" s="1415"/>
      <c r="I57" s="1415"/>
      <c r="J57" s="1415"/>
      <c r="K57" s="1851"/>
      <c r="L57" s="1918"/>
      <c r="M57" s="1919"/>
    </row>
    <row r="58" spans="2:13" ht="15" customHeight="1" x14ac:dyDescent="0.2">
      <c r="B58" s="1914" t="s">
        <v>311</v>
      </c>
      <c r="C58" s="1849"/>
      <c r="D58" s="1915" t="s">
        <v>312</v>
      </c>
      <c r="E58" s="1832"/>
      <c r="F58" s="1832"/>
      <c r="G58" s="1832"/>
      <c r="H58" s="1832"/>
      <c r="I58" s="1832"/>
      <c r="J58" s="1832"/>
      <c r="K58" s="1833"/>
      <c r="L58" s="1932" t="s">
        <v>536</v>
      </c>
      <c r="M58" s="1933"/>
    </row>
    <row r="59" spans="2:13" ht="15" customHeight="1" x14ac:dyDescent="0.2">
      <c r="B59" s="1853"/>
      <c r="C59" s="1402"/>
      <c r="D59" s="1915" t="s">
        <v>326</v>
      </c>
      <c r="E59" s="1832"/>
      <c r="F59" s="1832"/>
      <c r="G59" s="1832"/>
      <c r="H59" s="1832"/>
      <c r="I59" s="1832"/>
      <c r="J59" s="1832"/>
      <c r="K59" s="1833"/>
      <c r="L59" s="1932" t="s">
        <v>536</v>
      </c>
      <c r="M59" s="1933"/>
    </row>
    <row r="60" spans="2:13" ht="15" customHeight="1" x14ac:dyDescent="0.2">
      <c r="B60" s="1853"/>
      <c r="C60" s="1402"/>
      <c r="D60" s="1915" t="s">
        <v>335</v>
      </c>
      <c r="E60" s="1832"/>
      <c r="F60" s="1832"/>
      <c r="G60" s="1832"/>
      <c r="H60" s="1832"/>
      <c r="I60" s="1832"/>
      <c r="J60" s="1832"/>
      <c r="K60" s="1833"/>
      <c r="L60" s="1932" t="s">
        <v>536</v>
      </c>
      <c r="M60" s="1933"/>
    </row>
    <row r="61" spans="2:13" ht="15" customHeight="1" x14ac:dyDescent="0.2">
      <c r="B61" s="1853"/>
      <c r="C61" s="1402"/>
      <c r="D61" s="1847" t="s">
        <v>277</v>
      </c>
      <c r="E61" s="1848"/>
      <c r="F61" s="1848"/>
      <c r="G61" s="1848"/>
      <c r="H61" s="1848"/>
      <c r="I61" s="1848"/>
      <c r="J61" s="1848"/>
      <c r="K61" s="1849"/>
      <c r="L61" s="1916" t="s">
        <v>536</v>
      </c>
      <c r="M61" s="1917"/>
    </row>
    <row r="62" spans="2:13" ht="15" customHeight="1" x14ac:dyDescent="0.2">
      <c r="B62" s="1853"/>
      <c r="C62" s="1402"/>
      <c r="D62" s="1850"/>
      <c r="E62" s="1415"/>
      <c r="F62" s="1415"/>
      <c r="G62" s="1415"/>
      <c r="H62" s="1415"/>
      <c r="I62" s="1415"/>
      <c r="J62" s="1415"/>
      <c r="K62" s="1851"/>
      <c r="L62" s="1918"/>
      <c r="M62" s="1919"/>
    </row>
    <row r="63" spans="2:13" ht="15" customHeight="1" x14ac:dyDescent="0.2">
      <c r="B63" s="1853"/>
      <c r="C63" s="1402"/>
      <c r="D63" s="1831" t="s">
        <v>345</v>
      </c>
      <c r="E63" s="1832"/>
      <c r="F63" s="1832"/>
      <c r="G63" s="1832"/>
      <c r="H63" s="1832"/>
      <c r="I63" s="1832"/>
      <c r="J63" s="1832"/>
      <c r="K63" s="1833"/>
      <c r="L63" s="1920" t="s">
        <v>536</v>
      </c>
      <c r="M63" s="1921"/>
    </row>
    <row r="64" spans="2:13" ht="15" customHeight="1" x14ac:dyDescent="0.2">
      <c r="B64" s="1853"/>
      <c r="C64" s="1402"/>
      <c r="D64" s="1831" t="s">
        <v>346</v>
      </c>
      <c r="E64" s="1832"/>
      <c r="F64" s="1832"/>
      <c r="G64" s="1832"/>
      <c r="H64" s="1832"/>
      <c r="I64" s="1832"/>
      <c r="J64" s="1832"/>
      <c r="K64" s="1833"/>
      <c r="L64" s="1920" t="s">
        <v>536</v>
      </c>
      <c r="M64" s="1921"/>
    </row>
    <row r="65" spans="2:13" ht="15" customHeight="1" x14ac:dyDescent="0.2">
      <c r="B65" s="1853"/>
      <c r="C65" s="1402"/>
      <c r="D65" s="1831" t="s">
        <v>347</v>
      </c>
      <c r="E65" s="1832"/>
      <c r="F65" s="1832"/>
      <c r="G65" s="1832"/>
      <c r="H65" s="1832"/>
      <c r="I65" s="1832"/>
      <c r="J65" s="1832"/>
      <c r="K65" s="1833"/>
      <c r="L65" s="1920" t="s">
        <v>536</v>
      </c>
      <c r="M65" s="1921"/>
    </row>
    <row r="66" spans="2:13" ht="15" customHeight="1" x14ac:dyDescent="0.2">
      <c r="B66" s="1850"/>
      <c r="C66" s="1851"/>
      <c r="D66" s="1837" t="s">
        <v>352</v>
      </c>
      <c r="E66" s="1832"/>
      <c r="F66" s="1832"/>
      <c r="G66" s="1832"/>
      <c r="H66" s="1832"/>
      <c r="I66" s="1832"/>
      <c r="J66" s="1832"/>
      <c r="K66" s="1833"/>
      <c r="L66" s="1834" t="s">
        <v>536</v>
      </c>
      <c r="M66" s="1924"/>
    </row>
    <row r="67" spans="2:13" ht="15" customHeight="1" x14ac:dyDescent="0.2">
      <c r="B67" s="1847" t="s">
        <v>354</v>
      </c>
      <c r="C67" s="1849"/>
      <c r="D67" s="1931" t="s">
        <v>362</v>
      </c>
      <c r="E67" s="1832"/>
      <c r="F67" s="1832"/>
      <c r="G67" s="1832"/>
      <c r="H67" s="1832"/>
      <c r="I67" s="1832"/>
      <c r="J67" s="1832"/>
      <c r="K67" s="1833"/>
      <c r="L67" s="1834" t="s">
        <v>536</v>
      </c>
      <c r="M67" s="1835"/>
    </row>
    <row r="68" spans="2:13" ht="15" customHeight="1" x14ac:dyDescent="0.2">
      <c r="B68" s="1853"/>
      <c r="C68" s="1402"/>
      <c r="D68" s="1831" t="s">
        <v>355</v>
      </c>
      <c r="E68" s="1832"/>
      <c r="F68" s="1832"/>
      <c r="G68" s="1832"/>
      <c r="H68" s="1832"/>
      <c r="I68" s="1832"/>
      <c r="J68" s="1832"/>
      <c r="K68" s="1833"/>
      <c r="L68" s="1920" t="s">
        <v>536</v>
      </c>
      <c r="M68" s="1921"/>
    </row>
    <row r="69" spans="2:13" ht="15" customHeight="1" x14ac:dyDescent="0.2">
      <c r="B69" s="1853"/>
      <c r="C69" s="1402"/>
      <c r="D69" s="1831" t="s">
        <v>356</v>
      </c>
      <c r="E69" s="1832"/>
      <c r="F69" s="1832"/>
      <c r="G69" s="1832"/>
      <c r="H69" s="1832"/>
      <c r="I69" s="1832"/>
      <c r="J69" s="1832"/>
      <c r="K69" s="1833"/>
      <c r="L69" s="1920" t="s">
        <v>536</v>
      </c>
      <c r="M69" s="1921"/>
    </row>
    <row r="70" spans="2:13" ht="15" customHeight="1" x14ac:dyDescent="0.2">
      <c r="B70" s="1853"/>
      <c r="C70" s="1402"/>
      <c r="D70" s="1847" t="s">
        <v>1022</v>
      </c>
      <c r="E70" s="1848"/>
      <c r="F70" s="1848"/>
      <c r="G70" s="1848"/>
      <c r="H70" s="1848"/>
      <c r="I70" s="1848"/>
      <c r="J70" s="1848"/>
      <c r="K70" s="1849"/>
      <c r="L70" s="1925" t="s">
        <v>536</v>
      </c>
      <c r="M70" s="1926"/>
    </row>
    <row r="71" spans="2:13" ht="15" customHeight="1" x14ac:dyDescent="0.2">
      <c r="B71" s="1853"/>
      <c r="C71" s="1402"/>
      <c r="D71" s="1853"/>
      <c r="E71" s="1236"/>
      <c r="F71" s="1236"/>
      <c r="G71" s="1236"/>
      <c r="H71" s="1236"/>
      <c r="I71" s="1236"/>
      <c r="J71" s="1236"/>
      <c r="K71" s="1402"/>
      <c r="L71" s="1927"/>
      <c r="M71" s="1928"/>
    </row>
    <row r="72" spans="2:13" ht="15" customHeight="1" x14ac:dyDescent="0.2">
      <c r="B72" s="1853"/>
      <c r="C72" s="1402"/>
      <c r="D72" s="1853"/>
      <c r="E72" s="1236"/>
      <c r="F72" s="1236"/>
      <c r="G72" s="1236"/>
      <c r="H72" s="1236"/>
      <c r="I72" s="1236"/>
      <c r="J72" s="1236"/>
      <c r="K72" s="1402"/>
      <c r="L72" s="1927"/>
      <c r="M72" s="1928"/>
    </row>
    <row r="73" spans="2:13" ht="15" customHeight="1" x14ac:dyDescent="0.2">
      <c r="B73" s="1850"/>
      <c r="C73" s="1851"/>
      <c r="D73" s="1850"/>
      <c r="E73" s="1415"/>
      <c r="F73" s="1415"/>
      <c r="G73" s="1415"/>
      <c r="H73" s="1415"/>
      <c r="I73" s="1415"/>
      <c r="J73" s="1415"/>
      <c r="K73" s="1851"/>
      <c r="L73" s="1929"/>
      <c r="M73" s="1930"/>
    </row>
    <row r="74" spans="2:13" ht="15" customHeight="1" x14ac:dyDescent="0.2">
      <c r="B74" s="1847" t="s">
        <v>387</v>
      </c>
      <c r="C74" s="1849"/>
      <c r="D74" s="1922" t="s">
        <v>388</v>
      </c>
      <c r="E74" s="1832"/>
      <c r="F74" s="1832"/>
      <c r="G74" s="1832"/>
      <c r="H74" s="1832"/>
      <c r="I74" s="1832"/>
      <c r="J74" s="1832"/>
      <c r="K74" s="1833"/>
      <c r="L74" s="1845" t="s">
        <v>536</v>
      </c>
      <c r="M74" s="1846"/>
    </row>
    <row r="75" spans="2:13" ht="15" customHeight="1" x14ac:dyDescent="0.2">
      <c r="B75" s="1853"/>
      <c r="C75" s="1402"/>
      <c r="D75" s="1931" t="s">
        <v>401</v>
      </c>
      <c r="E75" s="1832"/>
      <c r="F75" s="1832"/>
      <c r="G75" s="1832"/>
      <c r="H75" s="1832"/>
      <c r="I75" s="1832"/>
      <c r="J75" s="1832"/>
      <c r="K75" s="1833"/>
      <c r="L75" s="1845" t="s">
        <v>536</v>
      </c>
      <c r="M75" s="1846"/>
    </row>
    <row r="76" spans="2:13" ht="15" customHeight="1" x14ac:dyDescent="0.2">
      <c r="B76" s="1853"/>
      <c r="C76" s="1402"/>
      <c r="D76" s="1847" t="s">
        <v>408</v>
      </c>
      <c r="E76" s="1848"/>
      <c r="F76" s="1848"/>
      <c r="G76" s="1848"/>
      <c r="H76" s="1848"/>
      <c r="I76" s="1848"/>
      <c r="J76" s="1848"/>
      <c r="K76" s="1849"/>
      <c r="L76" s="1925" t="s">
        <v>536</v>
      </c>
      <c r="M76" s="1926"/>
    </row>
    <row r="77" spans="2:13" ht="15" customHeight="1" x14ac:dyDescent="0.2">
      <c r="B77" s="1853"/>
      <c r="C77" s="1402"/>
      <c r="D77" s="1850"/>
      <c r="E77" s="1415"/>
      <c r="F77" s="1415"/>
      <c r="G77" s="1415"/>
      <c r="H77" s="1415"/>
      <c r="I77" s="1415"/>
      <c r="J77" s="1415"/>
      <c r="K77" s="1851"/>
      <c r="L77" s="1929"/>
      <c r="M77" s="1930"/>
    </row>
    <row r="78" spans="2:13" ht="15" customHeight="1" x14ac:dyDescent="0.2">
      <c r="B78" s="1853"/>
      <c r="C78" s="1402"/>
      <c r="D78" s="1847" t="s">
        <v>1023</v>
      </c>
      <c r="E78" s="1848"/>
      <c r="F78" s="1848"/>
      <c r="G78" s="1848"/>
      <c r="H78" s="1848"/>
      <c r="I78" s="1848"/>
      <c r="J78" s="1848"/>
      <c r="K78" s="1849"/>
      <c r="L78" s="1925" t="s">
        <v>536</v>
      </c>
      <c r="M78" s="1926"/>
    </row>
    <row r="79" spans="2:13" ht="15" customHeight="1" x14ac:dyDescent="0.2">
      <c r="B79" s="1850"/>
      <c r="C79" s="1851"/>
      <c r="D79" s="1850"/>
      <c r="E79" s="1415"/>
      <c r="F79" s="1415"/>
      <c r="G79" s="1415"/>
      <c r="H79" s="1415"/>
      <c r="I79" s="1415"/>
      <c r="J79" s="1415"/>
      <c r="K79" s="1851"/>
      <c r="L79" s="1929"/>
      <c r="M79" s="1930"/>
    </row>
    <row r="80" spans="2:13" ht="14.25" x14ac:dyDescent="0.2">
      <c r="B80" s="296"/>
    </row>
    <row r="81" spans="2:2" ht="14.25" x14ac:dyDescent="0.2">
      <c r="B81" s="296"/>
    </row>
    <row r="82" spans="2:2" ht="14.25" x14ac:dyDescent="0.2">
      <c r="B82" s="296"/>
    </row>
    <row r="83" spans="2:2" ht="14.25" x14ac:dyDescent="0.2">
      <c r="B83" s="296"/>
    </row>
    <row r="84" spans="2:2" ht="14.25" x14ac:dyDescent="0.2">
      <c r="B84" s="296"/>
    </row>
    <row r="85" spans="2:2" ht="14.25" x14ac:dyDescent="0.2">
      <c r="B85" s="296"/>
    </row>
    <row r="86" spans="2:2" ht="14.25" x14ac:dyDescent="0.2">
      <c r="B86" s="296"/>
    </row>
    <row r="87" spans="2:2" ht="14.25" x14ac:dyDescent="0.2">
      <c r="B87" s="296"/>
    </row>
    <row r="88" spans="2:2" ht="14.25" x14ac:dyDescent="0.2">
      <c r="B88" s="296"/>
    </row>
    <row r="89" spans="2:2" ht="14.25" x14ac:dyDescent="0.2">
      <c r="B89" s="296"/>
    </row>
    <row r="90" spans="2:2" ht="14.25" x14ac:dyDescent="0.2">
      <c r="B90" s="296"/>
    </row>
    <row r="91" spans="2:2" ht="14.25" x14ac:dyDescent="0.2">
      <c r="B91" s="296"/>
    </row>
    <row r="92" spans="2:2" ht="14.25" x14ac:dyDescent="0.2">
      <c r="B92" s="296"/>
    </row>
    <row r="93" spans="2:2" ht="14.25" x14ac:dyDescent="0.2">
      <c r="B93" s="296"/>
    </row>
    <row r="94" spans="2:2" ht="14.25" x14ac:dyDescent="0.2">
      <c r="B94" s="296"/>
    </row>
    <row r="95" spans="2:2" ht="14.25" x14ac:dyDescent="0.2">
      <c r="B95" s="296"/>
    </row>
    <row r="96" spans="2:2" ht="14.25" x14ac:dyDescent="0.2">
      <c r="B96" s="296"/>
    </row>
    <row r="97" spans="2:2" ht="14.25" x14ac:dyDescent="0.2">
      <c r="B97" s="296"/>
    </row>
    <row r="98" spans="2:2" ht="14.25" x14ac:dyDescent="0.2">
      <c r="B98" s="296"/>
    </row>
    <row r="99" spans="2:2" ht="14.25" x14ac:dyDescent="0.2">
      <c r="B99" s="296"/>
    </row>
    <row r="100" spans="2:2" ht="14.25" x14ac:dyDescent="0.2">
      <c r="B100" s="296"/>
    </row>
    <row r="101" spans="2:2" ht="14.25" x14ac:dyDescent="0.2">
      <c r="B101" s="296"/>
    </row>
    <row r="102" spans="2:2" ht="14.25" x14ac:dyDescent="0.2">
      <c r="B102" s="296"/>
    </row>
    <row r="103" spans="2:2" ht="14.25" x14ac:dyDescent="0.2">
      <c r="B103" s="296"/>
    </row>
    <row r="104" spans="2:2" ht="14.25" x14ac:dyDescent="0.2">
      <c r="B104" s="296"/>
    </row>
    <row r="105" spans="2:2" ht="14.25" x14ac:dyDescent="0.2">
      <c r="B105" s="296"/>
    </row>
    <row r="106" spans="2:2" ht="14.25" x14ac:dyDescent="0.2">
      <c r="B106" s="296"/>
    </row>
    <row r="107" spans="2:2" ht="14.25" x14ac:dyDescent="0.2">
      <c r="B107" s="296"/>
    </row>
    <row r="108" spans="2:2" ht="14.25" x14ac:dyDescent="0.2">
      <c r="B108" s="296"/>
    </row>
    <row r="109" spans="2:2" ht="14.25" x14ac:dyDescent="0.2">
      <c r="B109" s="296"/>
    </row>
    <row r="110" spans="2:2" ht="14.25" x14ac:dyDescent="0.2">
      <c r="B110" s="296"/>
    </row>
    <row r="111" spans="2:2" ht="14.25" x14ac:dyDescent="0.2">
      <c r="B111" s="296"/>
    </row>
    <row r="112" spans="2:2" ht="14.25" x14ac:dyDescent="0.2">
      <c r="B112" s="296"/>
    </row>
    <row r="113" spans="2:2" ht="14.25" x14ac:dyDescent="0.2">
      <c r="B113" s="296"/>
    </row>
    <row r="114" spans="2:2" ht="14.25" x14ac:dyDescent="0.2">
      <c r="B114" s="296"/>
    </row>
    <row r="115" spans="2:2" ht="14.25" x14ac:dyDescent="0.2">
      <c r="B115" s="296"/>
    </row>
    <row r="116" spans="2:2" ht="14.25" x14ac:dyDescent="0.2">
      <c r="B116" s="296"/>
    </row>
    <row r="117" spans="2:2" ht="14.25" x14ac:dyDescent="0.2">
      <c r="B117" s="296"/>
    </row>
    <row r="118" spans="2:2" ht="14.25" x14ac:dyDescent="0.2">
      <c r="B118" s="296"/>
    </row>
    <row r="119" spans="2:2" ht="14.25" x14ac:dyDescent="0.2">
      <c r="B119" s="296"/>
    </row>
    <row r="120" spans="2:2" ht="14.25" x14ac:dyDescent="0.2">
      <c r="B120" s="296"/>
    </row>
    <row r="121" spans="2:2" ht="14.25" x14ac:dyDescent="0.2">
      <c r="B121" s="296"/>
    </row>
    <row r="122" spans="2:2" ht="14.25" x14ac:dyDescent="0.2">
      <c r="B122" s="296"/>
    </row>
    <row r="123" spans="2:2" ht="14.25" x14ac:dyDescent="0.2">
      <c r="B123" s="296"/>
    </row>
    <row r="124" spans="2:2" ht="14.25" x14ac:dyDescent="0.2">
      <c r="B124" s="296"/>
    </row>
    <row r="125" spans="2:2" ht="14.25" x14ac:dyDescent="0.2">
      <c r="B125" s="296"/>
    </row>
    <row r="126" spans="2:2" ht="14.25" x14ac:dyDescent="0.2">
      <c r="B126" s="296"/>
    </row>
    <row r="127" spans="2:2" ht="14.25" x14ac:dyDescent="0.2">
      <c r="B127" s="296"/>
    </row>
    <row r="128" spans="2:2" ht="14.25" x14ac:dyDescent="0.2">
      <c r="B128" s="296"/>
    </row>
    <row r="129" spans="2:2" ht="14.25" x14ac:dyDescent="0.2">
      <c r="B129" s="296"/>
    </row>
    <row r="130" spans="2:2" ht="14.25" x14ac:dyDescent="0.2">
      <c r="B130" s="296"/>
    </row>
    <row r="131" spans="2:2" ht="14.25" x14ac:dyDescent="0.2">
      <c r="B131" s="296"/>
    </row>
    <row r="132" spans="2:2" ht="14.25" x14ac:dyDescent="0.2">
      <c r="B132" s="296"/>
    </row>
    <row r="133" spans="2:2" ht="14.25" x14ac:dyDescent="0.2">
      <c r="B133" s="296"/>
    </row>
    <row r="134" spans="2:2" ht="14.25" x14ac:dyDescent="0.2">
      <c r="B134" s="296"/>
    </row>
    <row r="135" spans="2:2" ht="14.25" x14ac:dyDescent="0.2">
      <c r="B135" s="296"/>
    </row>
    <row r="136" spans="2:2" ht="14.25" x14ac:dyDescent="0.2">
      <c r="B136" s="296"/>
    </row>
    <row r="137" spans="2:2" ht="14.25" x14ac:dyDescent="0.2">
      <c r="B137" s="296"/>
    </row>
    <row r="138" spans="2:2" ht="14.25" x14ac:dyDescent="0.2">
      <c r="B138" s="296"/>
    </row>
    <row r="139" spans="2:2" ht="14.25" x14ac:dyDescent="0.2">
      <c r="B139" s="296"/>
    </row>
    <row r="140" spans="2:2" ht="14.25" x14ac:dyDescent="0.2">
      <c r="B140" s="296"/>
    </row>
    <row r="141" spans="2:2" ht="14.25" x14ac:dyDescent="0.2">
      <c r="B141" s="296"/>
    </row>
    <row r="142" spans="2:2" ht="14.25" x14ac:dyDescent="0.2">
      <c r="B142" s="296"/>
    </row>
    <row r="143" spans="2:2" ht="14.25" x14ac:dyDescent="0.2">
      <c r="B143" s="296"/>
    </row>
    <row r="144" spans="2:2" ht="14.25" x14ac:dyDescent="0.2">
      <c r="B144" s="296"/>
    </row>
    <row r="145" spans="2:2" ht="14.25" x14ac:dyDescent="0.2">
      <c r="B145" s="296"/>
    </row>
    <row r="146" spans="2:2" ht="14.25" x14ac:dyDescent="0.2">
      <c r="B146" s="296"/>
    </row>
    <row r="147" spans="2:2" ht="14.25" x14ac:dyDescent="0.2">
      <c r="B147" s="296"/>
    </row>
    <row r="148" spans="2:2" ht="14.25" x14ac:dyDescent="0.2">
      <c r="B148" s="296"/>
    </row>
    <row r="149" spans="2:2" ht="14.25" x14ac:dyDescent="0.2">
      <c r="B149" s="296"/>
    </row>
    <row r="150" spans="2:2" ht="14.25" x14ac:dyDescent="0.2">
      <c r="B150" s="296"/>
    </row>
    <row r="151" spans="2:2" ht="14.25" x14ac:dyDescent="0.2">
      <c r="B151" s="296"/>
    </row>
    <row r="152" spans="2:2" ht="14.25" x14ac:dyDescent="0.2">
      <c r="B152" s="296"/>
    </row>
    <row r="153" spans="2:2" ht="14.25" x14ac:dyDescent="0.2">
      <c r="B153" s="296"/>
    </row>
    <row r="154" spans="2:2" ht="14.25" x14ac:dyDescent="0.2">
      <c r="B154" s="296"/>
    </row>
    <row r="155" spans="2:2" ht="14.25" x14ac:dyDescent="0.2">
      <c r="B155" s="296"/>
    </row>
    <row r="156" spans="2:2" ht="14.25" x14ac:dyDescent="0.2">
      <c r="B156" s="296"/>
    </row>
    <row r="157" spans="2:2" ht="14.25" x14ac:dyDescent="0.2">
      <c r="B157" s="296"/>
    </row>
    <row r="158" spans="2:2" ht="14.25" x14ac:dyDescent="0.2">
      <c r="B158" s="296"/>
    </row>
    <row r="159" spans="2:2" ht="14.25" x14ac:dyDescent="0.2">
      <c r="B159" s="296"/>
    </row>
    <row r="160" spans="2:2" ht="14.25" x14ac:dyDescent="0.2">
      <c r="B160" s="296"/>
    </row>
    <row r="161" spans="2:2" ht="14.25" x14ac:dyDescent="0.2">
      <c r="B161" s="296"/>
    </row>
    <row r="162" spans="2:2" ht="14.25" x14ac:dyDescent="0.2">
      <c r="B162" s="296"/>
    </row>
    <row r="163" spans="2:2" ht="14.25" x14ac:dyDescent="0.2">
      <c r="B163" s="296"/>
    </row>
    <row r="164" spans="2:2" ht="14.25" x14ac:dyDescent="0.2">
      <c r="B164" s="296"/>
    </row>
    <row r="165" spans="2:2" ht="14.25" x14ac:dyDescent="0.2">
      <c r="B165" s="296"/>
    </row>
    <row r="166" spans="2:2" ht="14.25" x14ac:dyDescent="0.2">
      <c r="B166" s="296"/>
    </row>
    <row r="167" spans="2:2" ht="14.25" x14ac:dyDescent="0.2">
      <c r="B167" s="296"/>
    </row>
    <row r="168" spans="2:2" ht="14.25" x14ac:dyDescent="0.2">
      <c r="B168" s="296"/>
    </row>
    <row r="169" spans="2:2" ht="14.25" x14ac:dyDescent="0.2">
      <c r="B169" s="296"/>
    </row>
    <row r="170" spans="2:2" ht="14.25" x14ac:dyDescent="0.2">
      <c r="B170" s="296"/>
    </row>
    <row r="171" spans="2:2" ht="14.25" x14ac:dyDescent="0.2">
      <c r="B171" s="296"/>
    </row>
    <row r="172" spans="2:2" ht="14.25" x14ac:dyDescent="0.2">
      <c r="B172" s="296"/>
    </row>
    <row r="173" spans="2:2" ht="14.25" x14ac:dyDescent="0.2">
      <c r="B173" s="296"/>
    </row>
    <row r="174" spans="2:2" ht="14.25" x14ac:dyDescent="0.2">
      <c r="B174" s="296"/>
    </row>
    <row r="175" spans="2:2" ht="14.25" x14ac:dyDescent="0.2">
      <c r="B175" s="296"/>
    </row>
    <row r="176" spans="2:2" ht="14.25" x14ac:dyDescent="0.2">
      <c r="B176" s="296"/>
    </row>
    <row r="177" spans="2:2" ht="14.25" x14ac:dyDescent="0.2">
      <c r="B177" s="296"/>
    </row>
    <row r="178" spans="2:2" ht="14.25" x14ac:dyDescent="0.2">
      <c r="B178" s="296"/>
    </row>
    <row r="179" spans="2:2" ht="14.25" x14ac:dyDescent="0.2">
      <c r="B179" s="296"/>
    </row>
    <row r="180" spans="2:2" ht="14.25" x14ac:dyDescent="0.2">
      <c r="B180" s="296"/>
    </row>
    <row r="181" spans="2:2" ht="14.25" x14ac:dyDescent="0.2">
      <c r="B181" s="296"/>
    </row>
    <row r="182" spans="2:2" ht="14.25" x14ac:dyDescent="0.2">
      <c r="B182" s="296"/>
    </row>
    <row r="183" spans="2:2" ht="14.25" x14ac:dyDescent="0.2">
      <c r="B183" s="296"/>
    </row>
    <row r="184" spans="2:2" ht="14.25" x14ac:dyDescent="0.2">
      <c r="B184" s="296"/>
    </row>
    <row r="185" spans="2:2" ht="14.25" x14ac:dyDescent="0.2">
      <c r="B185" s="296"/>
    </row>
    <row r="186" spans="2:2" ht="14.25" x14ac:dyDescent="0.2">
      <c r="B186" s="296"/>
    </row>
    <row r="187" spans="2:2" ht="14.25" x14ac:dyDescent="0.2">
      <c r="B187" s="296"/>
    </row>
    <row r="188" spans="2:2" ht="14.25" x14ac:dyDescent="0.2">
      <c r="B188" s="296"/>
    </row>
    <row r="189" spans="2:2" ht="14.25" x14ac:dyDescent="0.2">
      <c r="B189" s="296"/>
    </row>
    <row r="190" spans="2:2" ht="14.25" x14ac:dyDescent="0.2">
      <c r="B190" s="296"/>
    </row>
    <row r="191" spans="2:2" ht="14.25" x14ac:dyDescent="0.2">
      <c r="B191" s="296"/>
    </row>
    <row r="192" spans="2:2" ht="14.25" x14ac:dyDescent="0.2">
      <c r="B192" s="296"/>
    </row>
    <row r="193" spans="2:2" ht="14.25" x14ac:dyDescent="0.2">
      <c r="B193" s="296"/>
    </row>
    <row r="194" spans="2:2" ht="14.25" x14ac:dyDescent="0.2">
      <c r="B194" s="296"/>
    </row>
    <row r="195" spans="2:2" ht="14.25" x14ac:dyDescent="0.2">
      <c r="B195" s="296"/>
    </row>
    <row r="196" spans="2:2" ht="14.25" x14ac:dyDescent="0.2">
      <c r="B196" s="296"/>
    </row>
    <row r="197" spans="2:2" ht="14.25" x14ac:dyDescent="0.2">
      <c r="B197" s="296"/>
    </row>
    <row r="198" spans="2:2" ht="14.25" x14ac:dyDescent="0.2">
      <c r="B198" s="296"/>
    </row>
    <row r="199" spans="2:2" ht="14.25" x14ac:dyDescent="0.2">
      <c r="B199" s="296"/>
    </row>
    <row r="200" spans="2:2" ht="14.25" x14ac:dyDescent="0.2">
      <c r="B200" s="296"/>
    </row>
    <row r="201" spans="2:2" ht="14.25" x14ac:dyDescent="0.2">
      <c r="B201" s="296"/>
    </row>
    <row r="202" spans="2:2" ht="14.25" x14ac:dyDescent="0.2">
      <c r="B202" s="296"/>
    </row>
    <row r="203" spans="2:2" ht="14.25" x14ac:dyDescent="0.2">
      <c r="B203" s="296"/>
    </row>
    <row r="204" spans="2:2" ht="14.25" x14ac:dyDescent="0.2">
      <c r="B204" s="296"/>
    </row>
    <row r="205" spans="2:2" ht="14.25" x14ac:dyDescent="0.2">
      <c r="B205" s="296"/>
    </row>
    <row r="206" spans="2:2" ht="14.25" x14ac:dyDescent="0.2">
      <c r="B206" s="296"/>
    </row>
    <row r="207" spans="2:2" ht="14.25" x14ac:dyDescent="0.2">
      <c r="B207" s="296"/>
    </row>
    <row r="208" spans="2:2" ht="14.25" x14ac:dyDescent="0.2">
      <c r="B208" s="296"/>
    </row>
    <row r="209" spans="2:2" ht="14.25" x14ac:dyDescent="0.2">
      <c r="B209" s="296"/>
    </row>
    <row r="210" spans="2:2" ht="14.25" x14ac:dyDescent="0.2">
      <c r="B210" s="296"/>
    </row>
    <row r="211" spans="2:2" ht="14.25" x14ac:dyDescent="0.2">
      <c r="B211" s="296"/>
    </row>
    <row r="212" spans="2:2" ht="14.25" x14ac:dyDescent="0.2">
      <c r="B212" s="296"/>
    </row>
    <row r="213" spans="2:2" ht="14.25" x14ac:dyDescent="0.2">
      <c r="B213" s="296"/>
    </row>
    <row r="214" spans="2:2" ht="14.25" x14ac:dyDescent="0.2">
      <c r="B214" s="296"/>
    </row>
    <row r="215" spans="2:2" ht="14.25" x14ac:dyDescent="0.2">
      <c r="B215" s="296"/>
    </row>
    <row r="216" spans="2:2" ht="14.25" x14ac:dyDescent="0.2">
      <c r="B216" s="296"/>
    </row>
    <row r="217" spans="2:2" ht="14.25" x14ac:dyDescent="0.2">
      <c r="B217" s="296"/>
    </row>
    <row r="218" spans="2:2" ht="14.25" x14ac:dyDescent="0.2">
      <c r="B218" s="296"/>
    </row>
    <row r="219" spans="2:2" ht="14.25" x14ac:dyDescent="0.2">
      <c r="B219" s="296"/>
    </row>
    <row r="220" spans="2:2" ht="14.25" x14ac:dyDescent="0.2">
      <c r="B220" s="296"/>
    </row>
    <row r="221" spans="2:2" ht="14.25" x14ac:dyDescent="0.2">
      <c r="B221" s="296"/>
    </row>
    <row r="222" spans="2:2" ht="14.25" x14ac:dyDescent="0.2">
      <c r="B222" s="296"/>
    </row>
    <row r="223" spans="2:2" ht="14.25" x14ac:dyDescent="0.2">
      <c r="B223" s="296"/>
    </row>
    <row r="224" spans="2:2" ht="14.25" x14ac:dyDescent="0.2">
      <c r="B224" s="296"/>
    </row>
    <row r="225" spans="2:2" ht="14.25" x14ac:dyDescent="0.2">
      <c r="B225" s="296"/>
    </row>
    <row r="226" spans="2:2" ht="14.25" x14ac:dyDescent="0.2">
      <c r="B226" s="296"/>
    </row>
    <row r="227" spans="2:2" ht="14.25" x14ac:dyDescent="0.2">
      <c r="B227" s="296"/>
    </row>
    <row r="228" spans="2:2" ht="14.25" x14ac:dyDescent="0.2">
      <c r="B228" s="296"/>
    </row>
    <row r="229" spans="2:2" ht="14.25" x14ac:dyDescent="0.2">
      <c r="B229" s="296"/>
    </row>
    <row r="230" spans="2:2" ht="14.25" x14ac:dyDescent="0.2">
      <c r="B230" s="296"/>
    </row>
    <row r="231" spans="2:2" ht="14.25" x14ac:dyDescent="0.2">
      <c r="B231" s="296"/>
    </row>
    <row r="232" spans="2:2" ht="14.25" x14ac:dyDescent="0.2">
      <c r="B232" s="296"/>
    </row>
    <row r="233" spans="2:2" ht="14.25" x14ac:dyDescent="0.2">
      <c r="B233" s="296"/>
    </row>
    <row r="234" spans="2:2" ht="14.25" x14ac:dyDescent="0.2">
      <c r="B234" s="296"/>
    </row>
    <row r="235" spans="2:2" ht="14.25" x14ac:dyDescent="0.2">
      <c r="B235" s="296"/>
    </row>
    <row r="236" spans="2:2" ht="14.25" x14ac:dyDescent="0.2">
      <c r="B236" s="296"/>
    </row>
    <row r="237" spans="2:2" ht="14.25" x14ac:dyDescent="0.2">
      <c r="B237" s="296"/>
    </row>
    <row r="238" spans="2:2" ht="14.25" x14ac:dyDescent="0.2">
      <c r="B238" s="296"/>
    </row>
    <row r="239" spans="2:2" ht="14.25" x14ac:dyDescent="0.2">
      <c r="B239" s="296"/>
    </row>
    <row r="240" spans="2:2" ht="14.25" x14ac:dyDescent="0.2">
      <c r="B240" s="296"/>
    </row>
    <row r="241" spans="2:2" ht="14.25" x14ac:dyDescent="0.2">
      <c r="B241" s="296"/>
    </row>
    <row r="242" spans="2:2" ht="14.25" x14ac:dyDescent="0.2">
      <c r="B242" s="296"/>
    </row>
    <row r="243" spans="2:2" ht="14.25" x14ac:dyDescent="0.2">
      <c r="B243" s="296"/>
    </row>
    <row r="244" spans="2:2" ht="14.25" x14ac:dyDescent="0.2">
      <c r="B244" s="296"/>
    </row>
    <row r="245" spans="2:2" ht="14.25" x14ac:dyDescent="0.2">
      <c r="B245" s="296"/>
    </row>
    <row r="246" spans="2:2" ht="14.25" x14ac:dyDescent="0.2">
      <c r="B246" s="296"/>
    </row>
    <row r="247" spans="2:2" ht="14.25" x14ac:dyDescent="0.2">
      <c r="B247" s="296"/>
    </row>
    <row r="248" spans="2:2" ht="14.25" x14ac:dyDescent="0.2">
      <c r="B248" s="296"/>
    </row>
    <row r="249" spans="2:2" ht="14.25" x14ac:dyDescent="0.2">
      <c r="B249" s="296"/>
    </row>
    <row r="250" spans="2:2" ht="14.25" x14ac:dyDescent="0.2">
      <c r="B250" s="296"/>
    </row>
    <row r="251" spans="2:2" ht="14.25" x14ac:dyDescent="0.2">
      <c r="B251" s="296"/>
    </row>
    <row r="252" spans="2:2" ht="14.25" x14ac:dyDescent="0.2">
      <c r="B252" s="296"/>
    </row>
    <row r="253" spans="2:2" ht="14.25" x14ac:dyDescent="0.2">
      <c r="B253" s="296"/>
    </row>
    <row r="254" spans="2:2" ht="14.25" x14ac:dyDescent="0.2">
      <c r="B254" s="296"/>
    </row>
    <row r="255" spans="2:2" ht="14.25" x14ac:dyDescent="0.2">
      <c r="B255" s="296"/>
    </row>
    <row r="256" spans="2:2" ht="14.25" x14ac:dyDescent="0.2">
      <c r="B256" s="296"/>
    </row>
    <row r="257" spans="2:2" ht="14.25" x14ac:dyDescent="0.2">
      <c r="B257" s="296"/>
    </row>
    <row r="258" spans="2:2" ht="14.25" x14ac:dyDescent="0.2">
      <c r="B258" s="296"/>
    </row>
    <row r="259" spans="2:2" ht="14.25" x14ac:dyDescent="0.2">
      <c r="B259" s="296"/>
    </row>
    <row r="260" spans="2:2" ht="14.25" x14ac:dyDescent="0.2">
      <c r="B260" s="296"/>
    </row>
    <row r="261" spans="2:2" ht="14.25" x14ac:dyDescent="0.2">
      <c r="B261" s="296"/>
    </row>
    <row r="262" spans="2:2" ht="14.25" x14ac:dyDescent="0.2">
      <c r="B262" s="296"/>
    </row>
    <row r="263" spans="2:2" ht="14.25" x14ac:dyDescent="0.2">
      <c r="B263" s="296"/>
    </row>
    <row r="264" spans="2:2" ht="14.25" x14ac:dyDescent="0.2">
      <c r="B264" s="296"/>
    </row>
    <row r="265" spans="2:2" ht="14.25" x14ac:dyDescent="0.2">
      <c r="B265" s="296"/>
    </row>
    <row r="266" spans="2:2" ht="14.25" x14ac:dyDescent="0.2">
      <c r="B266" s="296"/>
    </row>
    <row r="267" spans="2:2" ht="14.25" x14ac:dyDescent="0.2">
      <c r="B267" s="296"/>
    </row>
    <row r="268" spans="2:2" ht="14.25" x14ac:dyDescent="0.2">
      <c r="B268" s="296"/>
    </row>
    <row r="269" spans="2:2" ht="14.25" x14ac:dyDescent="0.2">
      <c r="B269" s="296"/>
    </row>
    <row r="270" spans="2:2" ht="14.25" x14ac:dyDescent="0.2">
      <c r="B270" s="296"/>
    </row>
    <row r="271" spans="2:2" ht="14.25" x14ac:dyDescent="0.2">
      <c r="B271" s="296"/>
    </row>
    <row r="272" spans="2:2" ht="14.25" x14ac:dyDescent="0.2">
      <c r="B272" s="296"/>
    </row>
    <row r="273" spans="2:2" ht="14.25" x14ac:dyDescent="0.2">
      <c r="B273" s="296"/>
    </row>
    <row r="274" spans="2:2" ht="14.25" x14ac:dyDescent="0.2">
      <c r="B274" s="296"/>
    </row>
    <row r="275" spans="2:2" ht="14.25" x14ac:dyDescent="0.2">
      <c r="B275" s="296"/>
    </row>
    <row r="276" spans="2:2" ht="14.25" x14ac:dyDescent="0.2">
      <c r="B276" s="296"/>
    </row>
    <row r="277" spans="2:2" ht="14.25" x14ac:dyDescent="0.2">
      <c r="B277" s="296"/>
    </row>
    <row r="278" spans="2:2" ht="14.25" x14ac:dyDescent="0.2">
      <c r="B278" s="296"/>
    </row>
    <row r="279" spans="2:2" ht="14.25" x14ac:dyDescent="0.2">
      <c r="B279" s="296"/>
    </row>
    <row r="280" spans="2:2" ht="14.25" x14ac:dyDescent="0.2">
      <c r="B280" s="296"/>
    </row>
    <row r="281" spans="2:2" ht="14.25" x14ac:dyDescent="0.2">
      <c r="B281" s="296"/>
    </row>
    <row r="282" spans="2:2" ht="14.25" x14ac:dyDescent="0.2">
      <c r="B282" s="296"/>
    </row>
    <row r="283" spans="2:2" ht="14.25" x14ac:dyDescent="0.2">
      <c r="B283" s="296"/>
    </row>
    <row r="284" spans="2:2" ht="14.25" x14ac:dyDescent="0.2">
      <c r="B284" s="296"/>
    </row>
    <row r="285" spans="2:2" ht="14.25" x14ac:dyDescent="0.2">
      <c r="B285" s="296"/>
    </row>
    <row r="286" spans="2:2" ht="14.25" x14ac:dyDescent="0.2">
      <c r="B286" s="296"/>
    </row>
    <row r="287" spans="2:2" ht="14.25" x14ac:dyDescent="0.2">
      <c r="B287" s="296"/>
    </row>
    <row r="288" spans="2:2" ht="14.25" x14ac:dyDescent="0.2">
      <c r="B288" s="296"/>
    </row>
    <row r="289" spans="2:2" ht="14.25" x14ac:dyDescent="0.2">
      <c r="B289" s="296"/>
    </row>
    <row r="290" spans="2:2" ht="14.25" x14ac:dyDescent="0.2">
      <c r="B290" s="296"/>
    </row>
    <row r="291" spans="2:2" ht="14.25" x14ac:dyDescent="0.2">
      <c r="B291" s="296"/>
    </row>
    <row r="292" spans="2:2" ht="14.25" x14ac:dyDescent="0.2">
      <c r="B292" s="296"/>
    </row>
    <row r="293" spans="2:2" ht="14.25" x14ac:dyDescent="0.2">
      <c r="B293" s="296"/>
    </row>
    <row r="294" spans="2:2" ht="14.25" x14ac:dyDescent="0.2">
      <c r="B294" s="296"/>
    </row>
    <row r="295" spans="2:2" ht="14.25" x14ac:dyDescent="0.2">
      <c r="B295" s="296"/>
    </row>
    <row r="296" spans="2:2" ht="14.25" x14ac:dyDescent="0.2">
      <c r="B296" s="296"/>
    </row>
    <row r="297" spans="2:2" ht="14.25" x14ac:dyDescent="0.2">
      <c r="B297" s="296"/>
    </row>
    <row r="298" spans="2:2" ht="14.25" x14ac:dyDescent="0.2">
      <c r="B298" s="296"/>
    </row>
    <row r="299" spans="2:2" ht="14.25" x14ac:dyDescent="0.2">
      <c r="B299" s="296"/>
    </row>
    <row r="300" spans="2:2" ht="14.25" x14ac:dyDescent="0.2">
      <c r="B300" s="296"/>
    </row>
    <row r="301" spans="2:2" ht="14.25" x14ac:dyDescent="0.2">
      <c r="B301" s="296"/>
    </row>
    <row r="302" spans="2:2" ht="14.25" x14ac:dyDescent="0.2">
      <c r="B302" s="296"/>
    </row>
    <row r="303" spans="2:2" ht="14.25" x14ac:dyDescent="0.2">
      <c r="B303" s="296"/>
    </row>
    <row r="304" spans="2:2" ht="14.25" x14ac:dyDescent="0.2">
      <c r="B304" s="296"/>
    </row>
    <row r="305" spans="2:2" ht="14.25" x14ac:dyDescent="0.2">
      <c r="B305" s="296"/>
    </row>
    <row r="306" spans="2:2" ht="14.25" x14ac:dyDescent="0.2">
      <c r="B306" s="296"/>
    </row>
    <row r="307" spans="2:2" ht="14.25" x14ac:dyDescent="0.2">
      <c r="B307" s="296"/>
    </row>
    <row r="308" spans="2:2" ht="14.25" x14ac:dyDescent="0.2">
      <c r="B308" s="296"/>
    </row>
    <row r="309" spans="2:2" ht="14.25" x14ac:dyDescent="0.2">
      <c r="B309" s="296"/>
    </row>
    <row r="310" spans="2:2" ht="14.25" x14ac:dyDescent="0.2">
      <c r="B310" s="296"/>
    </row>
    <row r="311" spans="2:2" ht="14.25" x14ac:dyDescent="0.2">
      <c r="B311" s="296"/>
    </row>
    <row r="312" spans="2:2" ht="14.25" x14ac:dyDescent="0.2">
      <c r="B312" s="296"/>
    </row>
    <row r="313" spans="2:2" ht="14.25" x14ac:dyDescent="0.2">
      <c r="B313" s="296"/>
    </row>
    <row r="314" spans="2:2" ht="14.25" x14ac:dyDescent="0.2">
      <c r="B314" s="296"/>
    </row>
    <row r="315" spans="2:2" ht="14.25" x14ac:dyDescent="0.2">
      <c r="B315" s="296"/>
    </row>
    <row r="316" spans="2:2" ht="14.25" x14ac:dyDescent="0.2">
      <c r="B316" s="296"/>
    </row>
    <row r="317" spans="2:2" ht="14.25" x14ac:dyDescent="0.2">
      <c r="B317" s="296"/>
    </row>
    <row r="318" spans="2:2" ht="14.25" x14ac:dyDescent="0.2">
      <c r="B318" s="296"/>
    </row>
    <row r="319" spans="2:2" ht="14.25" x14ac:dyDescent="0.2">
      <c r="B319" s="296"/>
    </row>
    <row r="320" spans="2:2" ht="14.25" x14ac:dyDescent="0.2">
      <c r="B320" s="296"/>
    </row>
    <row r="321" spans="2:2" ht="14.25" x14ac:dyDescent="0.2">
      <c r="B321" s="296"/>
    </row>
    <row r="322" spans="2:2" ht="14.25" x14ac:dyDescent="0.2">
      <c r="B322" s="296"/>
    </row>
    <row r="323" spans="2:2" ht="14.25" x14ac:dyDescent="0.2">
      <c r="B323" s="296"/>
    </row>
    <row r="324" spans="2:2" ht="14.25" x14ac:dyDescent="0.2">
      <c r="B324" s="296"/>
    </row>
    <row r="325" spans="2:2" ht="14.25" x14ac:dyDescent="0.2">
      <c r="B325" s="296"/>
    </row>
    <row r="326" spans="2:2" ht="14.25" x14ac:dyDescent="0.2">
      <c r="B326" s="296"/>
    </row>
    <row r="327" spans="2:2" ht="14.25" x14ac:dyDescent="0.2">
      <c r="B327" s="296"/>
    </row>
    <row r="328" spans="2:2" ht="14.25" x14ac:dyDescent="0.2">
      <c r="B328" s="296"/>
    </row>
    <row r="329" spans="2:2" ht="14.25" x14ac:dyDescent="0.2">
      <c r="B329" s="296"/>
    </row>
    <row r="330" spans="2:2" ht="14.25" x14ac:dyDescent="0.2">
      <c r="B330" s="296"/>
    </row>
    <row r="331" spans="2:2" ht="14.25" x14ac:dyDescent="0.2">
      <c r="B331" s="296"/>
    </row>
    <row r="332" spans="2:2" ht="14.25" x14ac:dyDescent="0.2">
      <c r="B332" s="296"/>
    </row>
    <row r="333" spans="2:2" ht="14.25" x14ac:dyDescent="0.2">
      <c r="B333" s="296"/>
    </row>
    <row r="334" spans="2:2" ht="14.25" x14ac:dyDescent="0.2">
      <c r="B334" s="296"/>
    </row>
    <row r="335" spans="2:2" ht="14.25" x14ac:dyDescent="0.2">
      <c r="B335" s="296"/>
    </row>
    <row r="336" spans="2:2" ht="14.25" x14ac:dyDescent="0.2">
      <c r="B336" s="296"/>
    </row>
    <row r="337" spans="2:2" ht="14.25" x14ac:dyDescent="0.2">
      <c r="B337" s="296"/>
    </row>
    <row r="338" spans="2:2" ht="14.25" x14ac:dyDescent="0.2">
      <c r="B338" s="296"/>
    </row>
    <row r="339" spans="2:2" ht="14.25" x14ac:dyDescent="0.2">
      <c r="B339" s="296"/>
    </row>
    <row r="340" spans="2:2" ht="14.25" x14ac:dyDescent="0.2">
      <c r="B340" s="296"/>
    </row>
    <row r="341" spans="2:2" ht="14.25" x14ac:dyDescent="0.2">
      <c r="B341" s="296"/>
    </row>
    <row r="342" spans="2:2" ht="14.25" x14ac:dyDescent="0.2">
      <c r="B342" s="296"/>
    </row>
    <row r="343" spans="2:2" ht="14.25" x14ac:dyDescent="0.2">
      <c r="B343" s="296"/>
    </row>
    <row r="344" spans="2:2" ht="14.25" x14ac:dyDescent="0.2">
      <c r="B344" s="296"/>
    </row>
    <row r="345" spans="2:2" ht="14.25" x14ac:dyDescent="0.2">
      <c r="B345" s="296"/>
    </row>
    <row r="346" spans="2:2" ht="14.25" x14ac:dyDescent="0.2">
      <c r="B346" s="296"/>
    </row>
    <row r="347" spans="2:2" ht="14.25" x14ac:dyDescent="0.2">
      <c r="B347" s="296"/>
    </row>
    <row r="348" spans="2:2" ht="14.25" x14ac:dyDescent="0.2">
      <c r="B348" s="296"/>
    </row>
    <row r="349" spans="2:2" ht="14.25" x14ac:dyDescent="0.2">
      <c r="B349" s="296"/>
    </row>
    <row r="350" spans="2:2" ht="14.25" x14ac:dyDescent="0.2">
      <c r="B350" s="296"/>
    </row>
    <row r="351" spans="2:2" ht="14.25" x14ac:dyDescent="0.2">
      <c r="B351" s="296"/>
    </row>
    <row r="352" spans="2:2" ht="14.25" x14ac:dyDescent="0.2">
      <c r="B352" s="296"/>
    </row>
    <row r="353" spans="2:2" ht="14.25" x14ac:dyDescent="0.2">
      <c r="B353" s="296"/>
    </row>
    <row r="354" spans="2:2" ht="14.25" x14ac:dyDescent="0.2">
      <c r="B354" s="296"/>
    </row>
    <row r="355" spans="2:2" ht="14.25" x14ac:dyDescent="0.2">
      <c r="B355" s="296"/>
    </row>
    <row r="356" spans="2:2" ht="14.25" x14ac:dyDescent="0.2">
      <c r="B356" s="296"/>
    </row>
    <row r="357" spans="2:2" ht="14.25" x14ac:dyDescent="0.2">
      <c r="B357" s="296"/>
    </row>
    <row r="358" spans="2:2" ht="14.25" x14ac:dyDescent="0.2">
      <c r="B358" s="296"/>
    </row>
    <row r="359" spans="2:2" ht="14.25" x14ac:dyDescent="0.2">
      <c r="B359" s="296"/>
    </row>
    <row r="360" spans="2:2" ht="14.25" x14ac:dyDescent="0.2">
      <c r="B360" s="296"/>
    </row>
    <row r="361" spans="2:2" ht="14.25" x14ac:dyDescent="0.2">
      <c r="B361" s="296"/>
    </row>
    <row r="362" spans="2:2" ht="14.25" x14ac:dyDescent="0.2">
      <c r="B362" s="296"/>
    </row>
    <row r="363" spans="2:2" ht="14.25" x14ac:dyDescent="0.2">
      <c r="B363" s="296"/>
    </row>
    <row r="364" spans="2:2" ht="14.25" x14ac:dyDescent="0.2">
      <c r="B364" s="296"/>
    </row>
    <row r="365" spans="2:2" ht="14.25" x14ac:dyDescent="0.2">
      <c r="B365" s="296"/>
    </row>
    <row r="366" spans="2:2" ht="14.25" x14ac:dyDescent="0.2">
      <c r="B366" s="296"/>
    </row>
    <row r="367" spans="2:2" ht="14.25" x14ac:dyDescent="0.2">
      <c r="B367" s="296"/>
    </row>
    <row r="368" spans="2:2" ht="14.25" x14ac:dyDescent="0.2">
      <c r="B368" s="296"/>
    </row>
    <row r="369" spans="2:2" ht="14.25" x14ac:dyDescent="0.2">
      <c r="B369" s="296"/>
    </row>
    <row r="370" spans="2:2" ht="14.25" x14ac:dyDescent="0.2">
      <c r="B370" s="296"/>
    </row>
    <row r="371" spans="2:2" ht="14.25" x14ac:dyDescent="0.2">
      <c r="B371" s="296"/>
    </row>
    <row r="372" spans="2:2" ht="14.25" x14ac:dyDescent="0.2">
      <c r="B372" s="296"/>
    </row>
    <row r="373" spans="2:2" ht="14.25" x14ac:dyDescent="0.2">
      <c r="B373" s="296"/>
    </row>
    <row r="374" spans="2:2" ht="14.25" x14ac:dyDescent="0.2">
      <c r="B374" s="296"/>
    </row>
    <row r="375" spans="2:2" ht="14.25" x14ac:dyDescent="0.2">
      <c r="B375" s="296"/>
    </row>
    <row r="376" spans="2:2" ht="14.25" x14ac:dyDescent="0.2">
      <c r="B376" s="296"/>
    </row>
    <row r="377" spans="2:2" ht="14.25" x14ac:dyDescent="0.2">
      <c r="B377" s="296"/>
    </row>
    <row r="378" spans="2:2" ht="14.25" x14ac:dyDescent="0.2">
      <c r="B378" s="296"/>
    </row>
    <row r="379" spans="2:2" ht="14.25" x14ac:dyDescent="0.2">
      <c r="B379" s="296"/>
    </row>
    <row r="380" spans="2:2" ht="14.25" x14ac:dyDescent="0.2">
      <c r="B380" s="296"/>
    </row>
    <row r="381" spans="2:2" ht="14.25" x14ac:dyDescent="0.2">
      <c r="B381" s="296"/>
    </row>
    <row r="382" spans="2:2" ht="14.25" x14ac:dyDescent="0.2">
      <c r="B382" s="296"/>
    </row>
    <row r="383" spans="2:2" ht="14.25" x14ac:dyDescent="0.2">
      <c r="B383" s="296"/>
    </row>
    <row r="384" spans="2:2" ht="14.25" x14ac:dyDescent="0.2">
      <c r="B384" s="296"/>
    </row>
    <row r="385" spans="2:2" ht="14.25" x14ac:dyDescent="0.2">
      <c r="B385" s="296"/>
    </row>
    <row r="386" spans="2:2" ht="14.25" x14ac:dyDescent="0.2">
      <c r="B386" s="296"/>
    </row>
    <row r="387" spans="2:2" ht="14.25" x14ac:dyDescent="0.2">
      <c r="B387" s="296"/>
    </row>
    <row r="388" spans="2:2" ht="14.25" x14ac:dyDescent="0.2">
      <c r="B388" s="296"/>
    </row>
    <row r="389" spans="2:2" ht="14.25" x14ac:dyDescent="0.2">
      <c r="B389" s="296"/>
    </row>
    <row r="390" spans="2:2" ht="14.25" x14ac:dyDescent="0.2">
      <c r="B390" s="296"/>
    </row>
    <row r="391" spans="2:2" ht="14.25" x14ac:dyDescent="0.2">
      <c r="B391" s="296"/>
    </row>
    <row r="392" spans="2:2" ht="14.25" x14ac:dyDescent="0.2">
      <c r="B392" s="296"/>
    </row>
    <row r="393" spans="2:2" ht="14.25" x14ac:dyDescent="0.2">
      <c r="B393" s="296"/>
    </row>
    <row r="394" spans="2:2" ht="14.25" x14ac:dyDescent="0.2">
      <c r="B394" s="296"/>
    </row>
    <row r="395" spans="2:2" ht="14.25" x14ac:dyDescent="0.2">
      <c r="B395" s="296"/>
    </row>
    <row r="396" spans="2:2" ht="14.25" x14ac:dyDescent="0.2">
      <c r="B396" s="296"/>
    </row>
    <row r="397" spans="2:2" ht="14.25" x14ac:dyDescent="0.2">
      <c r="B397" s="296"/>
    </row>
    <row r="398" spans="2:2" ht="14.25" x14ac:dyDescent="0.2">
      <c r="B398" s="296"/>
    </row>
    <row r="399" spans="2:2" ht="14.25" x14ac:dyDescent="0.2">
      <c r="B399" s="296"/>
    </row>
    <row r="400" spans="2:2" ht="14.25" x14ac:dyDescent="0.2">
      <c r="B400" s="296"/>
    </row>
    <row r="401" spans="2:2" ht="14.25" x14ac:dyDescent="0.2">
      <c r="B401" s="296"/>
    </row>
    <row r="402" spans="2:2" ht="14.25" x14ac:dyDescent="0.2">
      <c r="B402" s="296"/>
    </row>
    <row r="403" spans="2:2" ht="14.25" x14ac:dyDescent="0.2">
      <c r="B403" s="296"/>
    </row>
    <row r="404" spans="2:2" ht="14.25" x14ac:dyDescent="0.2">
      <c r="B404" s="296"/>
    </row>
    <row r="405" spans="2:2" ht="14.25" x14ac:dyDescent="0.2">
      <c r="B405" s="296"/>
    </row>
    <row r="406" spans="2:2" ht="14.25" x14ac:dyDescent="0.2">
      <c r="B406" s="296"/>
    </row>
    <row r="407" spans="2:2" ht="14.25" x14ac:dyDescent="0.2">
      <c r="B407" s="296"/>
    </row>
    <row r="408" spans="2:2" ht="14.25" x14ac:dyDescent="0.2">
      <c r="B408" s="296"/>
    </row>
    <row r="409" spans="2:2" ht="14.25" x14ac:dyDescent="0.2">
      <c r="B409" s="296"/>
    </row>
    <row r="410" spans="2:2" ht="14.25" x14ac:dyDescent="0.2">
      <c r="B410" s="296"/>
    </row>
    <row r="411" spans="2:2" ht="14.25" x14ac:dyDescent="0.2">
      <c r="B411" s="296"/>
    </row>
    <row r="412" spans="2:2" ht="14.25" x14ac:dyDescent="0.2">
      <c r="B412" s="296"/>
    </row>
    <row r="413" spans="2:2" ht="14.25" x14ac:dyDescent="0.2">
      <c r="B413" s="296"/>
    </row>
    <row r="414" spans="2:2" ht="14.25" x14ac:dyDescent="0.2">
      <c r="B414" s="296"/>
    </row>
    <row r="415" spans="2:2" ht="14.25" x14ac:dyDescent="0.2">
      <c r="B415" s="296"/>
    </row>
    <row r="416" spans="2:2" ht="14.25" x14ac:dyDescent="0.2">
      <c r="B416" s="296"/>
    </row>
    <row r="417" spans="2:2" ht="14.25" x14ac:dyDescent="0.2">
      <c r="B417" s="296"/>
    </row>
    <row r="418" spans="2:2" ht="14.25" x14ac:dyDescent="0.2">
      <c r="B418" s="296"/>
    </row>
    <row r="419" spans="2:2" ht="14.25" x14ac:dyDescent="0.2">
      <c r="B419" s="296"/>
    </row>
    <row r="420" spans="2:2" ht="14.25" x14ac:dyDescent="0.2">
      <c r="B420" s="296"/>
    </row>
    <row r="421" spans="2:2" ht="14.25" x14ac:dyDescent="0.2">
      <c r="B421" s="296"/>
    </row>
    <row r="422" spans="2:2" ht="14.25" x14ac:dyDescent="0.2">
      <c r="B422" s="296"/>
    </row>
    <row r="423" spans="2:2" ht="14.25" x14ac:dyDescent="0.2">
      <c r="B423" s="296"/>
    </row>
    <row r="424" spans="2:2" ht="14.25" x14ac:dyDescent="0.2">
      <c r="B424" s="296"/>
    </row>
    <row r="425" spans="2:2" ht="14.25" x14ac:dyDescent="0.2">
      <c r="B425" s="296"/>
    </row>
    <row r="426" spans="2:2" ht="14.25" x14ac:dyDescent="0.2">
      <c r="B426" s="296"/>
    </row>
    <row r="427" spans="2:2" ht="14.25" x14ac:dyDescent="0.2">
      <c r="B427" s="296"/>
    </row>
    <row r="428" spans="2:2" ht="14.25" x14ac:dyDescent="0.2">
      <c r="B428" s="296"/>
    </row>
    <row r="429" spans="2:2" ht="14.25" x14ac:dyDescent="0.2">
      <c r="B429" s="296"/>
    </row>
    <row r="430" spans="2:2" ht="14.25" x14ac:dyDescent="0.2">
      <c r="B430" s="296"/>
    </row>
    <row r="431" spans="2:2" ht="14.25" x14ac:dyDescent="0.2">
      <c r="B431" s="296"/>
    </row>
    <row r="432" spans="2:2" ht="14.25" x14ac:dyDescent="0.2">
      <c r="B432" s="296"/>
    </row>
    <row r="433" spans="2:2" ht="14.25" x14ac:dyDescent="0.2">
      <c r="B433" s="296"/>
    </row>
    <row r="434" spans="2:2" ht="14.25" x14ac:dyDescent="0.2">
      <c r="B434" s="296"/>
    </row>
    <row r="435" spans="2:2" ht="14.25" x14ac:dyDescent="0.2">
      <c r="B435" s="296"/>
    </row>
    <row r="436" spans="2:2" ht="14.25" x14ac:dyDescent="0.2">
      <c r="B436" s="296"/>
    </row>
    <row r="437" spans="2:2" ht="14.25" x14ac:dyDescent="0.2">
      <c r="B437" s="296"/>
    </row>
    <row r="438" spans="2:2" ht="14.25" x14ac:dyDescent="0.2">
      <c r="B438" s="296"/>
    </row>
    <row r="439" spans="2:2" ht="14.25" x14ac:dyDescent="0.2">
      <c r="B439" s="296"/>
    </row>
    <row r="440" spans="2:2" ht="14.25" x14ac:dyDescent="0.2">
      <c r="B440" s="296"/>
    </row>
    <row r="441" spans="2:2" ht="14.25" x14ac:dyDescent="0.2">
      <c r="B441" s="296"/>
    </row>
    <row r="442" spans="2:2" ht="14.25" x14ac:dyDescent="0.2">
      <c r="B442" s="296"/>
    </row>
    <row r="443" spans="2:2" ht="14.25" x14ac:dyDescent="0.2">
      <c r="B443" s="296"/>
    </row>
    <row r="444" spans="2:2" ht="14.25" x14ac:dyDescent="0.2">
      <c r="B444" s="296"/>
    </row>
    <row r="445" spans="2:2" ht="14.25" x14ac:dyDescent="0.2">
      <c r="B445" s="296"/>
    </row>
    <row r="446" spans="2:2" ht="14.25" x14ac:dyDescent="0.2">
      <c r="B446" s="296"/>
    </row>
    <row r="447" spans="2:2" ht="14.25" x14ac:dyDescent="0.2">
      <c r="B447" s="296"/>
    </row>
    <row r="448" spans="2:2" ht="14.25" x14ac:dyDescent="0.2">
      <c r="B448" s="296"/>
    </row>
    <row r="449" spans="2:2" ht="14.25" x14ac:dyDescent="0.2">
      <c r="B449" s="296"/>
    </row>
    <row r="450" spans="2:2" ht="14.25" x14ac:dyDescent="0.2">
      <c r="B450" s="296"/>
    </row>
    <row r="451" spans="2:2" ht="14.25" x14ac:dyDescent="0.2">
      <c r="B451" s="296"/>
    </row>
    <row r="452" spans="2:2" ht="14.25" x14ac:dyDescent="0.2">
      <c r="B452" s="296"/>
    </row>
    <row r="453" spans="2:2" ht="14.25" x14ac:dyDescent="0.2">
      <c r="B453" s="296"/>
    </row>
    <row r="454" spans="2:2" ht="14.25" x14ac:dyDescent="0.2">
      <c r="B454" s="296"/>
    </row>
    <row r="455" spans="2:2" ht="14.25" x14ac:dyDescent="0.2">
      <c r="B455" s="296"/>
    </row>
    <row r="456" spans="2:2" ht="14.25" x14ac:dyDescent="0.2">
      <c r="B456" s="296"/>
    </row>
    <row r="457" spans="2:2" ht="14.25" x14ac:dyDescent="0.2">
      <c r="B457" s="296"/>
    </row>
    <row r="458" spans="2:2" ht="14.25" x14ac:dyDescent="0.2">
      <c r="B458" s="296"/>
    </row>
    <row r="459" spans="2:2" ht="14.25" x14ac:dyDescent="0.2">
      <c r="B459" s="296"/>
    </row>
    <row r="460" spans="2:2" ht="14.25" x14ac:dyDescent="0.2">
      <c r="B460" s="296"/>
    </row>
    <row r="461" spans="2:2" ht="14.25" x14ac:dyDescent="0.2">
      <c r="B461" s="296"/>
    </row>
    <row r="462" spans="2:2" ht="14.25" x14ac:dyDescent="0.2">
      <c r="B462" s="296"/>
    </row>
    <row r="463" spans="2:2" ht="14.25" x14ac:dyDescent="0.2">
      <c r="B463" s="296"/>
    </row>
    <row r="464" spans="2:2" ht="14.25" x14ac:dyDescent="0.2">
      <c r="B464" s="296"/>
    </row>
    <row r="465" spans="2:2" ht="14.25" x14ac:dyDescent="0.2">
      <c r="B465" s="296"/>
    </row>
    <row r="466" spans="2:2" ht="14.25" x14ac:dyDescent="0.2">
      <c r="B466" s="296"/>
    </row>
    <row r="467" spans="2:2" ht="14.25" x14ac:dyDescent="0.2">
      <c r="B467" s="296"/>
    </row>
    <row r="468" spans="2:2" ht="14.25" x14ac:dyDescent="0.2">
      <c r="B468" s="296"/>
    </row>
    <row r="469" spans="2:2" ht="14.25" x14ac:dyDescent="0.2">
      <c r="B469" s="296"/>
    </row>
    <row r="470" spans="2:2" ht="14.25" x14ac:dyDescent="0.2">
      <c r="B470" s="296"/>
    </row>
    <row r="471" spans="2:2" ht="14.25" x14ac:dyDescent="0.2">
      <c r="B471" s="296"/>
    </row>
    <row r="472" spans="2:2" ht="14.25" x14ac:dyDescent="0.2">
      <c r="B472" s="296"/>
    </row>
    <row r="473" spans="2:2" ht="14.25" x14ac:dyDescent="0.2">
      <c r="B473" s="296"/>
    </row>
    <row r="474" spans="2:2" ht="14.25" x14ac:dyDescent="0.2">
      <c r="B474" s="296"/>
    </row>
    <row r="475" spans="2:2" ht="14.25" x14ac:dyDescent="0.2">
      <c r="B475" s="296"/>
    </row>
    <row r="476" spans="2:2" ht="14.25" x14ac:dyDescent="0.2">
      <c r="B476" s="296"/>
    </row>
    <row r="477" spans="2:2" ht="14.25" x14ac:dyDescent="0.2">
      <c r="B477" s="296"/>
    </row>
    <row r="478" spans="2:2" ht="14.25" x14ac:dyDescent="0.2">
      <c r="B478" s="296"/>
    </row>
    <row r="479" spans="2:2" ht="14.25" x14ac:dyDescent="0.2">
      <c r="B479" s="296"/>
    </row>
    <row r="480" spans="2:2" ht="14.25" x14ac:dyDescent="0.2">
      <c r="B480" s="296"/>
    </row>
    <row r="481" spans="2:2" ht="14.25" x14ac:dyDescent="0.2">
      <c r="B481" s="296"/>
    </row>
    <row r="482" spans="2:2" ht="14.25" x14ac:dyDescent="0.2">
      <c r="B482" s="296"/>
    </row>
    <row r="483" spans="2:2" ht="14.25" x14ac:dyDescent="0.2">
      <c r="B483" s="296"/>
    </row>
    <row r="484" spans="2:2" ht="14.25" x14ac:dyDescent="0.2">
      <c r="B484" s="296"/>
    </row>
    <row r="485" spans="2:2" ht="14.25" x14ac:dyDescent="0.2">
      <c r="B485" s="296"/>
    </row>
    <row r="486" spans="2:2" ht="14.25" x14ac:dyDescent="0.2">
      <c r="B486" s="296"/>
    </row>
    <row r="487" spans="2:2" ht="14.25" x14ac:dyDescent="0.2">
      <c r="B487" s="296"/>
    </row>
    <row r="488" spans="2:2" ht="14.25" x14ac:dyDescent="0.2">
      <c r="B488" s="296"/>
    </row>
    <row r="489" spans="2:2" ht="14.25" x14ac:dyDescent="0.2">
      <c r="B489" s="296"/>
    </row>
    <row r="490" spans="2:2" ht="14.25" x14ac:dyDescent="0.2">
      <c r="B490" s="296"/>
    </row>
    <row r="491" spans="2:2" ht="14.25" x14ac:dyDescent="0.2">
      <c r="B491" s="296"/>
    </row>
    <row r="492" spans="2:2" ht="14.25" x14ac:dyDescent="0.2">
      <c r="B492" s="296"/>
    </row>
    <row r="493" spans="2:2" ht="14.25" x14ac:dyDescent="0.2">
      <c r="B493" s="296"/>
    </row>
    <row r="494" spans="2:2" ht="14.25" x14ac:dyDescent="0.2">
      <c r="B494" s="296"/>
    </row>
    <row r="495" spans="2:2" ht="14.25" x14ac:dyDescent="0.2">
      <c r="B495" s="296"/>
    </row>
    <row r="496" spans="2:2" ht="14.25" x14ac:dyDescent="0.2">
      <c r="B496" s="296"/>
    </row>
    <row r="497" spans="2:2" ht="14.25" x14ac:dyDescent="0.2">
      <c r="B497" s="296"/>
    </row>
    <row r="498" spans="2:2" ht="14.25" x14ac:dyDescent="0.2">
      <c r="B498" s="296"/>
    </row>
    <row r="499" spans="2:2" ht="14.25" x14ac:dyDescent="0.2">
      <c r="B499" s="296"/>
    </row>
    <row r="500" spans="2:2" ht="14.25" x14ac:dyDescent="0.2">
      <c r="B500" s="296"/>
    </row>
    <row r="501" spans="2:2" ht="14.25" x14ac:dyDescent="0.2">
      <c r="B501" s="296"/>
    </row>
    <row r="502" spans="2:2" ht="14.25" x14ac:dyDescent="0.2">
      <c r="B502" s="296"/>
    </row>
    <row r="503" spans="2:2" ht="14.25" x14ac:dyDescent="0.2">
      <c r="B503" s="296"/>
    </row>
    <row r="504" spans="2:2" ht="14.25" x14ac:dyDescent="0.2">
      <c r="B504" s="296"/>
    </row>
    <row r="505" spans="2:2" ht="14.25" x14ac:dyDescent="0.2">
      <c r="B505" s="296"/>
    </row>
    <row r="506" spans="2:2" ht="14.25" x14ac:dyDescent="0.2">
      <c r="B506" s="296"/>
    </row>
    <row r="507" spans="2:2" ht="14.25" x14ac:dyDescent="0.2">
      <c r="B507" s="296"/>
    </row>
    <row r="508" spans="2:2" ht="14.25" x14ac:dyDescent="0.2">
      <c r="B508" s="296"/>
    </row>
    <row r="509" spans="2:2" ht="14.25" x14ac:dyDescent="0.2">
      <c r="B509" s="296"/>
    </row>
    <row r="510" spans="2:2" ht="14.25" x14ac:dyDescent="0.2">
      <c r="B510" s="296"/>
    </row>
    <row r="511" spans="2:2" ht="14.25" x14ac:dyDescent="0.2">
      <c r="B511" s="296"/>
    </row>
    <row r="512" spans="2:2" ht="14.25" x14ac:dyDescent="0.2">
      <c r="B512" s="296"/>
    </row>
    <row r="513" spans="2:2" ht="14.25" x14ac:dyDescent="0.2">
      <c r="B513" s="296"/>
    </row>
    <row r="514" spans="2:2" ht="14.25" x14ac:dyDescent="0.2">
      <c r="B514" s="296"/>
    </row>
    <row r="515" spans="2:2" ht="14.25" x14ac:dyDescent="0.2">
      <c r="B515" s="296"/>
    </row>
    <row r="516" spans="2:2" ht="14.25" x14ac:dyDescent="0.2">
      <c r="B516" s="296"/>
    </row>
    <row r="517" spans="2:2" ht="14.25" x14ac:dyDescent="0.2">
      <c r="B517" s="296"/>
    </row>
    <row r="518" spans="2:2" ht="14.25" x14ac:dyDescent="0.2">
      <c r="B518" s="296"/>
    </row>
    <row r="519" spans="2:2" ht="14.25" x14ac:dyDescent="0.2">
      <c r="B519" s="296"/>
    </row>
    <row r="520" spans="2:2" ht="14.25" x14ac:dyDescent="0.2">
      <c r="B520" s="296"/>
    </row>
    <row r="521" spans="2:2" ht="14.25" x14ac:dyDescent="0.2">
      <c r="B521" s="296"/>
    </row>
    <row r="522" spans="2:2" ht="14.25" x14ac:dyDescent="0.2">
      <c r="B522" s="296"/>
    </row>
    <row r="523" spans="2:2" ht="14.25" x14ac:dyDescent="0.2">
      <c r="B523" s="296"/>
    </row>
    <row r="524" spans="2:2" ht="14.25" x14ac:dyDescent="0.2">
      <c r="B524" s="296"/>
    </row>
    <row r="525" spans="2:2" ht="14.25" x14ac:dyDescent="0.2">
      <c r="B525" s="296"/>
    </row>
    <row r="526" spans="2:2" ht="14.25" x14ac:dyDescent="0.2">
      <c r="B526" s="296"/>
    </row>
    <row r="527" spans="2:2" ht="14.25" x14ac:dyDescent="0.2">
      <c r="B527" s="296"/>
    </row>
    <row r="528" spans="2:2" ht="14.25" x14ac:dyDescent="0.2">
      <c r="B528" s="296"/>
    </row>
    <row r="529" spans="2:2" ht="14.25" x14ac:dyDescent="0.2">
      <c r="B529" s="296"/>
    </row>
    <row r="530" spans="2:2" ht="14.25" x14ac:dyDescent="0.2">
      <c r="B530" s="296"/>
    </row>
    <row r="531" spans="2:2" ht="14.25" x14ac:dyDescent="0.2">
      <c r="B531" s="296"/>
    </row>
    <row r="532" spans="2:2" ht="14.25" x14ac:dyDescent="0.2">
      <c r="B532" s="296"/>
    </row>
    <row r="533" spans="2:2" ht="14.25" x14ac:dyDescent="0.2">
      <c r="B533" s="296"/>
    </row>
    <row r="534" spans="2:2" ht="14.25" x14ac:dyDescent="0.2">
      <c r="B534" s="296"/>
    </row>
    <row r="535" spans="2:2" ht="14.25" x14ac:dyDescent="0.2">
      <c r="B535" s="296"/>
    </row>
    <row r="536" spans="2:2" ht="14.25" x14ac:dyDescent="0.2">
      <c r="B536" s="296"/>
    </row>
    <row r="537" spans="2:2" ht="14.25" x14ac:dyDescent="0.2">
      <c r="B537" s="296"/>
    </row>
    <row r="538" spans="2:2" ht="14.25" x14ac:dyDescent="0.2">
      <c r="B538" s="296"/>
    </row>
    <row r="539" spans="2:2" ht="14.25" x14ac:dyDescent="0.2">
      <c r="B539" s="296"/>
    </row>
    <row r="540" spans="2:2" ht="14.25" x14ac:dyDescent="0.2">
      <c r="B540" s="296"/>
    </row>
    <row r="541" spans="2:2" ht="14.25" x14ac:dyDescent="0.2">
      <c r="B541" s="296"/>
    </row>
    <row r="542" spans="2:2" ht="14.25" x14ac:dyDescent="0.2">
      <c r="B542" s="296"/>
    </row>
    <row r="543" spans="2:2" ht="14.25" x14ac:dyDescent="0.2">
      <c r="B543" s="296"/>
    </row>
    <row r="544" spans="2:2" ht="14.25" x14ac:dyDescent="0.2">
      <c r="B544" s="296"/>
    </row>
    <row r="545" spans="2:2" ht="14.25" x14ac:dyDescent="0.2">
      <c r="B545" s="296"/>
    </row>
    <row r="546" spans="2:2" ht="14.25" x14ac:dyDescent="0.2">
      <c r="B546" s="296"/>
    </row>
    <row r="547" spans="2:2" ht="14.25" x14ac:dyDescent="0.2">
      <c r="B547" s="296"/>
    </row>
    <row r="548" spans="2:2" ht="14.25" x14ac:dyDescent="0.2">
      <c r="B548" s="296"/>
    </row>
    <row r="549" spans="2:2" ht="14.25" x14ac:dyDescent="0.2">
      <c r="B549" s="296"/>
    </row>
    <row r="550" spans="2:2" ht="14.25" x14ac:dyDescent="0.2">
      <c r="B550" s="296"/>
    </row>
    <row r="551" spans="2:2" ht="14.25" x14ac:dyDescent="0.2">
      <c r="B551" s="296"/>
    </row>
    <row r="552" spans="2:2" ht="14.25" x14ac:dyDescent="0.2">
      <c r="B552" s="296"/>
    </row>
    <row r="553" spans="2:2" ht="14.25" x14ac:dyDescent="0.2">
      <c r="B553" s="296"/>
    </row>
    <row r="554" spans="2:2" ht="14.25" x14ac:dyDescent="0.2">
      <c r="B554" s="296"/>
    </row>
    <row r="555" spans="2:2" ht="14.25" x14ac:dyDescent="0.2">
      <c r="B555" s="296"/>
    </row>
    <row r="556" spans="2:2" ht="14.25" x14ac:dyDescent="0.2">
      <c r="B556" s="296"/>
    </row>
    <row r="557" spans="2:2" ht="14.25" x14ac:dyDescent="0.2">
      <c r="B557" s="296"/>
    </row>
    <row r="558" spans="2:2" ht="14.25" x14ac:dyDescent="0.2">
      <c r="B558" s="296"/>
    </row>
    <row r="559" spans="2:2" ht="14.25" x14ac:dyDescent="0.2">
      <c r="B559" s="296"/>
    </row>
    <row r="560" spans="2:2" ht="14.25" x14ac:dyDescent="0.2">
      <c r="B560" s="296"/>
    </row>
    <row r="561" spans="2:2" ht="14.25" x14ac:dyDescent="0.2">
      <c r="B561" s="296"/>
    </row>
    <row r="562" spans="2:2" ht="14.25" x14ac:dyDescent="0.2">
      <c r="B562" s="296"/>
    </row>
    <row r="563" spans="2:2" ht="14.25" x14ac:dyDescent="0.2">
      <c r="B563" s="296"/>
    </row>
    <row r="564" spans="2:2" ht="14.25" x14ac:dyDescent="0.2">
      <c r="B564" s="296"/>
    </row>
    <row r="565" spans="2:2" ht="14.25" x14ac:dyDescent="0.2">
      <c r="B565" s="296"/>
    </row>
    <row r="566" spans="2:2" ht="14.25" x14ac:dyDescent="0.2">
      <c r="B566" s="296"/>
    </row>
    <row r="567" spans="2:2" ht="14.25" x14ac:dyDescent="0.2">
      <c r="B567" s="296"/>
    </row>
    <row r="568" spans="2:2" ht="14.25" x14ac:dyDescent="0.2">
      <c r="B568" s="296"/>
    </row>
    <row r="569" spans="2:2" ht="14.25" x14ac:dyDescent="0.2">
      <c r="B569" s="296"/>
    </row>
    <row r="570" spans="2:2" ht="14.25" x14ac:dyDescent="0.2">
      <c r="B570" s="296"/>
    </row>
    <row r="571" spans="2:2" ht="14.25" x14ac:dyDescent="0.2">
      <c r="B571" s="296"/>
    </row>
    <row r="572" spans="2:2" ht="14.25" x14ac:dyDescent="0.2">
      <c r="B572" s="296"/>
    </row>
    <row r="573" spans="2:2" ht="14.25" x14ac:dyDescent="0.2">
      <c r="B573" s="296"/>
    </row>
    <row r="574" spans="2:2" ht="14.25" x14ac:dyDescent="0.2">
      <c r="B574" s="296"/>
    </row>
    <row r="575" spans="2:2" ht="14.25" x14ac:dyDescent="0.2">
      <c r="B575" s="296"/>
    </row>
    <row r="576" spans="2:2" ht="14.25" x14ac:dyDescent="0.2">
      <c r="B576" s="296"/>
    </row>
    <row r="577" spans="2:2" ht="14.25" x14ac:dyDescent="0.2">
      <c r="B577" s="296"/>
    </row>
    <row r="578" spans="2:2" ht="14.25" x14ac:dyDescent="0.2">
      <c r="B578" s="296"/>
    </row>
    <row r="579" spans="2:2" ht="14.25" x14ac:dyDescent="0.2">
      <c r="B579" s="296"/>
    </row>
    <row r="580" spans="2:2" ht="14.25" x14ac:dyDescent="0.2">
      <c r="B580" s="296"/>
    </row>
    <row r="581" spans="2:2" ht="14.25" x14ac:dyDescent="0.2">
      <c r="B581" s="296"/>
    </row>
    <row r="582" spans="2:2" ht="14.25" x14ac:dyDescent="0.2">
      <c r="B582" s="296"/>
    </row>
    <row r="583" spans="2:2" ht="14.25" x14ac:dyDescent="0.2">
      <c r="B583" s="296"/>
    </row>
    <row r="584" spans="2:2" ht="14.25" x14ac:dyDescent="0.2">
      <c r="B584" s="296"/>
    </row>
    <row r="585" spans="2:2" ht="14.25" x14ac:dyDescent="0.2">
      <c r="B585" s="296"/>
    </row>
    <row r="586" spans="2:2" ht="14.25" x14ac:dyDescent="0.2">
      <c r="B586" s="296"/>
    </row>
    <row r="587" spans="2:2" ht="14.25" x14ac:dyDescent="0.2">
      <c r="B587" s="296"/>
    </row>
    <row r="588" spans="2:2" ht="14.25" x14ac:dyDescent="0.2">
      <c r="B588" s="296"/>
    </row>
    <row r="589" spans="2:2" ht="14.25" x14ac:dyDescent="0.2">
      <c r="B589" s="296"/>
    </row>
    <row r="590" spans="2:2" ht="14.25" x14ac:dyDescent="0.2">
      <c r="B590" s="296"/>
    </row>
    <row r="591" spans="2:2" ht="14.25" x14ac:dyDescent="0.2">
      <c r="B591" s="296"/>
    </row>
    <row r="592" spans="2:2" ht="14.25" x14ac:dyDescent="0.2">
      <c r="B592" s="296"/>
    </row>
    <row r="593" spans="2:2" ht="14.25" x14ac:dyDescent="0.2">
      <c r="B593" s="296"/>
    </row>
    <row r="594" spans="2:2" ht="14.25" x14ac:dyDescent="0.2">
      <c r="B594" s="296"/>
    </row>
    <row r="595" spans="2:2" ht="14.25" x14ac:dyDescent="0.2">
      <c r="B595" s="296"/>
    </row>
    <row r="596" spans="2:2" ht="14.25" x14ac:dyDescent="0.2">
      <c r="B596" s="296"/>
    </row>
    <row r="597" spans="2:2" ht="14.25" x14ac:dyDescent="0.2">
      <c r="B597" s="296"/>
    </row>
    <row r="598" spans="2:2" ht="14.25" x14ac:dyDescent="0.2">
      <c r="B598" s="296"/>
    </row>
    <row r="599" spans="2:2" ht="14.25" x14ac:dyDescent="0.2">
      <c r="B599" s="296"/>
    </row>
    <row r="600" spans="2:2" ht="14.25" x14ac:dyDescent="0.2">
      <c r="B600" s="296"/>
    </row>
    <row r="601" spans="2:2" ht="14.25" x14ac:dyDescent="0.2">
      <c r="B601" s="296"/>
    </row>
    <row r="602" spans="2:2" ht="14.25" x14ac:dyDescent="0.2">
      <c r="B602" s="296"/>
    </row>
    <row r="603" spans="2:2" ht="14.25" x14ac:dyDescent="0.2">
      <c r="B603" s="296"/>
    </row>
    <row r="604" spans="2:2" ht="14.25" x14ac:dyDescent="0.2">
      <c r="B604" s="296"/>
    </row>
    <row r="605" spans="2:2" ht="14.25" x14ac:dyDescent="0.2">
      <c r="B605" s="296"/>
    </row>
    <row r="606" spans="2:2" ht="14.25" x14ac:dyDescent="0.2">
      <c r="B606" s="296"/>
    </row>
    <row r="607" spans="2:2" ht="14.25" x14ac:dyDescent="0.2">
      <c r="B607" s="296"/>
    </row>
    <row r="608" spans="2:2" ht="14.25" x14ac:dyDescent="0.2">
      <c r="B608" s="296"/>
    </row>
    <row r="609" spans="2:2" ht="14.25" x14ac:dyDescent="0.2">
      <c r="B609" s="296"/>
    </row>
    <row r="610" spans="2:2" ht="14.25" x14ac:dyDescent="0.2">
      <c r="B610" s="296"/>
    </row>
    <row r="611" spans="2:2" ht="14.25" x14ac:dyDescent="0.2">
      <c r="B611" s="296"/>
    </row>
    <row r="612" spans="2:2" ht="14.25" x14ac:dyDescent="0.2">
      <c r="B612" s="296"/>
    </row>
    <row r="613" spans="2:2" ht="14.25" x14ac:dyDescent="0.2">
      <c r="B613" s="296"/>
    </row>
    <row r="614" spans="2:2" ht="14.25" x14ac:dyDescent="0.2">
      <c r="B614" s="296"/>
    </row>
    <row r="615" spans="2:2" ht="14.25" x14ac:dyDescent="0.2">
      <c r="B615" s="296"/>
    </row>
    <row r="616" spans="2:2" ht="14.25" x14ac:dyDescent="0.2">
      <c r="B616" s="296"/>
    </row>
    <row r="617" spans="2:2" ht="14.25" x14ac:dyDescent="0.2">
      <c r="B617" s="296"/>
    </row>
    <row r="618" spans="2:2" ht="14.25" x14ac:dyDescent="0.2">
      <c r="B618" s="296"/>
    </row>
    <row r="619" spans="2:2" ht="14.25" x14ac:dyDescent="0.2">
      <c r="B619" s="296"/>
    </row>
    <row r="620" spans="2:2" ht="14.25" x14ac:dyDescent="0.2">
      <c r="B620" s="296"/>
    </row>
    <row r="621" spans="2:2" ht="14.25" x14ac:dyDescent="0.2">
      <c r="B621" s="296"/>
    </row>
    <row r="622" spans="2:2" ht="14.25" x14ac:dyDescent="0.2">
      <c r="B622" s="296"/>
    </row>
    <row r="623" spans="2:2" ht="14.25" x14ac:dyDescent="0.2">
      <c r="B623" s="296"/>
    </row>
    <row r="624" spans="2:2" ht="14.25" x14ac:dyDescent="0.2">
      <c r="B624" s="296"/>
    </row>
    <row r="625" spans="2:2" ht="14.25" x14ac:dyDescent="0.2">
      <c r="B625" s="296"/>
    </row>
    <row r="626" spans="2:2" ht="14.25" x14ac:dyDescent="0.2">
      <c r="B626" s="296"/>
    </row>
    <row r="627" spans="2:2" ht="14.25" x14ac:dyDescent="0.2">
      <c r="B627" s="296"/>
    </row>
    <row r="628" spans="2:2" ht="14.25" x14ac:dyDescent="0.2">
      <c r="B628" s="296"/>
    </row>
    <row r="629" spans="2:2" ht="14.25" x14ac:dyDescent="0.2">
      <c r="B629" s="296"/>
    </row>
    <row r="630" spans="2:2" ht="14.25" x14ac:dyDescent="0.2">
      <c r="B630" s="296"/>
    </row>
    <row r="631" spans="2:2" ht="14.25" x14ac:dyDescent="0.2">
      <c r="B631" s="296"/>
    </row>
    <row r="632" spans="2:2" ht="14.25" x14ac:dyDescent="0.2">
      <c r="B632" s="296"/>
    </row>
    <row r="633" spans="2:2" ht="14.25" x14ac:dyDescent="0.2">
      <c r="B633" s="296"/>
    </row>
    <row r="634" spans="2:2" ht="14.25" x14ac:dyDescent="0.2">
      <c r="B634" s="296"/>
    </row>
    <row r="635" spans="2:2" ht="14.25" x14ac:dyDescent="0.2">
      <c r="B635" s="296"/>
    </row>
    <row r="636" spans="2:2" ht="14.25" x14ac:dyDescent="0.2">
      <c r="B636" s="296"/>
    </row>
    <row r="637" spans="2:2" ht="14.25" x14ac:dyDescent="0.2">
      <c r="B637" s="296"/>
    </row>
    <row r="638" spans="2:2" ht="14.25" x14ac:dyDescent="0.2">
      <c r="B638" s="296"/>
    </row>
    <row r="639" spans="2:2" ht="14.25" x14ac:dyDescent="0.2">
      <c r="B639" s="296"/>
    </row>
    <row r="640" spans="2:2" ht="14.25" x14ac:dyDescent="0.2">
      <c r="B640" s="296"/>
    </row>
    <row r="641" spans="2:2" ht="14.25" x14ac:dyDescent="0.2">
      <c r="B641" s="296"/>
    </row>
    <row r="642" spans="2:2" ht="14.25" x14ac:dyDescent="0.2">
      <c r="B642" s="296"/>
    </row>
    <row r="643" spans="2:2" ht="14.25" x14ac:dyDescent="0.2">
      <c r="B643" s="296"/>
    </row>
    <row r="644" spans="2:2" ht="14.25" x14ac:dyDescent="0.2">
      <c r="B644" s="296"/>
    </row>
    <row r="645" spans="2:2" ht="14.25" x14ac:dyDescent="0.2">
      <c r="B645" s="296"/>
    </row>
    <row r="646" spans="2:2" ht="14.25" x14ac:dyDescent="0.2">
      <c r="B646" s="296"/>
    </row>
    <row r="647" spans="2:2" ht="14.25" x14ac:dyDescent="0.2">
      <c r="B647" s="296"/>
    </row>
    <row r="648" spans="2:2" ht="14.25" x14ac:dyDescent="0.2">
      <c r="B648" s="296"/>
    </row>
    <row r="649" spans="2:2" ht="14.25" x14ac:dyDescent="0.2">
      <c r="B649" s="296"/>
    </row>
    <row r="650" spans="2:2" ht="14.25" x14ac:dyDescent="0.2">
      <c r="B650" s="296"/>
    </row>
    <row r="651" spans="2:2" ht="14.25" x14ac:dyDescent="0.2">
      <c r="B651" s="296"/>
    </row>
    <row r="652" spans="2:2" ht="14.25" x14ac:dyDescent="0.2">
      <c r="B652" s="296"/>
    </row>
    <row r="653" spans="2:2" ht="14.25" x14ac:dyDescent="0.2">
      <c r="B653" s="296"/>
    </row>
    <row r="654" spans="2:2" ht="14.25" x14ac:dyDescent="0.2">
      <c r="B654" s="296"/>
    </row>
    <row r="655" spans="2:2" ht="14.25" x14ac:dyDescent="0.2">
      <c r="B655" s="296"/>
    </row>
    <row r="656" spans="2:2" ht="14.25" x14ac:dyDescent="0.2">
      <c r="B656" s="296"/>
    </row>
    <row r="657" spans="2:2" ht="14.25" x14ac:dyDescent="0.2">
      <c r="B657" s="296"/>
    </row>
    <row r="658" spans="2:2" ht="14.25" x14ac:dyDescent="0.2">
      <c r="B658" s="296"/>
    </row>
    <row r="659" spans="2:2" ht="14.25" x14ac:dyDescent="0.2">
      <c r="B659" s="296"/>
    </row>
    <row r="660" spans="2:2" ht="14.25" x14ac:dyDescent="0.2">
      <c r="B660" s="296"/>
    </row>
    <row r="661" spans="2:2" ht="14.25" x14ac:dyDescent="0.2">
      <c r="B661" s="296"/>
    </row>
    <row r="662" spans="2:2" ht="14.25" x14ac:dyDescent="0.2">
      <c r="B662" s="296"/>
    </row>
    <row r="663" spans="2:2" ht="14.25" x14ac:dyDescent="0.2">
      <c r="B663" s="296"/>
    </row>
    <row r="664" spans="2:2" ht="14.25" x14ac:dyDescent="0.2">
      <c r="B664" s="296"/>
    </row>
    <row r="665" spans="2:2" ht="14.25" x14ac:dyDescent="0.2">
      <c r="B665" s="296"/>
    </row>
    <row r="666" spans="2:2" ht="14.25" x14ac:dyDescent="0.2">
      <c r="B666" s="296"/>
    </row>
    <row r="667" spans="2:2" ht="14.25" x14ac:dyDescent="0.2">
      <c r="B667" s="296"/>
    </row>
    <row r="668" spans="2:2" ht="14.25" x14ac:dyDescent="0.2">
      <c r="B668" s="296"/>
    </row>
    <row r="669" spans="2:2" ht="14.25" x14ac:dyDescent="0.2">
      <c r="B669" s="296"/>
    </row>
    <row r="670" spans="2:2" ht="14.25" x14ac:dyDescent="0.2">
      <c r="B670" s="296"/>
    </row>
    <row r="671" spans="2:2" ht="14.25" x14ac:dyDescent="0.2">
      <c r="B671" s="296"/>
    </row>
    <row r="672" spans="2:2" ht="14.25" x14ac:dyDescent="0.2">
      <c r="B672" s="296"/>
    </row>
    <row r="673" spans="2:2" ht="14.25" x14ac:dyDescent="0.2">
      <c r="B673" s="296"/>
    </row>
    <row r="674" spans="2:2" ht="14.25" x14ac:dyDescent="0.2">
      <c r="B674" s="296"/>
    </row>
    <row r="675" spans="2:2" ht="14.25" x14ac:dyDescent="0.2">
      <c r="B675" s="296"/>
    </row>
    <row r="676" spans="2:2" ht="14.25" x14ac:dyDescent="0.2">
      <c r="B676" s="296"/>
    </row>
    <row r="677" spans="2:2" ht="14.25" x14ac:dyDescent="0.2">
      <c r="B677" s="296"/>
    </row>
    <row r="678" spans="2:2" ht="14.25" x14ac:dyDescent="0.2">
      <c r="B678" s="296"/>
    </row>
    <row r="679" spans="2:2" ht="14.25" x14ac:dyDescent="0.2">
      <c r="B679" s="296"/>
    </row>
    <row r="680" spans="2:2" ht="14.25" x14ac:dyDescent="0.2">
      <c r="B680" s="296"/>
    </row>
    <row r="681" spans="2:2" ht="14.25" x14ac:dyDescent="0.2">
      <c r="B681" s="296"/>
    </row>
    <row r="682" spans="2:2" ht="14.25" x14ac:dyDescent="0.2">
      <c r="B682" s="296"/>
    </row>
    <row r="683" spans="2:2" ht="14.25" x14ac:dyDescent="0.2">
      <c r="B683" s="296"/>
    </row>
    <row r="684" spans="2:2" ht="14.25" x14ac:dyDescent="0.2">
      <c r="B684" s="296"/>
    </row>
    <row r="685" spans="2:2" ht="14.25" x14ac:dyDescent="0.2">
      <c r="B685" s="296"/>
    </row>
    <row r="686" spans="2:2" ht="14.25" x14ac:dyDescent="0.2">
      <c r="B686" s="296"/>
    </row>
    <row r="687" spans="2:2" ht="14.25" x14ac:dyDescent="0.2">
      <c r="B687" s="296"/>
    </row>
    <row r="688" spans="2:2" ht="14.25" x14ac:dyDescent="0.2">
      <c r="B688" s="296"/>
    </row>
    <row r="689" spans="2:2" ht="14.25" x14ac:dyDescent="0.2">
      <c r="B689" s="296"/>
    </row>
    <row r="690" spans="2:2" ht="14.25" x14ac:dyDescent="0.2">
      <c r="B690" s="296"/>
    </row>
    <row r="691" spans="2:2" ht="14.25" x14ac:dyDescent="0.2">
      <c r="B691" s="296"/>
    </row>
    <row r="692" spans="2:2" ht="14.25" x14ac:dyDescent="0.2">
      <c r="B692" s="296"/>
    </row>
    <row r="693" spans="2:2" ht="14.25" x14ac:dyDescent="0.2">
      <c r="B693" s="296"/>
    </row>
    <row r="694" spans="2:2" ht="14.25" x14ac:dyDescent="0.2">
      <c r="B694" s="296"/>
    </row>
    <row r="695" spans="2:2" ht="14.25" x14ac:dyDescent="0.2">
      <c r="B695" s="296"/>
    </row>
    <row r="696" spans="2:2" ht="14.25" x14ac:dyDescent="0.2">
      <c r="B696" s="296"/>
    </row>
    <row r="697" spans="2:2" ht="14.25" x14ac:dyDescent="0.2">
      <c r="B697" s="296"/>
    </row>
    <row r="698" spans="2:2" ht="14.25" x14ac:dyDescent="0.2">
      <c r="B698" s="296"/>
    </row>
    <row r="699" spans="2:2" ht="14.25" x14ac:dyDescent="0.2">
      <c r="B699" s="296"/>
    </row>
    <row r="700" spans="2:2" ht="14.25" x14ac:dyDescent="0.2">
      <c r="B700" s="296"/>
    </row>
    <row r="701" spans="2:2" ht="14.25" x14ac:dyDescent="0.2">
      <c r="B701" s="296"/>
    </row>
    <row r="702" spans="2:2" ht="14.25" x14ac:dyDescent="0.2">
      <c r="B702" s="296"/>
    </row>
    <row r="703" spans="2:2" ht="14.25" x14ac:dyDescent="0.2">
      <c r="B703" s="296"/>
    </row>
    <row r="704" spans="2:2" ht="14.25" x14ac:dyDescent="0.2">
      <c r="B704" s="296"/>
    </row>
    <row r="705" spans="2:2" ht="14.25" x14ac:dyDescent="0.2">
      <c r="B705" s="296"/>
    </row>
    <row r="706" spans="2:2" ht="14.25" x14ac:dyDescent="0.2">
      <c r="B706" s="296"/>
    </row>
    <row r="707" spans="2:2" ht="14.25" x14ac:dyDescent="0.2">
      <c r="B707" s="296"/>
    </row>
    <row r="708" spans="2:2" ht="14.25" x14ac:dyDescent="0.2">
      <c r="B708" s="296"/>
    </row>
    <row r="709" spans="2:2" ht="14.25" x14ac:dyDescent="0.2">
      <c r="B709" s="296"/>
    </row>
    <row r="710" spans="2:2" ht="14.25" x14ac:dyDescent="0.2">
      <c r="B710" s="296"/>
    </row>
    <row r="711" spans="2:2" ht="14.25" x14ac:dyDescent="0.2">
      <c r="B711" s="296"/>
    </row>
    <row r="712" spans="2:2" ht="14.25" x14ac:dyDescent="0.2">
      <c r="B712" s="296"/>
    </row>
    <row r="713" spans="2:2" ht="14.25" x14ac:dyDescent="0.2">
      <c r="B713" s="296"/>
    </row>
    <row r="714" spans="2:2" ht="14.25" x14ac:dyDescent="0.2">
      <c r="B714" s="296"/>
    </row>
    <row r="715" spans="2:2" ht="14.25" x14ac:dyDescent="0.2">
      <c r="B715" s="296"/>
    </row>
    <row r="716" spans="2:2" ht="14.25" x14ac:dyDescent="0.2">
      <c r="B716" s="296"/>
    </row>
    <row r="717" spans="2:2" ht="14.25" x14ac:dyDescent="0.2">
      <c r="B717" s="296"/>
    </row>
    <row r="718" spans="2:2" ht="14.25" x14ac:dyDescent="0.2">
      <c r="B718" s="296"/>
    </row>
    <row r="719" spans="2:2" ht="14.25" x14ac:dyDescent="0.2">
      <c r="B719" s="296"/>
    </row>
    <row r="720" spans="2:2" ht="14.25" x14ac:dyDescent="0.2">
      <c r="B720" s="296"/>
    </row>
    <row r="721" spans="2:2" ht="14.25" x14ac:dyDescent="0.2">
      <c r="B721" s="296"/>
    </row>
    <row r="722" spans="2:2" ht="14.25" x14ac:dyDescent="0.2">
      <c r="B722" s="296"/>
    </row>
    <row r="723" spans="2:2" ht="14.25" x14ac:dyDescent="0.2">
      <c r="B723" s="296"/>
    </row>
    <row r="724" spans="2:2" ht="14.25" x14ac:dyDescent="0.2">
      <c r="B724" s="296"/>
    </row>
    <row r="725" spans="2:2" ht="14.25" x14ac:dyDescent="0.2">
      <c r="B725" s="296"/>
    </row>
    <row r="726" spans="2:2" ht="14.25" x14ac:dyDescent="0.2">
      <c r="B726" s="296"/>
    </row>
    <row r="727" spans="2:2" ht="14.25" x14ac:dyDescent="0.2">
      <c r="B727" s="296"/>
    </row>
    <row r="728" spans="2:2" ht="14.25" x14ac:dyDescent="0.2">
      <c r="B728" s="296"/>
    </row>
    <row r="729" spans="2:2" ht="14.25" x14ac:dyDescent="0.2">
      <c r="B729" s="296"/>
    </row>
    <row r="730" spans="2:2" ht="14.25" x14ac:dyDescent="0.2">
      <c r="B730" s="296"/>
    </row>
    <row r="731" spans="2:2" ht="14.25" x14ac:dyDescent="0.2">
      <c r="B731" s="296"/>
    </row>
    <row r="732" spans="2:2" ht="14.25" x14ac:dyDescent="0.2">
      <c r="B732" s="296"/>
    </row>
    <row r="733" spans="2:2" ht="14.25" x14ac:dyDescent="0.2">
      <c r="B733" s="296"/>
    </row>
    <row r="734" spans="2:2" ht="14.25" x14ac:dyDescent="0.2">
      <c r="B734" s="296"/>
    </row>
    <row r="735" spans="2:2" ht="14.25" x14ac:dyDescent="0.2">
      <c r="B735" s="296"/>
    </row>
    <row r="736" spans="2:2" ht="14.25" x14ac:dyDescent="0.2">
      <c r="B736" s="296"/>
    </row>
    <row r="737" spans="2:2" ht="14.25" x14ac:dyDescent="0.2">
      <c r="B737" s="296"/>
    </row>
    <row r="738" spans="2:2" ht="14.25" x14ac:dyDescent="0.2">
      <c r="B738" s="296"/>
    </row>
    <row r="739" spans="2:2" ht="14.25" x14ac:dyDescent="0.2">
      <c r="B739" s="296"/>
    </row>
    <row r="740" spans="2:2" ht="14.25" x14ac:dyDescent="0.2">
      <c r="B740" s="296"/>
    </row>
    <row r="741" spans="2:2" ht="14.25" x14ac:dyDescent="0.2">
      <c r="B741" s="296"/>
    </row>
    <row r="742" spans="2:2" ht="14.25" x14ac:dyDescent="0.2">
      <c r="B742" s="296"/>
    </row>
    <row r="743" spans="2:2" ht="14.25" x14ac:dyDescent="0.2">
      <c r="B743" s="296"/>
    </row>
    <row r="744" spans="2:2" ht="14.25" x14ac:dyDescent="0.2">
      <c r="B744" s="296"/>
    </row>
    <row r="745" spans="2:2" ht="14.25" x14ac:dyDescent="0.2">
      <c r="B745" s="296"/>
    </row>
    <row r="746" spans="2:2" ht="14.25" x14ac:dyDescent="0.2">
      <c r="B746" s="296"/>
    </row>
    <row r="747" spans="2:2" ht="14.25" x14ac:dyDescent="0.2">
      <c r="B747" s="296"/>
    </row>
    <row r="748" spans="2:2" ht="14.25" x14ac:dyDescent="0.2">
      <c r="B748" s="296"/>
    </row>
    <row r="749" spans="2:2" ht="14.25" x14ac:dyDescent="0.2">
      <c r="B749" s="296"/>
    </row>
    <row r="750" spans="2:2" ht="14.25" x14ac:dyDescent="0.2">
      <c r="B750" s="296"/>
    </row>
    <row r="751" spans="2:2" ht="14.25" x14ac:dyDescent="0.2">
      <c r="B751" s="296"/>
    </row>
    <row r="752" spans="2:2" ht="14.25" x14ac:dyDescent="0.2">
      <c r="B752" s="296"/>
    </row>
    <row r="753" spans="2:2" ht="14.25" x14ac:dyDescent="0.2">
      <c r="B753" s="296"/>
    </row>
    <row r="754" spans="2:2" ht="14.25" x14ac:dyDescent="0.2">
      <c r="B754" s="296"/>
    </row>
    <row r="755" spans="2:2" ht="14.25" x14ac:dyDescent="0.2">
      <c r="B755" s="296"/>
    </row>
    <row r="756" spans="2:2" ht="14.25" x14ac:dyDescent="0.2">
      <c r="B756" s="296"/>
    </row>
    <row r="757" spans="2:2" ht="14.25" x14ac:dyDescent="0.2">
      <c r="B757" s="296"/>
    </row>
    <row r="758" spans="2:2" ht="14.25" x14ac:dyDescent="0.2">
      <c r="B758" s="296"/>
    </row>
    <row r="759" spans="2:2" ht="14.25" x14ac:dyDescent="0.2">
      <c r="B759" s="296"/>
    </row>
    <row r="760" spans="2:2" ht="14.25" x14ac:dyDescent="0.2">
      <c r="B760" s="296"/>
    </row>
    <row r="761" spans="2:2" ht="14.25" x14ac:dyDescent="0.2">
      <c r="B761" s="296"/>
    </row>
    <row r="762" spans="2:2" ht="14.25" x14ac:dyDescent="0.2">
      <c r="B762" s="296"/>
    </row>
    <row r="763" spans="2:2" ht="14.25" x14ac:dyDescent="0.2">
      <c r="B763" s="296"/>
    </row>
    <row r="764" spans="2:2" ht="14.25" x14ac:dyDescent="0.2">
      <c r="B764" s="296"/>
    </row>
    <row r="765" spans="2:2" ht="14.25" x14ac:dyDescent="0.2">
      <c r="B765" s="296"/>
    </row>
    <row r="766" spans="2:2" ht="14.25" x14ac:dyDescent="0.2">
      <c r="B766" s="296"/>
    </row>
    <row r="767" spans="2:2" ht="14.25" x14ac:dyDescent="0.2">
      <c r="B767" s="296"/>
    </row>
    <row r="768" spans="2:2" ht="14.25" x14ac:dyDescent="0.2">
      <c r="B768" s="296"/>
    </row>
    <row r="769" spans="2:2" ht="14.25" x14ac:dyDescent="0.2">
      <c r="B769" s="296"/>
    </row>
    <row r="770" spans="2:2" ht="14.25" x14ac:dyDescent="0.2">
      <c r="B770" s="296"/>
    </row>
    <row r="771" spans="2:2" ht="14.25" x14ac:dyDescent="0.2">
      <c r="B771" s="296"/>
    </row>
    <row r="772" spans="2:2" ht="14.25" x14ac:dyDescent="0.2">
      <c r="B772" s="296"/>
    </row>
    <row r="773" spans="2:2" ht="14.25" x14ac:dyDescent="0.2">
      <c r="B773" s="296"/>
    </row>
    <row r="774" spans="2:2" ht="14.25" x14ac:dyDescent="0.2">
      <c r="B774" s="296"/>
    </row>
    <row r="775" spans="2:2" ht="14.25" x14ac:dyDescent="0.2">
      <c r="B775" s="296"/>
    </row>
    <row r="776" spans="2:2" ht="14.25" x14ac:dyDescent="0.2">
      <c r="B776" s="296"/>
    </row>
    <row r="777" spans="2:2" ht="14.25" x14ac:dyDescent="0.2">
      <c r="B777" s="296"/>
    </row>
    <row r="778" spans="2:2" ht="14.25" x14ac:dyDescent="0.2">
      <c r="B778" s="296"/>
    </row>
    <row r="779" spans="2:2" ht="14.25" x14ac:dyDescent="0.2">
      <c r="B779" s="296"/>
    </row>
    <row r="780" spans="2:2" ht="14.25" x14ac:dyDescent="0.2">
      <c r="B780" s="296"/>
    </row>
    <row r="781" spans="2:2" ht="14.25" x14ac:dyDescent="0.2">
      <c r="B781" s="296"/>
    </row>
    <row r="782" spans="2:2" ht="14.25" x14ac:dyDescent="0.2">
      <c r="B782" s="296"/>
    </row>
    <row r="783" spans="2:2" ht="14.25" x14ac:dyDescent="0.2">
      <c r="B783" s="296"/>
    </row>
    <row r="784" spans="2:2" ht="14.25" x14ac:dyDescent="0.2">
      <c r="B784" s="296"/>
    </row>
    <row r="785" spans="2:2" ht="14.25" x14ac:dyDescent="0.2">
      <c r="B785" s="296"/>
    </row>
    <row r="786" spans="2:2" ht="14.25" x14ac:dyDescent="0.2">
      <c r="B786" s="296"/>
    </row>
    <row r="787" spans="2:2" ht="14.25" x14ac:dyDescent="0.2">
      <c r="B787" s="296"/>
    </row>
    <row r="788" spans="2:2" ht="14.25" x14ac:dyDescent="0.2">
      <c r="B788" s="296"/>
    </row>
    <row r="789" spans="2:2" ht="14.25" x14ac:dyDescent="0.2">
      <c r="B789" s="296"/>
    </row>
    <row r="790" spans="2:2" ht="14.25" x14ac:dyDescent="0.2">
      <c r="B790" s="296"/>
    </row>
    <row r="791" spans="2:2" ht="14.25" x14ac:dyDescent="0.2">
      <c r="B791" s="296"/>
    </row>
    <row r="792" spans="2:2" ht="14.25" x14ac:dyDescent="0.2">
      <c r="B792" s="296"/>
    </row>
    <row r="793" spans="2:2" ht="14.25" x14ac:dyDescent="0.2">
      <c r="B793" s="296"/>
    </row>
    <row r="794" spans="2:2" ht="14.25" x14ac:dyDescent="0.2">
      <c r="B794" s="296"/>
    </row>
    <row r="795" spans="2:2" ht="14.25" x14ac:dyDescent="0.2">
      <c r="B795" s="296"/>
    </row>
    <row r="796" spans="2:2" ht="14.25" x14ac:dyDescent="0.2">
      <c r="B796" s="296"/>
    </row>
    <row r="797" spans="2:2" ht="14.25" x14ac:dyDescent="0.2">
      <c r="B797" s="296"/>
    </row>
    <row r="798" spans="2:2" ht="14.25" x14ac:dyDescent="0.2">
      <c r="B798" s="296"/>
    </row>
    <row r="799" spans="2:2" ht="14.25" x14ac:dyDescent="0.2">
      <c r="B799" s="296"/>
    </row>
    <row r="800" spans="2:2" ht="14.25" x14ac:dyDescent="0.2">
      <c r="B800" s="296"/>
    </row>
    <row r="801" spans="2:2" ht="14.25" x14ac:dyDescent="0.2">
      <c r="B801" s="296"/>
    </row>
    <row r="802" spans="2:2" ht="14.25" x14ac:dyDescent="0.2">
      <c r="B802" s="296"/>
    </row>
    <row r="803" spans="2:2" ht="14.25" x14ac:dyDescent="0.2">
      <c r="B803" s="296"/>
    </row>
    <row r="804" spans="2:2" ht="14.25" x14ac:dyDescent="0.2">
      <c r="B804" s="296"/>
    </row>
    <row r="805" spans="2:2" ht="14.25" x14ac:dyDescent="0.2">
      <c r="B805" s="296"/>
    </row>
    <row r="806" spans="2:2" ht="14.25" x14ac:dyDescent="0.2">
      <c r="B806" s="296"/>
    </row>
    <row r="807" spans="2:2" ht="14.25" x14ac:dyDescent="0.2">
      <c r="B807" s="296"/>
    </row>
    <row r="808" spans="2:2" ht="14.25" x14ac:dyDescent="0.2">
      <c r="B808" s="296"/>
    </row>
    <row r="809" spans="2:2" ht="14.25" x14ac:dyDescent="0.2">
      <c r="B809" s="296"/>
    </row>
    <row r="810" spans="2:2" ht="14.25" x14ac:dyDescent="0.2">
      <c r="B810" s="296"/>
    </row>
    <row r="811" spans="2:2" ht="14.25" x14ac:dyDescent="0.2">
      <c r="B811" s="296"/>
    </row>
    <row r="812" spans="2:2" ht="14.25" x14ac:dyDescent="0.2">
      <c r="B812" s="296"/>
    </row>
    <row r="813" spans="2:2" ht="14.25" x14ac:dyDescent="0.2">
      <c r="B813" s="296"/>
    </row>
    <row r="814" spans="2:2" ht="14.25" x14ac:dyDescent="0.2">
      <c r="B814" s="296"/>
    </row>
    <row r="815" spans="2:2" ht="14.25" x14ac:dyDescent="0.2">
      <c r="B815" s="296"/>
    </row>
    <row r="816" spans="2:2" ht="14.25" x14ac:dyDescent="0.2">
      <c r="B816" s="296"/>
    </row>
    <row r="817" spans="2:2" ht="14.25" x14ac:dyDescent="0.2">
      <c r="B817" s="296"/>
    </row>
    <row r="818" spans="2:2" ht="14.25" x14ac:dyDescent="0.2">
      <c r="B818" s="296"/>
    </row>
    <row r="819" spans="2:2" ht="14.25" x14ac:dyDescent="0.2">
      <c r="B819" s="296"/>
    </row>
    <row r="820" spans="2:2" ht="14.25" x14ac:dyDescent="0.2">
      <c r="B820" s="296"/>
    </row>
    <row r="821" spans="2:2" ht="14.25" x14ac:dyDescent="0.2">
      <c r="B821" s="296"/>
    </row>
    <row r="822" spans="2:2" ht="14.25" x14ac:dyDescent="0.2">
      <c r="B822" s="296"/>
    </row>
    <row r="823" spans="2:2" ht="14.25" x14ac:dyDescent="0.2">
      <c r="B823" s="296"/>
    </row>
    <row r="824" spans="2:2" ht="14.25" x14ac:dyDescent="0.2">
      <c r="B824" s="296"/>
    </row>
    <row r="825" spans="2:2" ht="14.25" x14ac:dyDescent="0.2">
      <c r="B825" s="296"/>
    </row>
    <row r="826" spans="2:2" ht="14.25" x14ac:dyDescent="0.2">
      <c r="B826" s="296"/>
    </row>
    <row r="827" spans="2:2" ht="14.25" x14ac:dyDescent="0.2">
      <c r="B827" s="296"/>
    </row>
    <row r="828" spans="2:2" ht="14.25" x14ac:dyDescent="0.2">
      <c r="B828" s="296"/>
    </row>
    <row r="829" spans="2:2" ht="14.25" x14ac:dyDescent="0.2">
      <c r="B829" s="296"/>
    </row>
    <row r="830" spans="2:2" ht="14.25" x14ac:dyDescent="0.2">
      <c r="B830" s="296"/>
    </row>
    <row r="831" spans="2:2" ht="14.25" x14ac:dyDescent="0.2">
      <c r="B831" s="296"/>
    </row>
    <row r="832" spans="2:2" ht="14.25" x14ac:dyDescent="0.2">
      <c r="B832" s="296"/>
    </row>
    <row r="833" spans="2:2" ht="14.25" x14ac:dyDescent="0.2">
      <c r="B833" s="296"/>
    </row>
    <row r="834" spans="2:2" ht="14.25" x14ac:dyDescent="0.2">
      <c r="B834" s="296"/>
    </row>
    <row r="835" spans="2:2" ht="14.25" x14ac:dyDescent="0.2">
      <c r="B835" s="296"/>
    </row>
    <row r="836" spans="2:2" ht="14.25" x14ac:dyDescent="0.2">
      <c r="B836" s="296"/>
    </row>
    <row r="837" spans="2:2" ht="14.25" x14ac:dyDescent="0.2">
      <c r="B837" s="296"/>
    </row>
    <row r="838" spans="2:2" ht="14.25" x14ac:dyDescent="0.2">
      <c r="B838" s="296"/>
    </row>
    <row r="839" spans="2:2" ht="14.25" x14ac:dyDescent="0.2">
      <c r="B839" s="296"/>
    </row>
    <row r="840" spans="2:2" ht="14.25" x14ac:dyDescent="0.2">
      <c r="B840" s="296"/>
    </row>
    <row r="841" spans="2:2" ht="14.25" x14ac:dyDescent="0.2">
      <c r="B841" s="296"/>
    </row>
    <row r="842" spans="2:2" ht="14.25" x14ac:dyDescent="0.2">
      <c r="B842" s="296"/>
    </row>
    <row r="843" spans="2:2" ht="14.25" x14ac:dyDescent="0.2">
      <c r="B843" s="296"/>
    </row>
    <row r="844" spans="2:2" ht="14.25" x14ac:dyDescent="0.2">
      <c r="B844" s="296"/>
    </row>
    <row r="845" spans="2:2" ht="14.25" x14ac:dyDescent="0.2">
      <c r="B845" s="296"/>
    </row>
    <row r="846" spans="2:2" ht="14.25" x14ac:dyDescent="0.2">
      <c r="B846" s="296"/>
    </row>
    <row r="847" spans="2:2" ht="14.25" x14ac:dyDescent="0.2">
      <c r="B847" s="296"/>
    </row>
    <row r="848" spans="2:2" ht="14.25" x14ac:dyDescent="0.2">
      <c r="B848" s="296"/>
    </row>
    <row r="849" spans="2:2" ht="14.25" x14ac:dyDescent="0.2">
      <c r="B849" s="296"/>
    </row>
    <row r="850" spans="2:2" ht="14.25" x14ac:dyDescent="0.2">
      <c r="B850" s="296"/>
    </row>
    <row r="851" spans="2:2" ht="14.25" x14ac:dyDescent="0.2">
      <c r="B851" s="296"/>
    </row>
    <row r="852" spans="2:2" ht="14.25" x14ac:dyDescent="0.2">
      <c r="B852" s="296"/>
    </row>
    <row r="853" spans="2:2" ht="14.25" x14ac:dyDescent="0.2">
      <c r="B853" s="296"/>
    </row>
    <row r="854" spans="2:2" ht="14.25" x14ac:dyDescent="0.2">
      <c r="B854" s="296"/>
    </row>
    <row r="855" spans="2:2" ht="14.25" x14ac:dyDescent="0.2">
      <c r="B855" s="296"/>
    </row>
    <row r="856" spans="2:2" ht="14.25" x14ac:dyDescent="0.2">
      <c r="B856" s="296"/>
    </row>
    <row r="857" spans="2:2" ht="14.25" x14ac:dyDescent="0.2">
      <c r="B857" s="296"/>
    </row>
    <row r="858" spans="2:2" ht="14.25" x14ac:dyDescent="0.2">
      <c r="B858" s="296"/>
    </row>
    <row r="859" spans="2:2" ht="14.25" x14ac:dyDescent="0.2">
      <c r="B859" s="296"/>
    </row>
    <row r="860" spans="2:2" ht="14.25" x14ac:dyDescent="0.2">
      <c r="B860" s="296"/>
    </row>
    <row r="861" spans="2:2" ht="14.25" x14ac:dyDescent="0.2">
      <c r="B861" s="296"/>
    </row>
    <row r="862" spans="2:2" ht="14.25" x14ac:dyDescent="0.2">
      <c r="B862" s="296"/>
    </row>
    <row r="863" spans="2:2" ht="14.25" x14ac:dyDescent="0.2">
      <c r="B863" s="296"/>
    </row>
    <row r="864" spans="2:2" ht="14.25" x14ac:dyDescent="0.2">
      <c r="B864" s="296"/>
    </row>
    <row r="865" spans="2:2" ht="14.25" x14ac:dyDescent="0.2">
      <c r="B865" s="296"/>
    </row>
    <row r="866" spans="2:2" ht="14.25" x14ac:dyDescent="0.2">
      <c r="B866" s="296"/>
    </row>
    <row r="867" spans="2:2" ht="14.25" x14ac:dyDescent="0.2">
      <c r="B867" s="296"/>
    </row>
    <row r="868" spans="2:2" ht="14.25" x14ac:dyDescent="0.2">
      <c r="B868" s="296"/>
    </row>
    <row r="869" spans="2:2" ht="14.25" x14ac:dyDescent="0.2">
      <c r="B869" s="296"/>
    </row>
    <row r="870" spans="2:2" ht="14.25" x14ac:dyDescent="0.2">
      <c r="B870" s="296"/>
    </row>
    <row r="871" spans="2:2" ht="14.25" x14ac:dyDescent="0.2">
      <c r="B871" s="296"/>
    </row>
    <row r="872" spans="2:2" ht="14.25" x14ac:dyDescent="0.2">
      <c r="B872" s="296"/>
    </row>
    <row r="873" spans="2:2" ht="14.25" x14ac:dyDescent="0.2">
      <c r="B873" s="296"/>
    </row>
    <row r="874" spans="2:2" ht="14.25" x14ac:dyDescent="0.2">
      <c r="B874" s="296"/>
    </row>
    <row r="875" spans="2:2" ht="14.25" x14ac:dyDescent="0.2">
      <c r="B875" s="296"/>
    </row>
    <row r="876" spans="2:2" ht="14.25" x14ac:dyDescent="0.2">
      <c r="B876" s="296"/>
    </row>
    <row r="877" spans="2:2" ht="14.25" x14ac:dyDescent="0.2">
      <c r="B877" s="296"/>
    </row>
    <row r="878" spans="2:2" ht="14.25" x14ac:dyDescent="0.2">
      <c r="B878" s="296"/>
    </row>
    <row r="879" spans="2:2" ht="14.25" x14ac:dyDescent="0.2">
      <c r="B879" s="296"/>
    </row>
    <row r="880" spans="2:2" ht="14.25" x14ac:dyDescent="0.2">
      <c r="B880" s="296"/>
    </row>
    <row r="881" spans="2:2" ht="14.25" x14ac:dyDescent="0.2">
      <c r="B881" s="296"/>
    </row>
    <row r="882" spans="2:2" ht="14.25" x14ac:dyDescent="0.2">
      <c r="B882" s="296"/>
    </row>
    <row r="883" spans="2:2" ht="14.25" x14ac:dyDescent="0.2">
      <c r="B883" s="296"/>
    </row>
    <row r="884" spans="2:2" ht="14.25" x14ac:dyDescent="0.2">
      <c r="B884" s="296"/>
    </row>
    <row r="885" spans="2:2" ht="14.25" x14ac:dyDescent="0.2">
      <c r="B885" s="296"/>
    </row>
    <row r="886" spans="2:2" ht="14.25" x14ac:dyDescent="0.2">
      <c r="B886" s="296"/>
    </row>
    <row r="887" spans="2:2" ht="14.25" x14ac:dyDescent="0.2">
      <c r="B887" s="296"/>
    </row>
    <row r="888" spans="2:2" ht="14.25" x14ac:dyDescent="0.2">
      <c r="B888" s="296"/>
    </row>
    <row r="889" spans="2:2" ht="14.25" x14ac:dyDescent="0.2">
      <c r="B889" s="296"/>
    </row>
    <row r="890" spans="2:2" ht="14.25" x14ac:dyDescent="0.2">
      <c r="B890" s="296"/>
    </row>
    <row r="891" spans="2:2" ht="14.25" x14ac:dyDescent="0.2">
      <c r="B891" s="296"/>
    </row>
    <row r="892" spans="2:2" ht="14.25" x14ac:dyDescent="0.2">
      <c r="B892" s="296"/>
    </row>
    <row r="893" spans="2:2" ht="14.25" x14ac:dyDescent="0.2">
      <c r="B893" s="296"/>
    </row>
    <row r="894" spans="2:2" ht="14.25" x14ac:dyDescent="0.2">
      <c r="B894" s="296"/>
    </row>
    <row r="895" spans="2:2" ht="14.25" x14ac:dyDescent="0.2">
      <c r="B895" s="296"/>
    </row>
    <row r="896" spans="2:2" ht="14.25" x14ac:dyDescent="0.2">
      <c r="B896" s="296"/>
    </row>
    <row r="897" spans="2:2" ht="14.25" x14ac:dyDescent="0.2">
      <c r="B897" s="296"/>
    </row>
    <row r="898" spans="2:2" ht="14.25" x14ac:dyDescent="0.2">
      <c r="B898" s="296"/>
    </row>
    <row r="899" spans="2:2" ht="14.25" x14ac:dyDescent="0.2">
      <c r="B899" s="296"/>
    </row>
    <row r="900" spans="2:2" ht="14.25" x14ac:dyDescent="0.2">
      <c r="B900" s="296"/>
    </row>
    <row r="901" spans="2:2" ht="14.25" x14ac:dyDescent="0.2">
      <c r="B901" s="296"/>
    </row>
    <row r="902" spans="2:2" ht="14.25" x14ac:dyDescent="0.2">
      <c r="B902" s="296"/>
    </row>
    <row r="903" spans="2:2" ht="14.25" x14ac:dyDescent="0.2">
      <c r="B903" s="296"/>
    </row>
    <row r="904" spans="2:2" ht="14.25" x14ac:dyDescent="0.2">
      <c r="B904" s="296"/>
    </row>
    <row r="905" spans="2:2" ht="14.25" x14ac:dyDescent="0.2">
      <c r="B905" s="296"/>
    </row>
    <row r="906" spans="2:2" ht="14.25" x14ac:dyDescent="0.2">
      <c r="B906" s="296"/>
    </row>
    <row r="907" spans="2:2" ht="14.25" x14ac:dyDescent="0.2">
      <c r="B907" s="296"/>
    </row>
    <row r="908" spans="2:2" ht="14.25" x14ac:dyDescent="0.2">
      <c r="B908" s="296"/>
    </row>
    <row r="909" spans="2:2" ht="14.25" x14ac:dyDescent="0.2">
      <c r="B909" s="296"/>
    </row>
    <row r="910" spans="2:2" ht="14.25" x14ac:dyDescent="0.2">
      <c r="B910" s="296"/>
    </row>
    <row r="911" spans="2:2" ht="14.25" x14ac:dyDescent="0.2">
      <c r="B911" s="296"/>
    </row>
    <row r="912" spans="2:2" ht="14.25" x14ac:dyDescent="0.2">
      <c r="B912" s="296"/>
    </row>
    <row r="913" spans="2:2" ht="14.25" x14ac:dyDescent="0.2">
      <c r="B913" s="296"/>
    </row>
    <row r="914" spans="2:2" ht="14.25" x14ac:dyDescent="0.2">
      <c r="B914" s="296"/>
    </row>
    <row r="915" spans="2:2" ht="14.25" x14ac:dyDescent="0.2">
      <c r="B915" s="296"/>
    </row>
    <row r="916" spans="2:2" ht="14.25" x14ac:dyDescent="0.2">
      <c r="B916" s="296"/>
    </row>
    <row r="917" spans="2:2" ht="14.25" x14ac:dyDescent="0.2">
      <c r="B917" s="296"/>
    </row>
    <row r="918" spans="2:2" ht="14.25" x14ac:dyDescent="0.2">
      <c r="B918" s="296"/>
    </row>
    <row r="919" spans="2:2" ht="14.25" x14ac:dyDescent="0.2">
      <c r="B919" s="296"/>
    </row>
    <row r="920" spans="2:2" ht="14.25" x14ac:dyDescent="0.2">
      <c r="B920" s="296"/>
    </row>
    <row r="921" spans="2:2" ht="14.25" x14ac:dyDescent="0.2">
      <c r="B921" s="296"/>
    </row>
    <row r="922" spans="2:2" ht="14.25" x14ac:dyDescent="0.2">
      <c r="B922" s="296"/>
    </row>
    <row r="923" spans="2:2" ht="14.25" x14ac:dyDescent="0.2">
      <c r="B923" s="296"/>
    </row>
    <row r="924" spans="2:2" ht="14.25" x14ac:dyDescent="0.2">
      <c r="B924" s="296"/>
    </row>
    <row r="925" spans="2:2" ht="14.25" x14ac:dyDescent="0.2">
      <c r="B925" s="296"/>
    </row>
    <row r="926" spans="2:2" ht="14.25" x14ac:dyDescent="0.2">
      <c r="B926" s="296"/>
    </row>
    <row r="927" spans="2:2" ht="14.25" x14ac:dyDescent="0.2">
      <c r="B927" s="296"/>
    </row>
    <row r="928" spans="2:2" ht="14.25" x14ac:dyDescent="0.2">
      <c r="B928" s="296"/>
    </row>
    <row r="929" spans="2:2" ht="14.25" x14ac:dyDescent="0.2">
      <c r="B929" s="296"/>
    </row>
    <row r="930" spans="2:2" ht="14.25" x14ac:dyDescent="0.2">
      <c r="B930" s="296"/>
    </row>
    <row r="931" spans="2:2" ht="14.25" x14ac:dyDescent="0.2">
      <c r="B931" s="296"/>
    </row>
    <row r="932" spans="2:2" ht="14.25" x14ac:dyDescent="0.2">
      <c r="B932" s="296"/>
    </row>
    <row r="933" spans="2:2" ht="14.25" x14ac:dyDescent="0.2">
      <c r="B933" s="296"/>
    </row>
    <row r="934" spans="2:2" ht="14.25" x14ac:dyDescent="0.2">
      <c r="B934" s="296"/>
    </row>
    <row r="935" spans="2:2" ht="14.25" x14ac:dyDescent="0.2">
      <c r="B935" s="296"/>
    </row>
    <row r="936" spans="2:2" ht="14.25" x14ac:dyDescent="0.2">
      <c r="B936" s="296"/>
    </row>
    <row r="937" spans="2:2" ht="14.25" x14ac:dyDescent="0.2">
      <c r="B937" s="296"/>
    </row>
    <row r="938" spans="2:2" ht="14.25" x14ac:dyDescent="0.2">
      <c r="B938" s="296"/>
    </row>
    <row r="939" spans="2:2" ht="14.25" x14ac:dyDescent="0.2">
      <c r="B939" s="296"/>
    </row>
    <row r="940" spans="2:2" ht="14.25" x14ac:dyDescent="0.2">
      <c r="B940" s="296"/>
    </row>
    <row r="941" spans="2:2" ht="14.25" x14ac:dyDescent="0.2">
      <c r="B941" s="296"/>
    </row>
    <row r="942" spans="2:2" ht="14.25" x14ac:dyDescent="0.2">
      <c r="B942" s="296"/>
    </row>
    <row r="943" spans="2:2" ht="14.25" x14ac:dyDescent="0.2">
      <c r="B943" s="296"/>
    </row>
    <row r="944" spans="2:2" ht="14.25" x14ac:dyDescent="0.2">
      <c r="B944" s="296"/>
    </row>
    <row r="945" spans="2:2" ht="14.25" x14ac:dyDescent="0.2">
      <c r="B945" s="296"/>
    </row>
    <row r="946" spans="2:2" ht="14.25" x14ac:dyDescent="0.2">
      <c r="B946" s="296"/>
    </row>
    <row r="947" spans="2:2" ht="14.25" x14ac:dyDescent="0.2">
      <c r="B947" s="296"/>
    </row>
    <row r="948" spans="2:2" ht="14.25" x14ac:dyDescent="0.2">
      <c r="B948" s="296"/>
    </row>
    <row r="949" spans="2:2" ht="14.25" x14ac:dyDescent="0.2">
      <c r="B949" s="296"/>
    </row>
    <row r="950" spans="2:2" ht="14.25" x14ac:dyDescent="0.2">
      <c r="B950" s="296"/>
    </row>
    <row r="951" spans="2:2" ht="14.25" x14ac:dyDescent="0.2">
      <c r="B951" s="296"/>
    </row>
    <row r="952" spans="2:2" ht="14.25" x14ac:dyDescent="0.2">
      <c r="B952" s="296"/>
    </row>
    <row r="953" spans="2:2" ht="14.25" x14ac:dyDescent="0.2">
      <c r="B953" s="296"/>
    </row>
    <row r="954" spans="2:2" ht="14.25" x14ac:dyDescent="0.2">
      <c r="B954" s="296"/>
    </row>
    <row r="955" spans="2:2" ht="14.25" x14ac:dyDescent="0.2">
      <c r="B955" s="296"/>
    </row>
    <row r="956" spans="2:2" ht="14.25" x14ac:dyDescent="0.2">
      <c r="B956" s="296"/>
    </row>
    <row r="957" spans="2:2" ht="14.25" x14ac:dyDescent="0.2">
      <c r="B957" s="296"/>
    </row>
    <row r="958" spans="2:2" ht="14.25" x14ac:dyDescent="0.2">
      <c r="B958" s="296"/>
    </row>
    <row r="959" spans="2:2" ht="14.25" x14ac:dyDescent="0.2">
      <c r="B959" s="296"/>
    </row>
    <row r="960" spans="2:2" ht="14.25" x14ac:dyDescent="0.2">
      <c r="B960" s="296"/>
    </row>
    <row r="961" spans="2:2" ht="14.25" x14ac:dyDescent="0.2">
      <c r="B961" s="296"/>
    </row>
    <row r="962" spans="2:2" ht="14.25" x14ac:dyDescent="0.2">
      <c r="B962" s="296"/>
    </row>
    <row r="963" spans="2:2" ht="14.25" x14ac:dyDescent="0.2">
      <c r="B963" s="296"/>
    </row>
    <row r="964" spans="2:2" ht="14.25" x14ac:dyDescent="0.2">
      <c r="B964" s="296"/>
    </row>
    <row r="965" spans="2:2" ht="14.25" x14ac:dyDescent="0.2">
      <c r="B965" s="296"/>
    </row>
    <row r="966" spans="2:2" ht="14.25" x14ac:dyDescent="0.2">
      <c r="B966" s="296"/>
    </row>
  </sheetData>
  <sheetProtection algorithmName="SHA-512" hashValue="pCUpSnnILmQ5qgGHuHjOTsJ8C0s1PEV3uKexz/olJpcaP+qqZG7UBdbL81dtf0S7p9IjngaHQO8T+jALtgTI9w==" saltValue="He1YcuE9qQ7oQg7kZ/0/MQ==" spinCount="100000" sheet="1" objects="1" scenarios="1"/>
  <mergeCells count="139">
    <mergeCell ref="A1:A2"/>
    <mergeCell ref="B1:B2"/>
    <mergeCell ref="C1:C2"/>
    <mergeCell ref="D1:D2"/>
    <mergeCell ref="E1:E2"/>
    <mergeCell ref="F1:F2"/>
    <mergeCell ref="G1:G2"/>
    <mergeCell ref="H1:H2"/>
    <mergeCell ref="I1:I2"/>
    <mergeCell ref="D12:K12"/>
    <mergeCell ref="D18:K18"/>
    <mergeCell ref="L12:M12"/>
    <mergeCell ref="L13:M13"/>
    <mergeCell ref="J1:J2"/>
    <mergeCell ref="K1:K2"/>
    <mergeCell ref="L1:L2"/>
    <mergeCell ref="M1:M2"/>
    <mergeCell ref="B6:M8"/>
    <mergeCell ref="D13:K13"/>
    <mergeCell ref="D14:K14"/>
    <mergeCell ref="L14:M14"/>
    <mergeCell ref="D15:K15"/>
    <mergeCell ref="L15:M15"/>
    <mergeCell ref="B11:C11"/>
    <mergeCell ref="D11:J11"/>
    <mergeCell ref="L11:M11"/>
    <mergeCell ref="B12:C17"/>
    <mergeCell ref="D16:K17"/>
    <mergeCell ref="L16:M17"/>
    <mergeCell ref="D27:K27"/>
    <mergeCell ref="L27:M27"/>
    <mergeCell ref="L28:M28"/>
    <mergeCell ref="L29:M29"/>
    <mergeCell ref="L30:M30"/>
    <mergeCell ref="B18:C27"/>
    <mergeCell ref="D21:K21"/>
    <mergeCell ref="L21:M21"/>
    <mergeCell ref="D22:K22"/>
    <mergeCell ref="L22:M22"/>
    <mergeCell ref="D23:K23"/>
    <mergeCell ref="L23:M23"/>
    <mergeCell ref="D24:K24"/>
    <mergeCell ref="L24:M24"/>
    <mergeCell ref="D25:K25"/>
    <mergeCell ref="L25:M26"/>
    <mergeCell ref="D26:K26"/>
    <mergeCell ref="L18:M18"/>
    <mergeCell ref="D19:K19"/>
    <mergeCell ref="L19:M19"/>
    <mergeCell ref="D20:K20"/>
    <mergeCell ref="L20:M20"/>
    <mergeCell ref="D31:K33"/>
    <mergeCell ref="D37:K37"/>
    <mergeCell ref="D43:K44"/>
    <mergeCell ref="L43:M44"/>
    <mergeCell ref="D45:K45"/>
    <mergeCell ref="L45:M45"/>
    <mergeCell ref="D36:K36"/>
    <mergeCell ref="L36:M36"/>
    <mergeCell ref="L37:M37"/>
    <mergeCell ref="D38:K38"/>
    <mergeCell ref="L38:M38"/>
    <mergeCell ref="D39:K39"/>
    <mergeCell ref="L39:M39"/>
    <mergeCell ref="D40:K40"/>
    <mergeCell ref="L40:M40"/>
    <mergeCell ref="D34:K34"/>
    <mergeCell ref="L34:M34"/>
    <mergeCell ref="D35:K35"/>
    <mergeCell ref="L35:M35"/>
    <mergeCell ref="B37:C45"/>
    <mergeCell ref="D46:K46"/>
    <mergeCell ref="B28:C33"/>
    <mergeCell ref="D28:K28"/>
    <mergeCell ref="D29:K29"/>
    <mergeCell ref="D30:K30"/>
    <mergeCell ref="L31:M33"/>
    <mergeCell ref="B34:C36"/>
    <mergeCell ref="B46:C57"/>
    <mergeCell ref="D56:K57"/>
    <mergeCell ref="L56:M57"/>
    <mergeCell ref="L46:M46"/>
    <mergeCell ref="D47:K47"/>
    <mergeCell ref="L47:M47"/>
    <mergeCell ref="D48:K48"/>
    <mergeCell ref="L48:M48"/>
    <mergeCell ref="D49:K49"/>
    <mergeCell ref="L49:M49"/>
    <mergeCell ref="D50:K50"/>
    <mergeCell ref="L50:M50"/>
    <mergeCell ref="D41:K41"/>
    <mergeCell ref="L41:M41"/>
    <mergeCell ref="D42:K42"/>
    <mergeCell ref="L42:M42"/>
    <mergeCell ref="L58:M58"/>
    <mergeCell ref="L59:M59"/>
    <mergeCell ref="L60:M60"/>
    <mergeCell ref="L65:M65"/>
    <mergeCell ref="D66:K66"/>
    <mergeCell ref="L66:M66"/>
    <mergeCell ref="D61:K62"/>
    <mergeCell ref="D67:K67"/>
    <mergeCell ref="L67:M67"/>
    <mergeCell ref="D59:K59"/>
    <mergeCell ref="D70:K73"/>
    <mergeCell ref="L70:M73"/>
    <mergeCell ref="L74:M74"/>
    <mergeCell ref="L75:M75"/>
    <mergeCell ref="B74:C79"/>
    <mergeCell ref="D74:K74"/>
    <mergeCell ref="D75:K75"/>
    <mergeCell ref="D76:K77"/>
    <mergeCell ref="L76:M77"/>
    <mergeCell ref="D78:K79"/>
    <mergeCell ref="L78:M79"/>
    <mergeCell ref="B58:C66"/>
    <mergeCell ref="D58:K58"/>
    <mergeCell ref="D60:K60"/>
    <mergeCell ref="L61:M62"/>
    <mergeCell ref="L63:M63"/>
    <mergeCell ref="B67:C73"/>
    <mergeCell ref="D51:K51"/>
    <mergeCell ref="L51:M51"/>
    <mergeCell ref="D52:K52"/>
    <mergeCell ref="L52:M52"/>
    <mergeCell ref="D53:K53"/>
    <mergeCell ref="L53:M53"/>
    <mergeCell ref="D54:K54"/>
    <mergeCell ref="L54:M54"/>
    <mergeCell ref="D55:K55"/>
    <mergeCell ref="L55:M55"/>
    <mergeCell ref="D63:K63"/>
    <mergeCell ref="D64:K64"/>
    <mergeCell ref="L64:M64"/>
    <mergeCell ref="D65:K65"/>
    <mergeCell ref="D68:K68"/>
    <mergeCell ref="L68:M68"/>
    <mergeCell ref="D69:K69"/>
    <mergeCell ref="L69:M69"/>
  </mergeCells>
  <hyperlinks>
    <hyperlink ref="L12" location="'Mineração'!$B$28" display="Mineração" xr:uid="{00000000-0004-0000-0800-000000000000}"/>
    <hyperlink ref="L14" location="'Mineração'!$B$62" display="Mineração" xr:uid="{00000000-0004-0000-0800-000001000000}"/>
    <hyperlink ref="L15" location="'Mineração'!$B$124" display="Mineração" xr:uid="{00000000-0004-0000-0800-000002000000}"/>
    <hyperlink ref="L16" location="'Mineração'!$B$132" display="Mineração" xr:uid="{00000000-0004-0000-0800-000003000000}"/>
    <hyperlink ref="L19" location="'Mineração'!$B$212" display="Mineração" xr:uid="{00000000-0004-0000-0800-000005000000}"/>
    <hyperlink ref="L20" location="'Mineração'!$B$228" display="Mineração" xr:uid="{00000000-0004-0000-0800-000006000000}"/>
    <hyperlink ref="L21" location="'Mineração'!$B$256" display="Mineração" xr:uid="{00000000-0004-0000-0800-000007000000}"/>
    <hyperlink ref="L22" location="'Mineração'!$B$279" display="Mineração" xr:uid="{00000000-0004-0000-0800-000008000000}"/>
    <hyperlink ref="L23" location="'Mineração'!$B$340" display="Mineração" xr:uid="{00000000-0004-0000-0800-000009000000}"/>
    <hyperlink ref="L24" location="'Mineração'!$B$404" display="Mineração" xr:uid="{00000000-0004-0000-0800-00000A000000}"/>
    <hyperlink ref="L28" location="'Mineração'!$B$413" display="Mineração" xr:uid="{00000000-0004-0000-0800-00000B000000}"/>
    <hyperlink ref="L29" location="'Mineração'!$B$436" display="Mineração" xr:uid="{00000000-0004-0000-0800-00000C000000}"/>
    <hyperlink ref="L43" location="'Mineração'!$B$391" display="Mineração" xr:uid="{00000000-0004-0000-0800-000012000000}"/>
    <hyperlink ref="L55" location="'Mineração'!$B$623" display="Mineração" xr:uid="{00000000-0004-0000-0800-00001D000000}"/>
    <hyperlink ref="L56" location="'Mineração'!$B$638" display="Mineração" xr:uid="{00000000-0004-0000-0800-00001E000000}"/>
    <hyperlink ref="L61" location="'Mineração'!$B$602" display="Mineração" xr:uid="{00000000-0004-0000-0800-000022000000}"/>
    <hyperlink ref="L66" location="'Mineração'!$B$788" display="Mineração" xr:uid="{00000000-0004-0000-0800-000026000000}"/>
    <hyperlink ref="L13:M13" location="'Materialidade'!B809" display="Mineração" xr:uid="{ACEBAA9C-0EE0-4872-9312-87643E1C36F8}"/>
    <hyperlink ref="L12:M12" location="'Mineração'!B23" display="Mineração" xr:uid="{F46D5AD9-F351-4711-BCEE-1A33E2E11A6B}"/>
    <hyperlink ref="L14:M14" location="'Mineração'!B50" display="Mineração" xr:uid="{FA07F501-1EAE-48CA-BE72-B50F31D27974}"/>
    <hyperlink ref="L15:M15" location="'Mineração'!B107" display="Mineração" xr:uid="{3B4FF6E8-1BFB-446C-A005-9BDB196DDC4B}"/>
    <hyperlink ref="L16:M17" location="'Mineração'!B120" display="Mineração" xr:uid="{C36B4179-4098-4109-92B4-B7D5521434B5}"/>
    <hyperlink ref="L18:M18" location="'Mineração'!B162" display="Mineração" xr:uid="{2CA6A9AC-DAF5-4F45-85EA-CEE07AE4068C}"/>
    <hyperlink ref="L19:M19" location="'Mineração'!B195" display="Mineração" xr:uid="{78EE55AC-FCB0-4AC3-AE6A-E5D00215A4F4}"/>
    <hyperlink ref="L20:M20" location="'Mineração'!B214" display="Mineração" xr:uid="{4ECD5AE3-3234-4FB1-B39A-810C77A87A72}"/>
    <hyperlink ref="L21:M21" location="'Mineração'!B238" display="Mineração" xr:uid="{AA302E58-D4DE-4800-82A8-3A943381CE91}"/>
    <hyperlink ref="L22:M22" location="'Mineração'!B262" display="Mineração" xr:uid="{16E1EDCA-C5C6-4039-ADA8-1324E7C10E2F}"/>
    <hyperlink ref="L23:M23" location="'Mineração'!B328" display="Mineração" xr:uid="{A76C5F28-5D3C-41A7-A6A0-CAB5B94539D6}"/>
    <hyperlink ref="L24:M24" location="'Mineração'!B389" display="Mineração" xr:uid="{E7759619-60E7-4CDD-9DBB-1A15CDE75CC3}"/>
    <hyperlink ref="L25:M26" location="'Mineração'!B356" display="Mineração" xr:uid="{05CD36A2-38DB-4B8E-A662-3524E5E0CAFE}"/>
    <hyperlink ref="L28:M28" location="'Mineração'!B400" display="Mineração" xr:uid="{59921208-C54B-4D70-8282-48EB910D54DB}"/>
    <hyperlink ref="L27" location="'Mineração'!$B$360" display="Mineração" xr:uid="{18F6B405-F899-434D-941C-55E89C063AA6}"/>
    <hyperlink ref="L27:M27" location="'Mineração'!B347" display="Mineração" xr:uid="{7B944BB5-E61A-4900-91F1-DA7795F2664B}"/>
    <hyperlink ref="L29:M29" location="'Mineração'!B423" display="Mineração" xr:uid="{55EB3B17-A59F-4124-B1B7-B87D5F827146}"/>
    <hyperlink ref="L30:M30" location="'Mineração'!B427" display="Mineração" xr:uid="{9C8856D4-C729-4BE9-A76E-DCC679F78EE8}"/>
    <hyperlink ref="L31:M33" location="'Mineração'!B428" display="Mineração" xr:uid="{A26266C2-2018-40DF-8698-463C56E1F6A8}"/>
    <hyperlink ref="L34" location="'Mineração'!$B$473" display="Mineração" xr:uid="{8930E374-2FE3-45D6-B5D3-CA729C46D904}"/>
    <hyperlink ref="L34:M34" location="'Mineração'!B452" display="Mineração" xr:uid="{D101E03B-B8EE-468E-AA1C-50E0E553D26E}"/>
    <hyperlink ref="L35" location="'Mineração'!$B$483" display="Mineração" xr:uid="{79698ADB-E351-41AC-A809-F5CC15187658}"/>
    <hyperlink ref="L35:M35" location="'Mineração'!B461" display="Mineração" xr:uid="{C1F9B1C6-4941-4BBD-B429-37C943ACBD6E}"/>
    <hyperlink ref="L36" location="'Mineração'!$B$495" display="Mineração" xr:uid="{7DA05F81-3657-447B-B9E6-9024FB591D5B}"/>
    <hyperlink ref="L36:M36" location="'Mineração'!B472" display="Mineração" xr:uid="{4A4B4F6A-85B6-4805-BF63-63153DEE1E58}"/>
    <hyperlink ref="L37:M37" location="'Mineração'!B381" display="Mineração" xr:uid="{CCDE4D52-A3DB-40AA-883F-3011A066A65E}"/>
    <hyperlink ref="L38:M38" location="Mineração!B485" display="Mineração" xr:uid="{3214434B-0D27-42C3-AF89-99B455BDE1D9}"/>
    <hyperlink ref="L39:M39" location="Mineração!B370" display="Mineração" xr:uid="{4CE200A1-6AB2-493F-9134-0A3331E11AE8}"/>
    <hyperlink ref="L40:M40" location="Mineração!B382" display="Mineração" xr:uid="{93B6F4F8-54D1-4F4C-BA99-A1736AF162CA}"/>
    <hyperlink ref="L42" location="'Mineração'!$B$385" display="Mineração" xr:uid="{00000000-0004-0000-0800-000011000000}"/>
    <hyperlink ref="L41" location="'Mineração'!$B$378" display="Mineração" xr:uid="{00000000-0004-0000-0800-000010000000}"/>
    <hyperlink ref="L41:M41" location="'Mineração'!B365" display="Mineração" xr:uid="{B78BDC5D-B141-4C69-90D8-66608409B770}"/>
    <hyperlink ref="L42:M42" location="'Mineração'!B371" display="Mineração" xr:uid="{42DBA11B-1B6B-4C93-B766-3DB429B87DA6}"/>
    <hyperlink ref="L43:M44" location="'Mineração'!B375" display="Mineração" xr:uid="{3C87D1D2-51D3-49F5-A5FD-3E14D78DBEA8}"/>
    <hyperlink ref="L45" location="'Mineração'!$B$507" display="Mineração" xr:uid="{4852505B-FF3E-4DA7-8975-3846768D670C}"/>
    <hyperlink ref="L45:M45" location="'Mineração'!B495" display="Mineração" xr:uid="{A8FB28B9-9B7E-436E-97FB-03AE98782C83}"/>
    <hyperlink ref="L46:M46" location="Mineração!B504" display="Mineração" xr:uid="{259A20C1-422C-42EA-96BD-9F04F53C908C}"/>
    <hyperlink ref="L47:M47" location="Mineração!B525" display="Mineração" xr:uid="{96B77BE4-5D59-429D-99D2-E28F35B21088}"/>
    <hyperlink ref="L48:M48" location="'Mineração'!B533" display="Mineração" xr:uid="{A971690D-0511-4A79-87BF-E71BCEED38BA}"/>
    <hyperlink ref="L49:M49" location="Mineração!B543" display="Mineração" xr:uid="{6C688FBD-4510-419F-90AD-EAA8254546D1}"/>
    <hyperlink ref="L50:M50" location="Mineração!B544" display="Mineração" xr:uid="{ED1DF168-4D6D-4553-89D3-C38043459A4B}"/>
    <hyperlink ref="L51:M51" location="'Mineração'!B545" display="Mineração" xr:uid="{4771B60B-A0EC-4BA8-8BCC-BDE6A2A6ABB7}"/>
    <hyperlink ref="L52:M52" location="'Mineração'!B574" display="Mineração" xr:uid="{5C2C101D-AC12-45A6-AF70-AFC83ACC36C9}"/>
    <hyperlink ref="L53" location="'Mineração'!$B$594" display="Mineração" xr:uid="{5E144C9A-B12D-46A4-A359-C6106A3F7656}"/>
    <hyperlink ref="L53:M53" location="'Mineração'!B585" display="Mineração" xr:uid="{9C6455F9-B5DC-472C-9BF1-04092C75681F}"/>
    <hyperlink ref="L54" location="'Mineração'!$B$601" display="Mineração" xr:uid="{9A482644-81F1-4FAA-8CB7-CFA4B9C2039A}"/>
    <hyperlink ref="L54:M54" location="'Mineração'!B594" display="Mineração" xr:uid="{4840334B-EC73-4E7C-A19C-B8FF56EE283E}"/>
    <hyperlink ref="L55:M55" location="'Mineração'!B613" display="Mineração" xr:uid="{04AFD123-FBC3-4083-BC4A-EDEE53880993}"/>
    <hyperlink ref="L56:M57" location="'Mineração'!B627" display="Mineração" xr:uid="{8CFB8443-5215-4ABA-99CB-CFAEB72F49BA}"/>
    <hyperlink ref="L59" location="'Mineração'!$B$671" display="Mineração" xr:uid="{59733F44-C3A7-4CFE-9D9A-7D8B429C47EE}"/>
    <hyperlink ref="L59:M59" location="'Mineração'!B663" display="Mineração" xr:uid="{1D11B17E-199D-4F50-918F-6628E8D2C74E}"/>
    <hyperlink ref="L60" location="'Mineração'!$B$689" display="Mineração" xr:uid="{EA04E696-C0A8-43BC-B2D5-684DA4ED8308}"/>
    <hyperlink ref="L60:M60" location="'Mineração'!B678" display="Mineração" xr:uid="{D939D74F-D33F-4965-AA86-7434BA113204}"/>
    <hyperlink ref="L61:M62" location="'Mineração'!B595" display="Mineração" xr:uid="{5420FB91-4E74-4B99-90DF-ADBCEBFA47C4}"/>
    <hyperlink ref="L63" location="'Mineração'!$B$775" display="Mineração" xr:uid="{3BA927F2-A606-4C9E-83ED-A734B5DE7A21}"/>
    <hyperlink ref="L63:M63" location="'Mineração'!B695" display="Mineração" xr:uid="{4F4260C4-8A0A-4971-9873-77B6CCB8BDF4}"/>
    <hyperlink ref="L64" location="'Mineração'!$B$776" display="Mineração" xr:uid="{EC591C68-9616-4B95-8B6A-E7B1302B0607}"/>
    <hyperlink ref="L64:M64" location="'Mineração'!B696" display="Mineração" xr:uid="{A04FE19B-8386-4891-AA94-23D19B9A1CEF}"/>
    <hyperlink ref="L66:M66" location="'Mineração'!B707" display="Mineração" xr:uid="{A227C475-F2B6-4956-83EA-B95401DD5408}"/>
    <hyperlink ref="L67:M67" location="'Mineração'!B728" display="Mineração" xr:uid="{10221D92-A5CA-4056-B1E9-66B2C490FE98}"/>
    <hyperlink ref="L68" location="'Mineração'!$B$798" display="Mineração" xr:uid="{EDE9E3D0-4CD5-4E64-9F51-3C44DC25E4E4}"/>
    <hyperlink ref="L68:M68" location="'Mineração'!B718" display="Mineração" xr:uid="{04965759-A892-4341-9552-83D57388DFF4}"/>
    <hyperlink ref="L69" location="'Mineração'!$B$798" display="Mineração" xr:uid="{296FC603-4CAD-4850-8393-FED98FBF1822}"/>
    <hyperlink ref="L69:M69" location="'Mineração'!B719" display="Mineração" xr:uid="{66033612-8C36-4DCC-AC72-116E76295464}"/>
    <hyperlink ref="L65" location="'Mineração'!$B$777" display="Mineração" xr:uid="{43796E58-16F7-41C6-AC2D-7BF74A67D615}"/>
    <hyperlink ref="L65:M65" location="'Mineração'!B697" display="Mineração" xr:uid="{C4EC381A-7100-4421-8C09-9085E5600E7A}"/>
    <hyperlink ref="L70:M73" location="'Mineração'!B729" display="Mineração" xr:uid="{633ABE09-2507-48C8-8F33-3B7B41546597}"/>
    <hyperlink ref="L74" location="'Mineração'!$B$828" display="Mineração" xr:uid="{7CCF7D60-4CA1-44A9-9C6F-0FF3D87A2FED}"/>
    <hyperlink ref="L74:M74" location="'Mineração'!B746" display="Mineração" xr:uid="{112FB96F-D4AD-453E-8631-8CE1502FBC27}"/>
    <hyperlink ref="L75" location="'Mineração'!$B$842" display="Mineração" xr:uid="{E380D54C-F0E1-4843-9FE3-82344D117CFB}"/>
    <hyperlink ref="L75:M75" location="'Mineração'!B756" display="Mineração" xr:uid="{07DE0F17-F847-4BDA-A2EB-8900C65F9E3E}"/>
    <hyperlink ref="L76" location="'Mineração'!$B$855" display="Mineração" xr:uid="{98A31DC0-CFA0-4247-AE7C-A94AD770E5C2}"/>
    <hyperlink ref="L76:M77" location="'Mineração'!B763" display="Mineração" xr:uid="{B9C5238F-2663-467A-9E71-0CB5E6819AF1}"/>
    <hyperlink ref="L78" location="'Mineração'!$B$861" display="Mineração" xr:uid="{731D4B5C-5EBD-44C2-9D5E-04A996E967AC}"/>
    <hyperlink ref="L78:M79" location="'Mineração'!B767" display="Mineração" xr:uid="{6B4A187F-F733-4ECC-BAB0-3A97721E3D0F}"/>
    <hyperlink ref="L58:M58" location="'Mineração'!B644" display="Mineração" xr:uid="{75AAF738-17B8-4D1E-B22B-2C61EAC95FDB}"/>
    <hyperlink ref="B9:D9" r:id="rId1" display="Acesse a versão PDF do Relato Integrado." xr:uid="{D065BFD3-AD39-4BA4-9E63-80342944C45D}"/>
  </hyperlinks>
  <pageMargins left="0.25" right="0.25" top="0.75" bottom="0.75" header="0" footer="0"/>
  <pageSetup paperSize="9" orientation="landscape"/>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6df01d0-4cbb-496a-b874-5a23423265af" xsi:nil="true"/>
    <_Flow_SignoffStatus xmlns="ca321ab0-3f4a-49ab-9e7e-f9a5c1547a50" xsi:nil="true"/>
    <lcf76f155ced4ddcb4097134ff3c332f xmlns="ca321ab0-3f4a-49ab-9e7e-f9a5c1547a5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DD0E4E332E97648909BF4DF226368CB" ma:contentTypeVersion="14" ma:contentTypeDescription="Crie um novo documento." ma:contentTypeScope="" ma:versionID="3962de3071ba4c53ef28d89624f9d788">
  <xsd:schema xmlns:xsd="http://www.w3.org/2001/XMLSchema" xmlns:xs="http://www.w3.org/2001/XMLSchema" xmlns:p="http://schemas.microsoft.com/office/2006/metadata/properties" xmlns:ns2="ca321ab0-3f4a-49ab-9e7e-f9a5c1547a50" xmlns:ns3="86df01d0-4cbb-496a-b874-5a23423265af" targetNamespace="http://schemas.microsoft.com/office/2006/metadata/properties" ma:root="true" ma:fieldsID="c26f3e56bc5e33a0a84769cf2685c0d0" ns2:_="" ns3:_="">
    <xsd:import namespace="ca321ab0-3f4a-49ab-9e7e-f9a5c1547a50"/>
    <xsd:import namespace="86df01d0-4cbb-496a-b874-5a23423265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lcf76f155ced4ddcb4097134ff3c332f" minOccurs="0"/>
                <xsd:element ref="ns3:TaxCatchAll" minOccurs="0"/>
                <xsd:element ref="ns2:MediaServiceOCR"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21ab0-3f4a-49ab-9e7e-f9a5c1547a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Marcações de imagem" ma:readOnly="false" ma:fieldId="{5cf76f15-5ced-4ddc-b409-7134ff3c332f}" ma:taxonomyMulti="true" ma:sspId="1739d988-34ed-4e07-9fc3-07c6de77337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Status de liberação"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df01d0-4cbb-496a-b874-5a23423265a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c2c3364-d56d-4308-9292-b86ca644f86b}" ma:internalName="TaxCatchAll" ma:showField="CatchAllData" ma:web="86df01d0-4cbb-496a-b874-5a23423265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068C66-388E-44F7-B57F-CF1DEC6F699D}">
  <ds:schemaRefs>
    <ds:schemaRef ds:uri="http://schemas.microsoft.com/office/2006/metadata/properties"/>
    <ds:schemaRef ds:uri="http://schemas.microsoft.com/office/infopath/2007/PartnerControls"/>
    <ds:schemaRef ds:uri="86df01d0-4cbb-496a-b874-5a23423265af"/>
    <ds:schemaRef ds:uri="ca321ab0-3f4a-49ab-9e7e-f9a5c1547a50"/>
  </ds:schemaRefs>
</ds:datastoreItem>
</file>

<file path=customXml/itemProps2.xml><?xml version="1.0" encoding="utf-8"?>
<ds:datastoreItem xmlns:ds="http://schemas.openxmlformats.org/officeDocument/2006/customXml" ds:itemID="{FEEBD9F0-F392-425C-9CBB-7AE1CA0339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21ab0-3f4a-49ab-9e7e-f9a5c1547a50"/>
    <ds:schemaRef ds:uri="86df01d0-4cbb-496a-b874-5a23423265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E8E106-121A-4666-87D9-CE9A7162A22C}">
  <ds:schemaRefs>
    <ds:schemaRef ds:uri="http://schemas.microsoft.com/sharepoint/v3/contenttype/forms"/>
  </ds:schemaRefs>
</ds:datastoreItem>
</file>

<file path=docMetadata/LabelInfo.xml><?xml version="1.0" encoding="utf-8"?>
<clbl:labelList xmlns:clbl="http://schemas.microsoft.com/office/2020/mipLabelMetadata">
  <clbl:label id="{ea4d6a05-509a-47be-b294-2e1b750e57c1}" enabled="1" method="Standard" siteId="{72b256b0-66c6-4cd3-8b5c-a7bb0e1a9d4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Início</vt:lpstr>
      <vt:lpstr>Mineração</vt:lpstr>
      <vt:lpstr>Cimentos</vt:lpstr>
      <vt:lpstr>Cimentos (2)</vt:lpstr>
      <vt:lpstr>Cimentos 2</vt:lpstr>
      <vt:lpstr>Índice GRI</vt:lpstr>
      <vt:lpstr>Índice SASB</vt:lpstr>
      <vt:lpstr>TCFD_TNFD</vt:lpstr>
      <vt:lpstr>Materialidade</vt:lpstr>
      <vt:lpstr>Ratings</vt:lpstr>
      <vt:lpstr>Fundação CSN - Projetos sociais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Blois</dc:creator>
  <cp:keywords/>
  <dc:description/>
  <cp:lastModifiedBy>KAROLINE CASTRO OLIVEIRA FRANCISCO</cp:lastModifiedBy>
  <cp:revision/>
  <dcterms:created xsi:type="dcterms:W3CDTF">2023-12-27T13:09:10Z</dcterms:created>
  <dcterms:modified xsi:type="dcterms:W3CDTF">2026-04-29T19:46:46Z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0x010100ADD0E4E332E97648909BF4DF226368CB</vt:lpwstr>
  </property>
  <property fmtid="{D5CDD505-2E9C-101B-9397-08002B2CF9AE}" pid="3" name="_activity">
    <vt:lpwstr/>
  </property>
  <property fmtid="{D5CDD505-2E9C-101B-9397-08002B2CF9AE}" pid="4" name="MediaServiceImageTags">
    <vt:lpwstr/>
  </property>
</Properties>
</file>