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EsteLivro"/>
  <mc:AlternateContent xmlns:mc="http://schemas.openxmlformats.org/markup-compatibility/2006">
    <mc:Choice Requires="x15">
      <x15ac:absPath xmlns:x15ac="http://schemas.microsoft.com/office/spreadsheetml/2010/11/ac" url="https://csno365-my.sharepoint.com/personal/karoline_francisco_csn_com_br/Documents/1. Sustentabilidade Corporativo/01. Relato Integrado/@Relato Integrado 2024/Databook/Final/Travados/"/>
    </mc:Choice>
  </mc:AlternateContent>
  <xr:revisionPtr revIDLastSave="12" documentId="8_{CA0B703A-A23C-4F88-BA4F-122CFFF0494B}" xr6:coauthVersionLast="47" xr6:coauthVersionMax="47" xr10:uidLastSave="{62061CB5-83AE-4ED1-83D5-4FE8DAF157CD}"/>
  <bookViews>
    <workbookView xWindow="-120" yWindow="-120" windowWidth="20730" windowHeight="11040" firstSheet="6" activeTab="10" xr2:uid="{00000000-000D-0000-FFFF-FFFF00000000}"/>
  </bookViews>
  <sheets>
    <sheet name="Home" sheetId="1" r:id="rId1"/>
    <sheet name="Mining" sheetId="2" r:id="rId2"/>
    <sheet name="Cimentos" sheetId="3" state="hidden" r:id="rId3"/>
    <sheet name="Cimentos (2)" sheetId="4" state="hidden" r:id="rId4"/>
    <sheet name="Cimentos 2" sheetId="5" state="hidden" r:id="rId5"/>
    <sheet name="GRI Content Index" sheetId="7" r:id="rId6"/>
    <sheet name="SASB Content Index" sheetId="6" r:id="rId7"/>
    <sheet name="TCFD_TNFD" sheetId="8" r:id="rId8"/>
    <sheet name="Materiality" sheetId="9" r:id="rId9"/>
    <sheet name="Ratings" sheetId="10" r:id="rId10"/>
    <sheet name="CSN Foundation"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GZw7L0ghGPVQlBauj5yvfHDMKnO4HH+hx4I+14L64jg="/>
    </ext>
  </extLst>
</workbook>
</file>

<file path=xl/calcChain.xml><?xml version="1.0" encoding="utf-8"?>
<calcChain xmlns="http://schemas.openxmlformats.org/spreadsheetml/2006/main">
  <c r="K396" i="2" l="1"/>
  <c r="M396" i="2" s="1"/>
  <c r="M390" i="2"/>
  <c r="J706" i="4"/>
  <c r="F704" i="4"/>
  <c r="F706" i="4" s="1"/>
  <c r="M605" i="4"/>
  <c r="M603" i="4"/>
  <c r="L603" i="4"/>
  <c r="K603" i="4"/>
  <c r="L507" i="4"/>
  <c r="L504" i="4"/>
  <c r="L367" i="4"/>
  <c r="K362" i="4"/>
  <c r="K367" i="4" s="1"/>
  <c r="I63" i="4"/>
  <c r="I62" i="4"/>
  <c r="H62" i="4"/>
  <c r="G62" i="4"/>
  <c r="F62" i="4"/>
  <c r="E62" i="4"/>
  <c r="J61" i="4"/>
  <c r="G61" i="4"/>
  <c r="J60" i="4"/>
  <c r="J59" i="4"/>
  <c r="J62" i="4" s="1"/>
  <c r="G59" i="4"/>
  <c r="I57" i="4"/>
  <c r="H57" i="4"/>
  <c r="F57" i="4"/>
  <c r="E57" i="4"/>
  <c r="J56" i="4"/>
  <c r="G56" i="4"/>
  <c r="G57" i="4" s="1"/>
  <c r="J55" i="4"/>
  <c r="J57" i="4" s="1"/>
  <c r="J54" i="4"/>
  <c r="G54" i="4"/>
  <c r="I52" i="4"/>
  <c r="H52" i="4"/>
  <c r="H63" i="4" s="1"/>
  <c r="G52" i="4"/>
  <c r="F52" i="4"/>
  <c r="F63" i="4" s="1"/>
  <c r="E52" i="4"/>
  <c r="E63" i="4" s="1"/>
  <c r="J51" i="4"/>
  <c r="G51" i="4"/>
  <c r="J50" i="4"/>
  <c r="J49" i="4"/>
  <c r="J52" i="4" s="1"/>
  <c r="G49" i="4"/>
  <c r="B605" i="3"/>
  <c r="B603" i="3"/>
  <c r="J147" i="2"/>
  <c r="I147" i="2"/>
  <c r="H147" i="2"/>
  <c r="G147" i="2"/>
  <c r="F147" i="2"/>
  <c r="E147" i="2"/>
  <c r="J63" i="4" l="1"/>
  <c r="G6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17" authorId="0" shapeId="0" xr:uid="{00000000-0006-0000-0200-000003000000}">
      <text>
        <r>
          <rPr>
            <sz val="11"/>
            <color theme="1"/>
            <rFont val="Verdana"/>
            <scheme val="minor"/>
          </rPr>
          <t>======
ID#AAABicik1vY
tc={07B7C0A3-8BD9-44B7-9685-2A109E965CE5}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B328" authorId="0" shapeId="0" xr:uid="{00000000-0006-0000-0200-000002000000}">
      <text>
        <r>
          <rPr>
            <sz val="11"/>
            <color theme="1"/>
            <rFont val="Verdana"/>
            <scheme val="minor"/>
          </rPr>
          <t>======
ID#AAABicik1us
tc={57D7B807-92E7-45FA-A454-B02375CAA7F3}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B338" authorId="0" shapeId="0" xr:uid="{00000000-0006-0000-0200-000004000000}">
      <text>
        <r>
          <rPr>
            <sz val="11"/>
            <color theme="1"/>
            <rFont val="Verdana"/>
            <scheme val="minor"/>
          </rPr>
          <t>======
ID#AAABicik1vE
tc={CC997ECB-4511-4FE8-BBEF-450EBEA87DEF}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C709" authorId="0" shapeId="0" xr:uid="{00000000-0006-0000-0200-000001000000}">
      <text>
        <r>
          <rPr>
            <sz val="11"/>
            <color theme="1"/>
            <rFont val="Verdana"/>
            <scheme val="minor"/>
          </rPr>
          <t>======
ID#AAABicik1u4
tc={3CB7ACCD-092D-407D-AF2E-9677F445AFDF}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List>
  <extLst>
    <ext xmlns:r="http://schemas.openxmlformats.org/officeDocument/2006/relationships" uri="GoogleSheetsCustomDataVersion2">
      <go:sheetsCustomData xmlns:go="http://customooxmlschemas.google.com/" r:id="rId1" roundtripDataSignature="AMtx7mjKHYJmnXyGaTDGCvhwzzYpuHPPX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300-000004000000}">
      <text>
        <r>
          <rPr>
            <sz val="11"/>
            <color theme="1"/>
            <rFont val="Verdana"/>
            <scheme val="minor"/>
          </rPr>
          <t>======
ID#AAABicik1vM
tc={7F5A8413-D086-423E-9FB0-780AD526426E}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Esse indicador não entrou para a coleta de Cimentos 2024.</t>
        </r>
      </text>
    </comment>
    <comment ref="B13" authorId="0" shapeId="0" xr:uid="{00000000-0006-0000-0300-00000A000000}">
      <text>
        <r>
          <rPr>
            <sz val="11"/>
            <color theme="1"/>
            <rFont val="Verdana"/>
            <scheme val="minor"/>
          </rPr>
          <t>======
ID#AAABicik1vI
tc={E65D26A3-32EE-4125-A50C-3F063CDEE7CF}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se houve andamento dos autos de infração de 2023 para publicarmos atualização.</t>
        </r>
      </text>
    </comment>
    <comment ref="B80" authorId="0" shapeId="0" xr:uid="{00000000-0006-0000-0300-000012000000}">
      <text>
        <r>
          <rPr>
            <sz val="11"/>
            <color theme="1"/>
            <rFont val="Verdana"/>
            <scheme val="minor"/>
          </rPr>
          <t>======
ID#AAABicik1v8
tc={6CA30A4B-7970-439A-9C75-7BA9B5D7EBEE}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L86" authorId="0" shapeId="0" xr:uid="{00000000-0006-0000-0300-000019000000}">
      <text>
        <r>
          <rPr>
            <sz val="11"/>
            <color theme="1"/>
            <rFont val="Verdana"/>
            <scheme val="minor"/>
          </rPr>
          <t>======
ID#AAABicik1vo
tc={C703582A-7A59-4EC7-B8EC-A86AF1B1FF20}    (2025-04-01 14:41:41)
[Comentário encadeado]
Sua versão do Excel permite que você leia este comentário encadeado, no entanto, as edições serão removidas se o arquivo for aberto em uma versão mais recente do Excel. Saiba mais: https://go.microsoft.com/fwlink/?linkid=870924
Comentário:
    CSN: O indicador ainda está 'em andamento' no sistema. Favor conferir, validar e enviar para consultoria.</t>
        </r>
      </text>
    </comment>
    <comment ref="B100" authorId="0" shapeId="0" xr:uid="{00000000-0006-0000-0300-000018000000}">
      <text>
        <r>
          <rPr>
            <sz val="11"/>
            <color theme="1"/>
            <rFont val="Verdana"/>
            <scheme val="minor"/>
          </rPr>
          <t>======
ID#AAABicik1v0
tc={90EB3A33-FA46-43B3-AC05-9DAB3968D24C}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M117" authorId="0" shapeId="0" xr:uid="{00000000-0006-0000-0300-000011000000}">
      <text>
        <r>
          <rPr>
            <sz val="11"/>
            <color theme="1"/>
            <rFont val="Verdana"/>
            <scheme val="minor"/>
          </rPr>
          <t>======
ID#AAABicik1uQ
tc={C0E68FC0-73A6-4D5A-9374-211586D2E111}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G128" authorId="0" shapeId="0" xr:uid="{00000000-0006-0000-0300-000014000000}">
      <text>
        <r>
          <rPr>
            <sz val="11"/>
            <color theme="1"/>
            <rFont val="Verdana"/>
            <scheme val="minor"/>
          </rPr>
          <t>======
ID#AAABicik1uU
tc={7A656A4E-7DCB-49D5-9E39-147D6970C85E}    (2025-04-01 14:41:41)
[Comentário encadeado]
Sua versão do Excel permite que você leia este comentário encadeado, no entanto, as edições serão removidas se o arquivo for aberto em uma versão mais recente do Excel. Saiba mais: https://go.microsoft.com/fwlink/?linkid=870924
Comentário:
    CSN: Aqui estamos contabilizando todas as categorias informadas abaixo?</t>
        </r>
      </text>
    </comment>
    <comment ref="B143" authorId="0" shapeId="0" xr:uid="{00000000-0006-0000-0300-000016000000}">
      <text>
        <r>
          <rPr>
            <sz val="11"/>
            <color theme="1"/>
            <rFont val="Verdana"/>
            <scheme val="minor"/>
          </rPr>
          <t>======
ID#AAABicik1vk
tc={7C614D83-0934-408D-A628-A41EBB30AD76}    (2025-04-01 14:41:41)
[Comentário encadeado]
Sua versão do Excel permite que você leia este comentário encadeado, no entanto, as edições serão removidas se o arquivo for aberto em uma versão mais recente do Excel. Saiba mais: https://go.microsoft.com/fwlink/?linkid=870924
Comentário:
    CSN: Trainees não estão na tabela e no sistema, foram zerados. Alguma atualização para 2024?</t>
        </r>
      </text>
    </comment>
    <comment ref="B167" authorId="0" shapeId="0" xr:uid="{00000000-0006-0000-0300-000006000000}">
      <text>
        <r>
          <rPr>
            <sz val="11"/>
            <color theme="1"/>
            <rFont val="Verdana"/>
            <scheme val="minor"/>
          </rPr>
          <t>======
ID#AAABicik1u0
tc={70FD82DA-3CDB-4650-941E-8AF7C7E41C8C}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188" authorId="0" shapeId="0" xr:uid="{00000000-0006-0000-0300-00000B000000}">
      <text>
        <r>
          <rPr>
            <sz val="11"/>
            <color theme="1"/>
            <rFont val="Verdana"/>
            <scheme val="minor"/>
          </rPr>
          <t>======
ID#AAABicik1ug
tc={6D833AC6-D6FE-403F-A2BF-9DA33EDD197F}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04" authorId="0" shapeId="0" xr:uid="{00000000-0006-0000-0300-000002000000}">
      <text>
        <r>
          <rPr>
            <sz val="11"/>
            <color theme="1"/>
            <rFont val="Verdana"/>
            <scheme val="minor"/>
          </rPr>
          <t>======
ID#AAABicik1u8
tc={9678D119-0C17-409A-81C3-2326841D927B}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21" authorId="0" shapeId="0" xr:uid="{00000000-0006-0000-0300-00001E000000}">
      <text>
        <r>
          <rPr>
            <sz val="11"/>
            <color theme="1"/>
            <rFont val="Verdana"/>
            <scheme val="minor"/>
          </rPr>
          <t>======
ID#AAABicik1uE
tc={AD61009B-A9EE-4FB5-92C4-741B8CA82BA5}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41" authorId="0" shapeId="0" xr:uid="{00000000-0006-0000-0300-000009000000}">
      <text>
        <r>
          <rPr>
            <sz val="11"/>
            <color theme="1"/>
            <rFont val="Verdana"/>
            <scheme val="minor"/>
          </rPr>
          <t>======
ID#AAABicik1uc
tc={CE6B7A28-B688-4EF5-A845-031641795698}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310" authorId="0" shapeId="0" xr:uid="{00000000-0006-0000-0300-000005000000}">
      <text>
        <r>
          <rPr>
            <sz val="11"/>
            <color theme="1"/>
            <rFont val="Verdana"/>
            <scheme val="minor"/>
          </rPr>
          <t>======
ID#AAABicik1uk
tc={A37618D8-E0FE-4CC6-B5D3-54FE11C7D02F}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M328" authorId="0" shapeId="0" xr:uid="{00000000-0006-0000-0300-00001C000000}">
      <text>
        <r>
          <rPr>
            <sz val="11"/>
            <color theme="1"/>
            <rFont val="Verdana"/>
            <scheme val="minor"/>
          </rPr>
          <t>======
ID#AAABicik1uA
tc={7E3B3A64-CADC-4442-96C7-7C4332ECF6E4}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M338" authorId="0" shapeId="0" xr:uid="{00000000-0006-0000-0300-00001D000000}">
      <text>
        <r>
          <rPr>
            <sz val="11"/>
            <color theme="1"/>
            <rFont val="Verdana"/>
            <scheme val="minor"/>
          </rPr>
          <t>======
ID#AAABicik1vg
tc={F6FC542F-1548-40EC-9AC1-F2AF917A9463}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G464" authorId="0" shapeId="0" xr:uid="{00000000-0006-0000-0300-00000E000000}">
      <text>
        <r>
          <rPr>
            <sz val="11"/>
            <color theme="1"/>
            <rFont val="Verdana"/>
            <scheme val="minor"/>
          </rPr>
          <t>======
ID#AAABicik1vA
tc={495837EE-82CD-4DCA-99E6-8C871B862CF8}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t>
        </r>
      </text>
    </comment>
    <comment ref="B465" authorId="0" shapeId="0" xr:uid="{00000000-0006-0000-0300-000008000000}">
      <text>
        <r>
          <rPr>
            <sz val="11"/>
            <color theme="1"/>
            <rFont val="Verdana"/>
            <scheme val="minor"/>
          </rPr>
          <t>======
ID#AAABicik1uo
tc={B7740C8B-0B41-4400-A603-9B308F8B5CF8}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t>
        </r>
      </text>
    </comment>
    <comment ref="G480" authorId="0" shapeId="0" xr:uid="{00000000-0006-0000-0300-00000F000000}">
      <text>
        <r>
          <rPr>
            <sz val="11"/>
            <color theme="1"/>
            <rFont val="Verdana"/>
            <scheme val="minor"/>
          </rPr>
          <t>======
ID#AAABicik1v4
tc={2895B453-D12B-4C8D-91F9-C0090088E5C9}    (2025-04-01 14:41:41)
[Comentário encadeado]
Sua versão do Excel permite que você leia este comentário encadeado, no entanto, as edições serão removidas se o arquivo for aberto em uma versão mais recente do Excel. Saiba mais: https://go.microsoft.com/fwlink/?linkid=870924
Comentário:
    CSN: Mesma justificativa do indicador anterior.</t>
        </r>
      </text>
    </comment>
    <comment ref="B481" authorId="0" shapeId="0" xr:uid="{00000000-0006-0000-0300-00001B000000}">
      <text>
        <r>
          <rPr>
            <sz val="11"/>
            <color theme="1"/>
            <rFont val="Verdana"/>
            <scheme val="minor"/>
          </rPr>
          <t>======
ID#AAABicik1vc
tc={7C07A522-82C9-4CE1-9D75-A3F36AD4151B}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 e se, possível, colocar as legislações indicadas no item 3.</t>
        </r>
      </text>
    </comment>
    <comment ref="G492" authorId="0" shapeId="0" xr:uid="{00000000-0006-0000-0300-000017000000}">
      <text>
        <r>
          <rPr>
            <sz val="11"/>
            <color theme="1"/>
            <rFont val="Verdana"/>
            <scheme val="minor"/>
          </rPr>
          <t>======
ID#AAABicik1uI
tc={5EF43CEC-2F19-4575-8A9E-191CEFA5982B}    (2025-04-01 14:41:41)
[Comentário encadeado]
Sua versão do Excel permite que você leia este comentário encadeado, no entanto, as edições serão removidas se o arquivo for aberto em uma versão mais recente do Excel. Saiba mais: https://go.microsoft.com/fwlink/?linkid=870924
Comentário:
    Rever o Indicador pois o de descarte está respondido no 303-4</t>
        </r>
      </text>
    </comment>
    <comment ref="B508" authorId="0" shapeId="0" xr:uid="{00000000-0006-0000-0300-000015000000}">
      <text>
        <r>
          <rPr>
            <sz val="11"/>
            <color theme="1"/>
            <rFont val="Verdana"/>
            <scheme val="minor"/>
          </rPr>
          <t>======
ID#AAABicik1t4
tc={8C0F9265-7AA5-446D-AC63-AB0491D4B192}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Essa resposta do item que foi colocada fala sobre CSN Mineração. Tem correlação com Cimentos?</t>
        </r>
      </text>
    </comment>
    <comment ref="B523" authorId="0" shapeId="0" xr:uid="{00000000-0006-0000-0300-000010000000}">
      <text>
        <r>
          <rPr>
            <sz val="11"/>
            <color theme="1"/>
            <rFont val="Verdana"/>
            <scheme val="minor"/>
          </rPr>
          <t>======
ID#AAABicik1vs
tc={EFEEC5D0-D72A-4879-B3E0-A000AE5A8B3B}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comentaram no sistema que os dados de 2023/2022 serão revistos. Será necessário justificar e adicionar um '2-4'.</t>
        </r>
      </text>
    </comment>
    <comment ref="G562" authorId="0" shapeId="0" xr:uid="{00000000-0006-0000-0300-00000D000000}">
      <text>
        <r>
          <rPr>
            <sz val="11"/>
            <color theme="1"/>
            <rFont val="Verdana"/>
            <scheme val="minor"/>
          </rPr>
          <t>======
ID#AAABicik1t8
tc={A0CBB6C2-D845-48FE-8EF7-3F24BFA339E1}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G567" authorId="0" shapeId="0" xr:uid="{00000000-0006-0000-0300-000003000000}">
      <text>
        <r>
          <rPr>
            <sz val="11"/>
            <color theme="1"/>
            <rFont val="Verdana"/>
            <scheme val="minor"/>
          </rPr>
          <t>======
ID#AAABicik1uw
tc={6BFDE37D-ECB6-45EF-B385-42B85104CCAA}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B568" authorId="0" shapeId="0" xr:uid="{00000000-0006-0000-0300-000013000000}">
      <text>
        <r>
          <rPr>
            <sz val="11"/>
            <color theme="1"/>
            <rFont val="Verdana"/>
            <scheme val="minor"/>
          </rPr>
          <t>======
ID#AAABicik1vw
tc={5CBBF9B4-FEDF-472E-B7B5-2BFD2366935E}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590" authorId="0" shapeId="0" xr:uid="{00000000-0006-0000-0300-00000C000000}">
      <text>
        <r>
          <rPr>
            <sz val="11"/>
            <color theme="1"/>
            <rFont val="Verdana"/>
            <scheme val="minor"/>
          </rPr>
          <t>======
ID#AAABicik1uY
tc={DE6071B2-0E0D-4912-8CBA-75504A51136E}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606" authorId="0" shapeId="0" xr:uid="{00000000-0006-0000-0300-000001000000}">
      <text>
        <r>
          <rPr>
            <sz val="11"/>
            <color theme="1"/>
            <rFont val="Verdana"/>
            <scheme val="minor"/>
          </rPr>
          <t>======
ID#AAABicik1vU
tc={D3628F31-9351-4339-ADE4-AECEDD24AB81}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 ref="N707" authorId="0" shapeId="0" xr:uid="{00000000-0006-0000-0300-00001A000000}">
      <text>
        <r>
          <rPr>
            <sz val="11"/>
            <color theme="1"/>
            <rFont val="Verdana"/>
            <scheme val="minor"/>
          </rPr>
          <t>======
ID#AAABicik1uM
tc={15BE7AD1-EADD-4B71-82B9-2A3EEAEE9111}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 ref="B725" authorId="0" shapeId="0" xr:uid="{00000000-0006-0000-0300-000007000000}">
      <text>
        <r>
          <rPr>
            <sz val="11"/>
            <color theme="1"/>
            <rFont val="Verdana"/>
            <scheme val="minor"/>
          </rPr>
          <t>======
ID#AAABicik1vQ
tc={681E47EF-2028-45E2-A3FC-FE409F50FD17}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List>
  <extLst>
    <ext xmlns:r="http://schemas.openxmlformats.org/officeDocument/2006/relationships" uri="GoogleSheetsCustomDataVersion2">
      <go:sheetsCustomData xmlns:go="http://customooxmlschemas.google.com/" r:id="rId1" roundtripDataSignature="AMtx7mhBV1RhlifbbPMH1hOnps3XU8oGyg=="/>
    </ext>
  </extLst>
</comments>
</file>

<file path=xl/sharedStrings.xml><?xml version="1.0" encoding="utf-8"?>
<sst xmlns="http://schemas.openxmlformats.org/spreadsheetml/2006/main" count="3193" uniqueCount="1509">
  <si>
    <r>
      <rPr>
        <b/>
        <sz val="28"/>
        <color rgb="FF12448A"/>
        <rFont val="Verdana"/>
        <family val="2"/>
      </rPr>
      <t>2024 ESG Databook</t>
    </r>
  </si>
  <si>
    <r>
      <rPr>
        <sz val="10"/>
        <color theme="1"/>
        <rFont val="Verdana"/>
        <family val="2"/>
      </rPr>
      <t>CSN Mineração’s 2024 ESG Databook provides supplementary information on impacts, risks, opportunities and performance across business segments from January 1 to December 31, 2024.</t>
    </r>
    <r>
      <rPr>
        <sz val="10"/>
        <color theme="1"/>
        <rFont val="Verdana"/>
        <family val="2"/>
      </rPr>
      <t xml:space="preserve">
</t>
    </r>
    <r>
      <rPr>
        <sz val="10"/>
        <color theme="1"/>
        <rFont val="Verdana"/>
        <family val="2"/>
      </rPr>
      <t>This Databook supplements the PDF version of CSN Mineração’s 2024 Integrated Report (2024 IR), prepared in accordance with the GRI Standards (2021); the International Integrated Reporting Framework (IIRC); the Task Force on Climate-related Financial Disclosures (TCFD) recommendations; the Taskforce on Nature-related Financial Disclosures (TNFD) recommendations; and the SASB Metals &amp; Mining Sustainability Accounting Standard.</t>
    </r>
  </si>
  <si>
    <r>
      <rPr>
        <b/>
        <sz val="16"/>
        <color rgb="FF12448A"/>
        <rFont val="Verdana"/>
        <family val="2"/>
      </rPr>
      <t>How to navigate this Databook</t>
    </r>
  </si>
  <si>
    <r>
      <rPr>
        <sz val="10"/>
        <color rgb="FF000000"/>
        <rFont val="Verdana"/>
        <family val="2"/>
      </rPr>
      <t>The GRI and SASB Content Index tabs, along with the Materiality tab, allow navigation by disclosure of interest.</t>
    </r>
    <r>
      <rPr>
        <sz val="10"/>
        <color rgb="FF000000"/>
        <rFont val="Verdana"/>
        <family val="2"/>
      </rPr>
      <t xml:space="preserve"> </t>
    </r>
    <r>
      <rPr>
        <sz val="10"/>
        <color rgb="FF000000"/>
        <rFont val="Verdana"/>
        <family val="2"/>
      </rPr>
      <t>Within these tabs, clicking the hyperlinks in the “Where to look” column will take you directly to the relevant information.</t>
    </r>
    <r>
      <rPr>
        <sz val="10"/>
        <color rgb="FF000000"/>
        <rFont val="Verdana"/>
        <family val="2"/>
      </rPr>
      <t xml:space="preserve"> </t>
    </r>
    <r>
      <rPr>
        <sz val="10"/>
        <color rgb="FF000000"/>
        <rFont val="Verdana"/>
        <family val="2"/>
      </rPr>
      <t>The TCFD, TNFD, and Ratings tabs provide information specific to the relevant framework.</t>
    </r>
  </si>
  <si>
    <r>
      <rPr>
        <b/>
        <sz val="16"/>
        <color rgb="FF12448A"/>
        <rFont val="Verdana"/>
        <family val="2"/>
      </rPr>
      <t>Learn more</t>
    </r>
  </si>
  <si>
    <t>CSN Mineração 2024 Integrated Report</t>
  </si>
  <si>
    <r>
      <rPr>
        <sz val="10"/>
        <color theme="1"/>
        <rFont val="Verdana"/>
        <family val="2"/>
      </rPr>
      <t xml:space="preserve">Access the PDF version of CSN Mineração’s </t>
    </r>
    <r>
      <rPr>
        <sz val="10"/>
        <color rgb="FF92D050"/>
        <rFont val="Verdana"/>
        <family val="2"/>
      </rPr>
      <t>2024</t>
    </r>
    <r>
      <rPr>
        <sz val="10"/>
        <color theme="1"/>
        <rFont val="Verdana"/>
        <family val="2"/>
      </rPr>
      <t xml:space="preserve"> Integrated Report to explore more about our strategy and performance in the period.</t>
    </r>
  </si>
  <si>
    <t>CSN Group ESG Portal</t>
  </si>
  <si>
    <r>
      <rPr>
        <sz val="10"/>
        <color theme="1"/>
        <rFont val="Verdana"/>
        <family val="2"/>
      </rPr>
      <t>Explore key practices, news, and documents related to ESG management across the CSN Group.</t>
    </r>
  </si>
  <si>
    <r>
      <rPr>
        <b/>
        <sz val="10"/>
        <color rgb="FF0078C1"/>
        <rFont val="Verdana"/>
        <family val="2"/>
      </rPr>
      <t>Questions and Feedback</t>
    </r>
  </si>
  <si>
    <r>
      <rPr>
        <sz val="10"/>
        <color theme="1"/>
        <rFont val="Verdana"/>
        <family val="2"/>
      </rPr>
      <t>Help CSN evolve our sustainability reporting efforts by sending your questions or feedback to</t>
    </r>
    <r>
      <rPr>
        <sz val="10"/>
        <color theme="1"/>
        <rFont val="Verdana"/>
        <family val="2"/>
      </rPr>
      <t xml:space="preserve"> </t>
    </r>
    <r>
      <rPr>
        <b/>
        <u/>
        <sz val="10"/>
        <color rgb="FF0066CC"/>
        <rFont val="Verdana"/>
        <family val="2"/>
      </rPr>
      <t>sustentabilidade@csn.com.br</t>
    </r>
  </si>
  <si>
    <t>Ethics and compliance</t>
  </si>
  <si>
    <t>GRI 2-27 | Compliance with laws and regulations</t>
  </si>
  <si>
    <t>SASB EM-MM-140a.2 | Number of incidents of non-compliance associated with water quality permits, standards and regulations</t>
  </si>
  <si>
    <t xml:space="preserve">In 2024, CSN Mineração was issued three environmental fines totaling R$ 16,770,000.00. These were not accompanied by any legal penalties. No non-monetary sanctions were imposed in the year, and there are no records of environmental fines paid in prior reporting periods. The fines were related to dust emissions from operations in Congonhas (Minas Gerais). A total of three R$5.59 million fines were issued. These cases are still pending a decision by the Congonhas Municipal Department of Environment and Rural Development on submitted defenses. No legal violations were identified in 2024 or any violations related to technology-based standards or limits for emissions quantity or quality.                                            </t>
  </si>
  <si>
    <t>Cases of non compliance of the Mining Segment</t>
  </si>
  <si>
    <t>CSN Mineração</t>
  </si>
  <si>
    <t>Total number of significant fines¹</t>
  </si>
  <si>
    <t>Total monetary value of significant fines (R$ thousand)¹</t>
  </si>
  <si>
    <t>Numer of non monetary sanctions</t>
  </si>
  <si>
    <r>
      <rPr>
        <sz val="8"/>
        <color theme="1"/>
        <rFont val="Verdana"/>
        <family val="2"/>
      </rPr>
      <t>1. CSN considers a non-compliance event to be significant if it involves sensitive matters affecting the community, results in fines exceeding R$1,000,000.00, or leads to major operational impacts, such as the suspension of operations.</t>
    </r>
    <r>
      <rPr>
        <sz val="8"/>
        <color rgb="FFFF0000"/>
        <rFont val="Verdana"/>
        <family val="2"/>
      </rPr>
      <t xml:space="preserve"> </t>
    </r>
  </si>
  <si>
    <t>GRI 205-2 | Communication and training on anti-corruption policies and procedures</t>
  </si>
  <si>
    <t>Employees trained in ethics and compliance¹</t>
  </si>
  <si>
    <t>Number of people trained</t>
  </si>
  <si>
    <t>% of headcount on Dec 31</t>
  </si>
  <si>
    <t>% of headcount on Nov 31</t>
  </si>
  <si>
    <t>% of headcount on Oct 31</t>
  </si>
  <si>
    <t>By region</t>
  </si>
  <si>
    <t>North</t>
  </si>
  <si>
    <t>Northeast</t>
  </si>
  <si>
    <t>Midwest</t>
  </si>
  <si>
    <t>Southeast</t>
  </si>
  <si>
    <t>South</t>
  </si>
  <si>
    <t>By employee category</t>
  </si>
  <si>
    <t>Executive</t>
  </si>
  <si>
    <t>Management</t>
  </si>
  <si>
    <t>Specialist</t>
  </si>
  <si>
    <t>Engineer</t>
  </si>
  <si>
    <t>University Level</t>
  </si>
  <si>
    <t>Technical</t>
  </si>
  <si>
    <t>Administrative</t>
  </si>
  <si>
    <t>Operational</t>
  </si>
  <si>
    <r>
      <rPr>
        <i/>
        <sz val="10"/>
        <color theme="1"/>
        <rFont val="Verdana"/>
        <family val="2"/>
      </rPr>
      <t>Capacitar</t>
    </r>
    <r>
      <rPr>
        <sz val="10"/>
        <color theme="1"/>
        <rFont val="Verdana"/>
        <family val="2"/>
      </rPr>
      <t xml:space="preserve"> program</t>
    </r>
  </si>
  <si>
    <t>Apprentice Program</t>
  </si>
  <si>
    <t>Total</t>
  </si>
  <si>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t>
    </r>
    <r>
      <rPr>
        <sz val="8"/>
        <color rgb="FF000000"/>
        <rFont val="Verdana"/>
        <family val="2"/>
      </rPr>
      <t xml:space="preserve"> </t>
    </r>
    <r>
      <rPr>
        <sz val="8"/>
        <color rgb="FF000000"/>
        <rFont val="Verdana"/>
        <family val="2"/>
      </rPr>
      <t>In 2024, the training percentage calculation methodology was revised to ensure standardization and alignment with the company's specific characteristics.</t>
    </r>
    <r>
      <rPr>
        <sz val="8"/>
        <color rgb="FF000000"/>
        <rFont val="Verdana"/>
        <family val="2"/>
      </rPr>
      <t xml:space="preserve"> </t>
    </r>
    <r>
      <rPr>
        <sz val="8"/>
        <color rgb="FF000000"/>
        <rFont val="Verdana"/>
        <family val="2"/>
      </rPr>
      <t xml:space="preserve">The ratio now includes permanent direct employees and Apprentice and </t>
    </r>
    <r>
      <rPr>
        <i/>
        <sz val="8"/>
        <color rgb="FF000000"/>
        <rFont val="Verdana"/>
        <family val="2"/>
      </rPr>
      <t>Capacitar</t>
    </r>
    <r>
      <rPr>
        <sz val="8"/>
        <color rgb="FF000000"/>
        <rFont val="Verdana"/>
        <family val="2"/>
      </rPr>
      <t xml:space="preserve"> program employees as of October 30.</t>
    </r>
    <r>
      <rPr>
        <sz val="8"/>
        <color rgb="FF000000"/>
        <rFont val="Verdana"/>
        <family val="2"/>
      </rPr>
      <t xml:space="preserve"> </t>
    </r>
    <r>
      <rPr>
        <sz val="8"/>
        <color rgb="FF000000"/>
        <rFont val="Verdana"/>
        <family val="2"/>
      </rPr>
      <t>The change was necessary due to the rescheduling of the annual training campaign from November to October, avoiding operational impacts and ensuring full participation during the period.</t>
    </r>
    <r>
      <rPr>
        <sz val="8"/>
        <color rgb="FF000000"/>
        <rFont val="Verdana"/>
        <family val="2"/>
      </rPr>
      <t xml:space="preserve"> </t>
    </r>
    <r>
      <rPr>
        <sz val="8"/>
        <color rgb="FF000000"/>
        <rFont val="Verdana"/>
        <family val="2"/>
      </rPr>
      <t>Additionally, the change does not affect the Compliance training plan, since the onboarding of new employees includes training within 30 days of hiring, in accordance with internal procedures.</t>
    </r>
    <r>
      <rPr>
        <sz val="8"/>
        <color rgb="FF000000"/>
        <rFont val="Verdana"/>
        <family val="2"/>
      </rPr>
      <t xml:space="preserve"> </t>
    </r>
    <r>
      <rPr>
        <sz val="8"/>
        <color rgb="FF000000"/>
        <rFont val="Verdana"/>
        <family val="2"/>
      </rPr>
      <t>In 2023, the headcount was as of November 31, while in previous years, the percentage was calculated by dividing the total number of people trained during the year by the headcount as of December 31.</t>
    </r>
    <r>
      <rPr>
        <sz val="8"/>
        <color rgb="FF000000"/>
        <rFont val="Verdana"/>
        <family val="2"/>
      </rPr>
      <t xml:space="preserve"> </t>
    </r>
  </si>
  <si>
    <t>Business partners trained in ethics and compliance¹ ²</t>
  </si>
  <si>
    <t xml:space="preserve">% of headcount </t>
  </si>
  <si>
    <t>1. The data refer specifically to CBSI employees throughout the CSN Group, as CBSI is the only group of business partners for which the Compliance department has full oversight. All suppliers providing services to the CSN Group formally acknowledge and agree to comply with our internal policies, Code of Conduct, and related standards. Actions taken in response to whistleblower reports involving third parties are established by contract, and no disciplinary measures are recommended for external partners by the Compliance and Investigation Management team. CBSI is the sole exception to this rule, as it is part of the CSN Group.               
2. CSN’s anti-corruption policies and procedures are publicly available on our website, accessible to all stakeholders.</t>
  </si>
  <si>
    <t>GRI 207-4 | Country-by-country reporting</t>
  </si>
  <si>
    <t>Taxes paid by category – CSN Mineração (R$ million)</t>
  </si>
  <si>
    <t>Mining royalties</t>
  </si>
  <si>
    <t>Payroll taxes</t>
  </si>
  <si>
    <t>Sales and services taxes</t>
  </si>
  <si>
    <t>Income taxes</t>
  </si>
  <si>
    <t>Other taxes</t>
  </si>
  <si>
    <t>Grand total</t>
  </si>
  <si>
    <t>Taxes paid by nature in 2022 – CSN Mineração (R$ million)</t>
  </si>
  <si>
    <t>Brazil</t>
  </si>
  <si>
    <t>Spain</t>
  </si>
  <si>
    <t>Austria</t>
  </si>
  <si>
    <t>Portugal</t>
  </si>
  <si>
    <t>Poland</t>
  </si>
  <si>
    <t>NA</t>
  </si>
  <si>
    <t>Taxes paid by nature in 2023 – CSN Mineração (R$ million)</t>
  </si>
  <si>
    <t>Switzerland</t>
  </si>
  <si>
    <t>Taxes paid by nature in 2024 – CSN Mineração (R$ million)</t>
  </si>
  <si>
    <t>Methods of tax payment</t>
  </si>
  <si>
    <t>CSN Mineração S.A.</t>
  </si>
  <si>
    <t>Payment</t>
  </si>
  <si>
    <t>Offsets</t>
  </si>
  <si>
    <t>Tax allocation levels</t>
  </si>
  <si>
    <t>Municipal</t>
  </si>
  <si>
    <t>State</t>
  </si>
  <si>
    <t>Federal</t>
  </si>
  <si>
    <t>Tax classification</t>
  </si>
  <si>
    <t>Direct</t>
  </si>
  <si>
    <t>Withholding</t>
  </si>
  <si>
    <t>GRI 2-28 | Membership associations</t>
  </si>
  <si>
    <t xml:space="preserve">In 2024, CSN Mineração were member of the following industry associations: Minas Gerais Mining Industry Union (SINDIEXTRA), Minas Gerais State Industry Federation (FIEMG); and the Brazilian Mining Institute (IBRAM). </t>
  </si>
  <si>
    <t>SASB EM-MM-510a.1 | Description of the management system for prevention of corruption and bribery throughout the value chain</t>
  </si>
  <si>
    <t>CSN has a robust compliance system in place to prevent corruption and bribery throughout its value chain. All suppliers and partners are required to complete a Compliance form and formally commit to the Group’s Code of Conduct and Anti-Corruption Policy. Suppliers deemed high-risk are subject to structured integrity due diligence processes, which include anti-corruption screening and reputational checks—ensuring ethical conduct and compliance with human rights standards, including the prohibition of child labor and slave or forced labor.
Through our parent company, CSN also complies rigorously with payment transparency regulations in accordance with New York Stock Exchange (NYSE) requirements. These include policies on securities trading, material information disclosure, annual financial reporting, confidentiality standards, and Disclosure Committee activities, in line with the Sarbanes-Oxley Act. CSN’s Compliance Program aligns with leading global standards and frameworks, such as: The Extractive Industry Transparency Initiative (EITI) standards, the Organization for Economic Cooperation and Development (OECD) Guidelines, the International Chamber of Commerce (ICC) Rules of Conduct and Recommendations to Combat Extortion and Bribery, Transparency International’s Business Principles for Countering Bribery, the UN Global Compact (10th Principle), and the World Economic Forum’s Partnering Against Corruption Initiative (PACI)</t>
  </si>
  <si>
    <t>SASB EM-MM-510a.2 | Production in countries that have the 20 lowest rankings in Transparency International’s Corruption Perception Index</t>
  </si>
  <si>
    <r>
      <rPr>
        <sz val="10"/>
        <color rgb="FF000000"/>
        <rFont val="Verdana"/>
        <family val="2"/>
      </rPr>
      <t>CSN’s mining operations are exclusively located in Brazil, which ranks 104</t>
    </r>
    <r>
      <rPr>
        <vertAlign val="superscript"/>
        <sz val="10"/>
        <color rgb="FF000000"/>
        <rFont val="Verdana"/>
        <family val="2"/>
      </rPr>
      <t>th</t>
    </r>
    <r>
      <rPr>
        <sz val="10"/>
        <color rgb="FF000000"/>
        <rFont val="Verdana"/>
        <family val="2"/>
      </rPr>
      <t xml:space="preserve"> in Transparency International’s Corruption Perceptions Index with a score of 36. While not among the countries deemed most at risk, Brazil’s position on the index reinforces the need for a rigorous governance and compliance framework to mitigate risks and ensure integrity and operations. Accordingly, CSN maintains enhanced due diligence procedures to ensure operations meet the highest standards of ethics, integrity, and transparency.</t>
    </r>
  </si>
  <si>
    <t>People management and DE&amp;I</t>
  </si>
  <si>
    <t>GRI 2-7 | Employees</t>
  </si>
  <si>
    <t>Employees by gender and region of the CSN Mineração¹</t>
  </si>
  <si>
    <t>Men</t>
  </si>
  <si>
    <t>Women</t>
  </si>
  <si>
    <t>Indefinite period</t>
  </si>
  <si>
    <t>Fixed term</t>
  </si>
  <si>
    <t>Fixed term (Apprentice and Capacitar Programs)</t>
  </si>
  <si>
    <t>Total CSN Mineração</t>
  </si>
  <si>
    <t>1. Considers permanent employees hired in the CLT, Apprentice Program and Capacitar Program categories on the base date of December 31st of each year. They all work in the Southeast Region and work full time. CSN has a working hours policy for operations in Brazil, which establishes respect for the 8-hour daily working day, as established in the CLT. Employees cannot work more than 2 hours of overtime per day to ensure compliance with labor legislation.  We have no non-guaranteed hours employees.</t>
  </si>
  <si>
    <t>GRI 2-8 | Workers who are not employees</t>
  </si>
  <si>
    <t>SASB EM-MM-000-B| Total number of employees, percentage contractors</t>
  </si>
  <si>
    <r>
      <rPr>
        <b/>
        <sz val="10"/>
        <color rgb="FF3AA935"/>
        <rFont val="Verdana"/>
        <family val="2"/>
      </rPr>
      <t>Total number of contractors</t>
    </r>
    <r>
      <rPr>
        <b/>
        <sz val="10"/>
        <color rgb="FF339966"/>
        <rFont val="Verdana"/>
        <family val="2"/>
      </rPr>
      <t>¹</t>
    </r>
  </si>
  <si>
    <t xml:space="preserve">1. Contractors at CSN Group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         </t>
  </si>
  <si>
    <t>GRI 2-21 Annual total compensation ratio¹</t>
  </si>
  <si>
    <t>Ratio of annual compensation and percentage increase (times)</t>
  </si>
  <si>
    <t>Ratio of the highest-paid individual’s compensation to the average for other employees¹</t>
  </si>
  <si>
    <t>Ratio of the percentage increase in the highest-paid individual’s compensation to the average for other employees</t>
  </si>
  <si>
    <r>
      <rPr>
        <sz val="8"/>
        <color rgb="FF000000"/>
        <rFont val="Verdana"/>
        <family val="2"/>
      </rPr>
      <t xml:space="preserve">1. The data refer to employees under the CLT framework, including apprentices, participants in the </t>
    </r>
    <r>
      <rPr>
        <i/>
        <sz val="8"/>
        <color rgb="FF000000"/>
        <rFont val="Verdana"/>
        <family val="2"/>
      </rPr>
      <t>Capacitar</t>
    </r>
    <r>
      <rPr>
        <sz val="8"/>
        <color rgb="FF000000"/>
        <rFont val="Verdana"/>
        <family val="2"/>
      </rPr>
      <t xml:space="preserve"> program, and trainees.</t>
    </r>
    <r>
      <rPr>
        <sz val="8"/>
        <color rgb="FF000000"/>
        <rFont val="Verdana"/>
        <family val="2"/>
      </rPr>
      <t xml:space="preserve"> </t>
    </r>
    <r>
      <rPr>
        <sz val="8"/>
        <color rgb="FF000000"/>
        <rFont val="Verdana"/>
        <family val="2"/>
      </rPr>
      <t>Board members, interns, and statutory officers were not included, as they are employed under a different system.</t>
    </r>
    <r>
      <rPr>
        <sz val="8"/>
        <color rgb="FF000000"/>
        <rFont val="Verdana"/>
        <family val="2"/>
      </rPr>
      <t xml:space="preserve"> </t>
    </r>
    <r>
      <rPr>
        <sz val="8"/>
        <color rgb="FF000000"/>
        <rFont val="Verdana"/>
        <family val="2"/>
      </rPr>
      <t>Detailed compensation information is treated as confidential.</t>
    </r>
  </si>
  <si>
    <t>GRI 401-1 | New employee hires and employee turnover</t>
  </si>
  <si>
    <r>
      <rPr>
        <b/>
        <sz val="10"/>
        <color rgb="FF3AA935"/>
        <rFont val="Verdana"/>
        <family val="2"/>
      </rPr>
      <t>Hirings and dismissals of the CSN Mineração</t>
    </r>
    <r>
      <rPr>
        <b/>
        <sz val="10"/>
        <color rgb="FF339966"/>
        <rFont val="Verdana"/>
        <family val="2"/>
      </rPr>
      <t>¹</t>
    </r>
  </si>
  <si>
    <r>
      <rPr>
        <b/>
        <sz val="10"/>
        <color rgb="FFC0C0C0"/>
        <rFont val="Verdana"/>
        <family val="2"/>
      </rPr>
      <t xml:space="preserve">| </t>
    </r>
    <r>
      <rPr>
        <b/>
        <sz val="10"/>
        <color rgb="FF339966"/>
        <rFont val="Verdana"/>
        <family val="2"/>
      </rPr>
      <t>2023</t>
    </r>
  </si>
  <si>
    <t>Hirings</t>
  </si>
  <si>
    <t>Dismissals</t>
  </si>
  <si>
    <t>By gender</t>
  </si>
  <si>
    <t>By age group</t>
  </si>
  <si>
    <t>Up to 30 years old</t>
  </si>
  <si>
    <t>Between 30 and 50 years old</t>
  </si>
  <si>
    <t>Over 50 years</t>
  </si>
  <si>
    <t xml:space="preserve">1. Considers permanent employees in the CLT, Apprentice Program and Capacitar Program categories. </t>
  </si>
  <si>
    <r>
      <rPr>
        <b/>
        <sz val="10"/>
        <color rgb="FF3AA935"/>
        <rFont val="Verdana"/>
        <family val="2"/>
      </rPr>
      <t>Hiring and turnover rates of the CSN Mineração</t>
    </r>
    <r>
      <rPr>
        <b/>
        <sz val="10"/>
        <color rgb="FF339966"/>
        <rFont val="Verdana"/>
        <family val="2"/>
      </rPr>
      <t>¹</t>
    </r>
  </si>
  <si>
    <r>
      <rPr>
        <b/>
        <sz val="10"/>
        <color rgb="FF3AA935"/>
        <rFont val="Verdana"/>
        <family val="2"/>
      </rPr>
      <t>Hiring rate</t>
    </r>
    <r>
      <rPr>
        <b/>
        <sz val="10"/>
        <color rgb="FF339966"/>
        <rFont val="Verdana"/>
        <family val="2"/>
      </rPr>
      <t>²</t>
    </r>
  </si>
  <si>
    <t>Turnover rate³</t>
  </si>
  <si>
    <r>
      <rPr>
        <sz val="8"/>
        <color rgb="FF000000"/>
        <rFont val="Verdana"/>
        <family val="2"/>
      </rPr>
      <t>1.</t>
    </r>
    <r>
      <rPr>
        <sz val="8"/>
        <color rgb="FF000000"/>
        <rFont val="Verdana"/>
        <family val="2"/>
      </rPr>
      <t xml:space="preserve"> </t>
    </r>
    <r>
      <rPr>
        <sz val="8"/>
        <color rgb="FF000000"/>
        <rFont val="Verdana"/>
        <family val="2"/>
      </rPr>
      <t>Considers permanent employees in the CLT, Apprentice Program and Capacitar Program categories.</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The hiring rate is calculated monthly by dividing the number of new hires by the total active headcount for that month.</t>
    </r>
    <r>
      <rPr>
        <sz val="8"/>
        <color rgb="FF000000"/>
        <rFont val="Verdana"/>
        <family val="2"/>
      </rPr>
      <t xml:space="preserve"> </t>
    </r>
    <r>
      <rPr>
        <sz val="8"/>
        <color rgb="FF000000"/>
        <rFont val="Verdana"/>
        <family val="2"/>
      </rPr>
      <t>Annual hiring data reflect the sum of all monthly rates.</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The turnover rate is calculated monthly by dividing the number of terminations by the total active headcount for that month.</t>
    </r>
    <r>
      <rPr>
        <sz val="8"/>
        <color rgb="FF000000"/>
        <rFont val="Verdana"/>
        <family val="2"/>
      </rPr>
      <t xml:space="preserve"> </t>
    </r>
    <r>
      <rPr>
        <sz val="8"/>
        <color rgb="FF000000"/>
        <rFont val="Verdana"/>
        <family val="2"/>
      </rPr>
      <t>Annual hiring data reflect the sum of all monthly rates.</t>
    </r>
    <r>
      <rPr>
        <sz val="8"/>
        <color rgb="FF000000"/>
        <rFont val="Verdana"/>
        <family val="2"/>
      </rPr>
      <t xml:space="preserve"> </t>
    </r>
  </si>
  <si>
    <t>GRI 401-3 | Parental leave</t>
  </si>
  <si>
    <t>Parental leave at CSN Mineração</t>
  </si>
  <si>
    <t>Employees entitled to parental leave</t>
  </si>
  <si>
    <t>Employees who took parental leave</t>
  </si>
  <si>
    <t>Employees who returned to work during the reporting period after parental leave ended</t>
  </si>
  <si>
    <t>Employees that returned to work after parental leave ended that were still employed 12 months after their return to work</t>
  </si>
  <si>
    <t>Return rate</t>
  </si>
  <si>
    <t>Retention rate</t>
  </si>
  <si>
    <t>GRI 404-1 | Average hours of training per year per employee</t>
  </si>
  <si>
    <r>
      <rPr>
        <b/>
        <sz val="10"/>
        <color rgb="FF3AA935"/>
        <rFont val="Verdana"/>
        <family val="2"/>
      </rPr>
      <t>Average hours of training per employee of the Mining Segment</t>
    </r>
    <r>
      <rPr>
        <b/>
        <sz val="10"/>
        <color rgb="FF339966"/>
        <rFont val="Verdana"/>
        <family val="2"/>
      </rPr>
      <t>¹</t>
    </r>
  </si>
  <si>
    <t>By functional level</t>
  </si>
  <si>
    <t>Executive³</t>
  </si>
  <si>
    <t>Leadership</t>
  </si>
  <si>
    <t>Higher Level</t>
  </si>
  <si>
    <t>Technician</t>
  </si>
  <si>
    <t>Internship Program²</t>
  </si>
  <si>
    <t>Capacitar Program2²</t>
  </si>
  <si>
    <t>Apprentice Program²</t>
  </si>
  <si>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xml:space="preserve">, and Internship programs. The annual average is calculated by dividing the total number of training hours delivered throughout the year by the headcount on December 31.
2. 2022 data for CSN Mineração and Other mining operations have been restated </t>
    </r>
    <r>
      <rPr>
        <b/>
        <sz val="8"/>
        <color rgb="FF000000"/>
        <rFont val="Verdana"/>
        <family val="2"/>
      </rPr>
      <t>GRI 2-4</t>
    </r>
  </si>
  <si>
    <t>GRI 404-3 | Percentage of employees receiving regular performance and career development reviews</t>
  </si>
  <si>
    <r>
      <rPr>
        <b/>
        <sz val="10"/>
        <color rgb="FF3AA935"/>
        <rFont val="Verdana"/>
        <family val="2"/>
      </rPr>
      <t>Percentage of employees submitted to performance assessment of the Mining Segment</t>
    </r>
    <r>
      <rPr>
        <b/>
        <sz val="10"/>
        <color rgb="FF339966"/>
        <rFont val="Verdana"/>
        <family val="2"/>
      </rPr>
      <t>¹</t>
    </r>
  </si>
  <si>
    <t>2024²</t>
  </si>
  <si>
    <t>nav</t>
  </si>
  <si>
    <t>Capacitar Program</t>
  </si>
  <si>
    <r>
      <rPr>
        <sz val="8"/>
        <color rgb="FF000000"/>
        <rFont val="Verdana"/>
        <family val="2"/>
      </rPr>
      <t xml:space="preserve">1. Includes full-time employees under Brazil’s CLT employment framework and participants in the </t>
    </r>
    <r>
      <rPr>
        <i/>
        <sz val="8"/>
        <color rgb="FF000000"/>
        <rFont val="Verdana"/>
        <family val="2"/>
      </rPr>
      <t>Capacitar</t>
    </r>
    <r>
      <rPr>
        <sz val="8"/>
        <color rgb="FF000000"/>
        <rFont val="Verdana"/>
        <family val="2"/>
      </rPr>
      <t xml:space="preserve"> Program. The percentage is calculated by dividing the number of employees on December 31 who completed a performance review during the year by the total number of employees on the same date who were eligible for review.
2. CSN did not conduct its People Performance Cycle in 2024. A new review round is planned for 2025.</t>
    </r>
  </si>
  <si>
    <t>GRI 405-1 | Diversity of governance bodies and employees</t>
  </si>
  <si>
    <r>
      <rPr>
        <b/>
        <sz val="10"/>
        <color rgb="FF3AA935"/>
        <rFont val="Verdana"/>
        <family val="2"/>
      </rPr>
      <t>Gender diversity by functional level of the CSN Mineração</t>
    </r>
    <r>
      <rPr>
        <b/>
        <sz val="10"/>
        <color rgb="FF339966"/>
        <rFont val="Verdana"/>
        <family val="2"/>
      </rPr>
      <t>¹</t>
    </r>
  </si>
  <si>
    <t xml:space="preserve">1. Includes full-time employees hired under Brazil’s CLT labor framework, along with participants in the Apprentice and Capacitar programs as of December 31 each year. The overall 7.4% increase in women’s representation reflects the impact of diversity and inclusion initiatives— notably at the Operational levels. </t>
  </si>
  <si>
    <r>
      <rPr>
        <b/>
        <sz val="10"/>
        <color rgb="FF3AA935"/>
        <rFont val="Verdana"/>
        <family val="2"/>
      </rPr>
      <t>Age group diversity by functional level of the CSN Mineração</t>
    </r>
    <r>
      <rPr>
        <b/>
        <sz val="10"/>
        <color rgb="FF339966"/>
        <rFont val="Verdana"/>
        <family val="2"/>
      </rPr>
      <t>¹</t>
    </r>
  </si>
  <si>
    <r>
      <rPr>
        <sz val="8"/>
        <color theme="1"/>
        <rFont val="Verdana"/>
        <family val="2"/>
      </rPr>
      <t>1.</t>
    </r>
    <r>
      <rPr>
        <sz val="8"/>
        <color theme="1"/>
        <rFont val="Verdana"/>
        <family val="2"/>
      </rPr>
      <t xml:space="preserve"> </t>
    </r>
    <r>
      <rPr>
        <sz val="8"/>
        <color theme="1"/>
        <rFont val="Verdana"/>
        <family val="2"/>
      </rPr>
      <t>Considers permanent employees hired in the CLT, Apprentice Program and Capacitar Program categories on the base date of December 31</t>
    </r>
    <r>
      <rPr>
        <vertAlign val="superscript"/>
        <sz val="8"/>
        <color rgb="FF000000"/>
        <rFont val="Verdana"/>
        <family val="2"/>
      </rPr>
      <t>st</t>
    </r>
    <r>
      <rPr>
        <sz val="8"/>
        <color rgb="FF000000"/>
        <rFont val="Verdana"/>
        <family val="2"/>
      </rPr>
      <t xml:space="preserve"> of each year.</t>
    </r>
  </si>
  <si>
    <t>Ethnic and racial diversity at CSN Mineração by functionallevel in 2024¹</t>
  </si>
  <si>
    <t>Asian</t>
  </si>
  <si>
    <t>Caucasian</t>
  </si>
  <si>
    <t>Indigenous</t>
  </si>
  <si>
    <t>Black</t>
  </si>
  <si>
    <t>Mixed race</t>
  </si>
  <si>
    <t>Not disclosed</t>
  </si>
  <si>
    <t>Trainee Program</t>
  </si>
  <si>
    <r>
      <rPr>
        <sz val="8"/>
        <color rgb="FF000000"/>
        <rFont val="Verdana"/>
        <family val="2"/>
      </rPr>
      <t xml:space="preserve">1. Includes full-time employees hired under Brazil’s CLT labor framework, along with participants in the Apprentice, </t>
    </r>
    <r>
      <rPr>
        <i/>
        <sz val="8"/>
        <color rgb="FF000000"/>
        <rFont val="Verdana"/>
        <family val="2"/>
      </rPr>
      <t>Capacitar</t>
    </r>
    <r>
      <rPr>
        <sz val="8"/>
        <color rgb="FF000000"/>
        <rFont val="Verdana"/>
        <family val="2"/>
      </rPr>
      <t>, and Trainee programs as of December 31.</t>
    </r>
    <r>
      <rPr>
        <sz val="8"/>
        <color rgb="FF000000"/>
        <rFont val="Verdana"/>
        <family val="2"/>
      </rPr>
      <t xml:space="preserve"> </t>
    </r>
  </si>
  <si>
    <r>
      <rPr>
        <sz val="10"/>
        <color rgb="FF000000"/>
        <rFont val="Verdana"/>
        <family val="2"/>
      </rPr>
      <t xml:space="preserve">CSN’s diversity monitoring covers employees in Brazil, including those hired under the CLT framework, as well as participants in the Apprentice, Intern, and </t>
    </r>
    <r>
      <rPr>
        <i/>
        <sz val="10"/>
        <color rgb="FF000000"/>
        <rFont val="Verdana"/>
        <family val="2"/>
      </rPr>
      <t>Capacitar</t>
    </r>
    <r>
      <rPr>
        <sz val="10"/>
        <color rgb="FF000000"/>
        <rFont val="Verdana"/>
        <family val="2"/>
      </rPr>
      <t xml:space="preserve"> programs. It excludes business segments acquired after the diversity targets were established—such as Services and Energy—and roles insourced as of 2024. The data reported under the GRI framework differ from internal monitoring figures, as they exclude the Internship program, include international operations, and account for positions insourced after January 2024. In December 2024, CSN Mineração S.A. reported that women made up 26% of the company’s workforce. For the purposes of GRI 405-1 reporting, only permanent CLT-hired employees were included, based on headcount in December 2024. In addition, the data include only CLT-hired employees, excluding interns and other types of employment.                                                                                       
                                                                                        </t>
    </r>
  </si>
  <si>
    <t>GRI 405-2 | Ratio of basic salary and remuneration of women to men</t>
  </si>
  <si>
    <r>
      <rPr>
        <b/>
        <sz val="10"/>
        <color rgb="FF3AA935"/>
        <rFont val="Verdana"/>
        <family val="2"/>
      </rPr>
      <t>Ratio of average salary of women in relation to men by functional level of the Mining Segment</t>
    </r>
    <r>
      <rPr>
        <b/>
        <sz val="10"/>
        <color rgb="FF339966"/>
        <rFont val="Verdana"/>
        <family val="2"/>
      </rPr>
      <t>¹</t>
    </r>
  </si>
  <si>
    <t>na</t>
  </si>
  <si>
    <t>Consolidated</t>
  </si>
  <si>
    <t>1. Considers permanent employees in the CLT, Apprentice Program and Capacitar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t>
  </si>
  <si>
    <t>SASB EM-MM-000.B | Total number of employees, percentage contractors</t>
  </si>
  <si>
    <t>Workforce of the Mining Segment</t>
  </si>
  <si>
    <t>Direct employees</t>
  </si>
  <si>
    <t>Third parties</t>
  </si>
  <si>
    <t>% representation of third parties over employees²</t>
  </si>
  <si>
    <t>SASB EM-MM-310a.2 | (1) Number and (2) duration of strikes and lockouts</t>
  </si>
  <si>
    <t>GRI 14.20.3 | Sector Standard 14 - Strikes and lockouts</t>
  </si>
  <si>
    <t xml:space="preserve">No significant strikes or lockouts (involving at least 1,000 workers and lasting at least one day) were recorded in any CSN Mining Business units over the past three years. </t>
  </si>
  <si>
    <t>Human rights</t>
  </si>
  <si>
    <t>SASB EM-MM-210a.1 | Percentage of (1) proved and (2) probable reserves in or near areas of conflict</t>
  </si>
  <si>
    <t>Mining Business units—CSN Mineração—are not located in or near areas affected by active conflict.
This disclosure is reported in accordance with the official definitions provided by the Uppsala Conflict Data Program (UCDP), which states: “A conflict, both state-based and non-state, is deemed to be active if there are at least 25 battle-related deaths per calendar year in one of the conflict’s dyads.”</t>
  </si>
  <si>
    <t>SASB EM-MM-210a.2 | Percentage of (1) proved and (2) probable reserves in or near indigenous land</t>
  </si>
  <si>
    <t>No indigenous lands have been identified withinor near (within a 5km radius) operations in the CSN Mineração.
The information for this disclosure has been sourced from official data available on the Brazilian indigenous agency’s (FNPI) website.</t>
  </si>
  <si>
    <t>SASB EM-MM-210a.3 | Discussion of engagement processes and due diligence practices with respect to human rights, indigenous rights, and operation in areas of conflict</t>
  </si>
  <si>
    <t>Human rights risk assessments are currently integrated into the CSN Group’s Compliance Program, covering 100% of operations. Guided by the United Nations Guiding Principles on Business and Human Rights, CSN has continued to strengthen its approach to these assessments. In 2023, Human Rights Due Diligence (HRDD) was implemented at CSN Mineração (for more details, see pages 85 and 86 of the PDF version of the Integrated Report).</t>
  </si>
  <si>
    <t>GRI 411-1 | Rights of indigenous peoples</t>
  </si>
  <si>
    <t>GRI 14.11.4 | Sector Standard 14 – Free, prior, and informed consent (FPIC) of indigenous peoples</t>
  </si>
  <si>
    <t xml:space="preserve">In 2024, CSN Mineração reported no incidents involving violations of indigenous rights, as there are no indigenous communities within its operational area of influence, rendering this disclosure not applicable. The company also did not participate in any free, prior, and informed consent (FPIC) processes, since its operations are not located in or near (5 km radius) officially recognized indigenous lands. This conclusion is based on verified data from Brazil’s indigenous authority (FUNAI). Furthermore, CSN Mineração, have no proved or probable reserves within or near indigenous territories. The assessment, conducted using FUNAI records and within a 5 km radius, confirms that 0% of the company’s reserves—by volume and metal content—are situated in such areas.  </t>
  </si>
  <si>
    <t>GRI 406-1 | Incidents of discrimination</t>
  </si>
  <si>
    <t>In 2024, CSN Mineração recorded 14 cases of alleged discrimination, including: three related to personal characteristics, five based on gender or gender identity, two involving sexual orientation, one concerning a person with a disability, and three involving racial discrimination. Out of these, five cases were deemed partially substantiated, one was inconclusive, five were deemed unsubstantiated, one had insufficient data, and two remain under investigation. Corrective actions included guidance, verbal warnings, and restricted access measures.</t>
  </si>
  <si>
    <t>All cases were reviewed, and action plans were implemented and monitored through CSN Mineração’s internal management protocols.</t>
  </si>
  <si>
    <t>Health, safety and well-being</t>
  </si>
  <si>
    <t>GRI 403-9 | Work-related injuries</t>
  </si>
  <si>
    <r>
      <rPr>
        <b/>
        <sz val="10"/>
        <color rgb="FF3AA935"/>
        <rFont val="Verdana"/>
        <family val="2"/>
      </rPr>
      <t>Health and safety indicators of the CSN Mineração</t>
    </r>
    <r>
      <rPr>
        <b/>
        <sz val="10"/>
        <color rgb="FF339966"/>
        <rFont val="Verdana"/>
        <family val="2"/>
      </rPr>
      <t>¹</t>
    </r>
  </si>
  <si>
    <t>Employees</t>
  </si>
  <si>
    <t>Total man-hours worked</t>
  </si>
  <si>
    <t>Number of recordable work-related injuries</t>
  </si>
  <si>
    <t>Number of high-consequence work-related injuries (excluding fatalities)</t>
  </si>
  <si>
    <t>Number of fatal injuries</t>
  </si>
  <si>
    <t>Total number of days lost</t>
  </si>
  <si>
    <t>Rate of recordable work-related injuries²</t>
  </si>
  <si>
    <t>Rate of high-consequence work-related injuries (excluding fatalities)²</t>
  </si>
  <si>
    <r>
      <rPr>
        <sz val="10"/>
        <color rgb="FF000000"/>
        <rFont val="Verdana"/>
        <family val="2"/>
      </rPr>
      <t>Fatal injury frequency rate</t>
    </r>
    <r>
      <rPr>
        <vertAlign val="superscript"/>
        <sz val="10"/>
        <color rgb="FF000000"/>
        <rFont val="Verdana"/>
        <family val="2"/>
      </rPr>
      <t>2</t>
    </r>
  </si>
  <si>
    <t>Injury severity rate²</t>
  </si>
  <si>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Trainee programs.</t>
    </r>
    <r>
      <rPr>
        <sz val="8"/>
        <color rgb="FF000000"/>
        <rFont val="Verdana"/>
        <family val="2"/>
      </rPr>
      <t xml:space="preserve"> </t>
    </r>
    <r>
      <rPr>
        <sz val="8"/>
        <color rgb="FF000000"/>
        <rFont val="Verdana"/>
        <family val="2"/>
      </rPr>
      <t>The number of recordable injuries declined by 14.3%, despite an increase in total man-hours worked, leading to a 15.4% decrease in the recordable injury frequency rate.</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Injury and illness rates are calculated for every 200,000 hours worked.</t>
    </r>
  </si>
  <si>
    <t>GRI 403-10 | Work-related ill health</t>
  </si>
  <si>
    <t>In 2024, CSN Mineração reported two cases of occupational illness related to hearing loss. Key occupational health hazards include noise, heat, vibration, exposure to chemical agents, poor ergonomic posture, manual lifting, and mechanical hazards. These hazards are identified and monitored through environmental assessments, on-site technical evaluations, and employee interviews, in compliance with Brazil’s Ministry of Labor Regulatory Standards. Ongoing risk control is managed through CSN Occupational Health Surveillance Program (PCMSO), which supports the early detection and prevention of work-related ill health.</t>
  </si>
  <si>
    <t>SASB EM-MM-320a.1 | (1) All-incidence rate, (2) fatality rate, (3) near miss frequency rate (NMFR) and (4) average hours of health, safety, and emergency response training for (a) direct employees and (b) contract employees</t>
  </si>
  <si>
    <t>Health and safety indicators according to OSHA of the CSN Mineração</t>
  </si>
  <si>
    <t>Near Miss Frequency Rate (NMFR)¹</t>
  </si>
  <si>
    <t>Recordable injury frequency rate in mining operations¹</t>
  </si>
  <si>
    <t>Fatal injury frequency rate¹</t>
  </si>
  <si>
    <t>Hours of health, safety, and emergency preparedness training</t>
  </si>
  <si>
    <t xml:space="preserve">1. Injury and illness rates are calculated for every 200,000 hours worked. </t>
  </si>
  <si>
    <t>Value chain</t>
  </si>
  <si>
    <t>GRI 2-6 | Activities, value chain and other business relationships</t>
  </si>
  <si>
    <t>Supplier indicators of the Mining Segment</t>
  </si>
  <si>
    <t>Number of suppliers</t>
  </si>
  <si>
    <t>Expenditures (R$ million)¹</t>
  </si>
  <si>
    <t xml:space="preserve">1. Data exclude intercompany entities.                                                                                                                                                                                                                                                                                                 
</t>
  </si>
  <si>
    <t>GRI 204-1 | Proportion of spending on local suppliers</t>
  </si>
  <si>
    <r>
      <rPr>
        <b/>
        <sz val="10"/>
        <color rgb="FF3AA935"/>
        <rFont val="Verdana"/>
        <family val="2"/>
      </rPr>
      <t>Percentage of expenditures with local suppliers¹</t>
    </r>
    <r>
      <rPr>
        <b/>
        <sz val="10"/>
        <color rgb="FF339966"/>
        <rFont val="Verdana"/>
        <family val="2"/>
      </rPr>
      <t xml:space="preserve"> of the Mining Segment</t>
    </r>
  </si>
  <si>
    <t>Materials</t>
  </si>
  <si>
    <t>Services</t>
  </si>
  <si>
    <t>1. Local suppliers are considered to be those located within the Brazilian states in which CSN operates.</t>
  </si>
  <si>
    <t>GRI 308-1 | New suppliers that were screened using environmental criteria</t>
  </si>
  <si>
    <r>
      <rPr>
        <b/>
        <sz val="10"/>
        <color rgb="FF3AA935"/>
        <rFont val="Verdana"/>
        <family val="2"/>
      </rPr>
      <t>Assessment of environmental aspects when contracting suppliers of the Mining Segment</t>
    </r>
    <r>
      <rPr>
        <b/>
        <sz val="10"/>
        <color rgb="FF339966"/>
        <rFont val="Verdana"/>
        <family val="2"/>
      </rPr>
      <t>¹</t>
    </r>
  </si>
  <si>
    <t>CSN Mineração²</t>
  </si>
  <si>
    <t>Total new contracted suppliers</t>
  </si>
  <si>
    <t>Number of suppliers assessed with environmental criteria</t>
  </si>
  <si>
    <t>Percentage of suppliers assessed with environmental criteria</t>
  </si>
  <si>
    <t>1. The onboarding of new suppliers takes into account their area of operation to determine which evaluation criteria apply. Suppliers are screened using environmental criteria if they are classified as posing a high environmental risk, according to CSN’s corporate risk matrix. This applies to partners whose activities are directly linked to environmental impact areas.
2. The data reported cover the entire CSN Group, encompassing all business segments.</t>
  </si>
  <si>
    <t>GRI 414-1 | New suppliers that were screened using social criteria</t>
  </si>
  <si>
    <t>Assessment of social aspects when contracting suppliers of the Mining Segment</t>
  </si>
  <si>
    <t>Number of suppliers assessed with social criteria</t>
  </si>
  <si>
    <t>Percentage of suppliers assessed with social criteria</t>
  </si>
  <si>
    <t>Local communities</t>
  </si>
  <si>
    <t>SASB EM-MM-210b.2 | (1) Number and (2) duration of nontechnical delays</t>
  </si>
  <si>
    <t>No delays were recorded for non-technical reasons in the operations of the CSN Mining Segment in 2024.</t>
  </si>
  <si>
    <t>Climate change</t>
  </si>
  <si>
    <t>GRI 302-1 | Energy consumption within the organization</t>
  </si>
  <si>
    <r>
      <rPr>
        <b/>
        <sz val="10"/>
        <color theme="7"/>
        <rFont val="Verdana"/>
        <family val="2"/>
      </rPr>
      <t>Energy generated by fuel consumption and electricity adquired of the Mining Segment (GJ)</t>
    </r>
    <r>
      <rPr>
        <b/>
        <vertAlign val="superscript"/>
        <sz val="10"/>
        <color rgb="FF339966"/>
        <rFont val="Verdana"/>
        <family val="2"/>
      </rPr>
      <t>1</t>
    </r>
  </si>
  <si>
    <t>Fuels</t>
  </si>
  <si>
    <t>Metallurgical coal/CSN</t>
  </si>
  <si>
    <t>Diesel/Brazil</t>
  </si>
  <si>
    <t>Liquefied petroleum gas (LPG)</t>
  </si>
  <si>
    <t>Gasoline/Brazil</t>
  </si>
  <si>
    <t>Subtotal non-renewable fuels</t>
  </si>
  <si>
    <t>Hydrous ethanol (renewable fuel)</t>
  </si>
  <si>
    <t>Total energy generated by fuel consumption</t>
  </si>
  <si>
    <t>Electricity(GJ)</t>
  </si>
  <si>
    <t>Electricity/Brazil</t>
  </si>
  <si>
    <t>Electricity/Renewable</t>
  </si>
  <si>
    <t>Subtotal electricity consumed</t>
  </si>
  <si>
    <t>Total energy consumed (fuels + electricity)</t>
  </si>
  <si>
    <r>
      <rPr>
        <sz val="8"/>
        <color rgb="FF000000"/>
        <rFont val="Verdana"/>
        <family val="2"/>
      </rPr>
      <t xml:space="preserve">1. There were no purchases of other types of energy, nor any energy sales during the reporting period. Conversion factors were taken from: Brazil’s National Energy Balance, the GHG Protocol, and internal CSN data. 2023 data have been restated. </t>
    </r>
    <r>
      <rPr>
        <b/>
        <sz val="8"/>
        <color rgb="FF000000"/>
        <rFont val="Verdana"/>
        <family val="2"/>
      </rPr>
      <t>GRI 2-4</t>
    </r>
  </si>
  <si>
    <t>GRI 302-2 | Energy consumption outside the organization</t>
  </si>
  <si>
    <t>Energy consumption outside the Company (GJ)</t>
  </si>
  <si>
    <t>GRI 302-3 | Energy intensity</t>
  </si>
  <si>
    <t>Energy intensity of the Mining Segment</t>
  </si>
  <si>
    <t>Energy consumption (GJ) divided per ton of ore produced¹</t>
  </si>
  <si>
    <t>1. Considers all energy consumed within the organization (Scope 1+2) and the total production of the Casa de Pedra unit.</t>
  </si>
  <si>
    <t>GRI 305-1 | Direct (Scope 1) GHG emissions</t>
  </si>
  <si>
    <t>GRI 305-2 | Energy indirect (Scope 2) GHG emissions</t>
  </si>
  <si>
    <t>GRI 305-3 | Other indirect (Scope 3) GHG emissions</t>
  </si>
  <si>
    <r>
      <rPr>
        <b/>
        <sz val="10"/>
        <color theme="7"/>
        <rFont val="Verdana"/>
        <family val="2"/>
      </rPr>
      <t>Gross GHG emissions of the Mining Segment (tCO</t>
    </r>
    <r>
      <rPr>
        <b/>
        <vertAlign val="subscript"/>
        <sz val="10"/>
        <color rgb="FF339966"/>
        <rFont val="Verdana"/>
        <family val="2"/>
      </rPr>
      <t>2</t>
    </r>
    <r>
      <rPr>
        <b/>
        <sz val="10"/>
        <color rgb="FF339966"/>
        <rFont val="Verdana"/>
        <family val="2"/>
      </rPr>
      <t>e)</t>
    </r>
  </si>
  <si>
    <t>Scope 1</t>
  </si>
  <si>
    <t>Scope 2</t>
  </si>
  <si>
    <t>Scope 3</t>
  </si>
  <si>
    <r>
      <rPr>
        <b/>
        <sz val="10"/>
        <color theme="7"/>
        <rFont val="Verdana"/>
        <family val="2"/>
      </rPr>
      <t>Biogenic GHG emissions of the Mining Segment (tCO</t>
    </r>
    <r>
      <rPr>
        <b/>
        <vertAlign val="subscript"/>
        <sz val="10"/>
        <color rgb="FF339966"/>
        <rFont val="Verdana"/>
        <family val="2"/>
      </rPr>
      <t>2</t>
    </r>
    <r>
      <rPr>
        <b/>
        <sz val="10"/>
        <color rgb="FF339966"/>
        <rFont val="Verdana"/>
        <family val="2"/>
      </rPr>
      <t>e)</t>
    </r>
  </si>
  <si>
    <t> </t>
  </si>
  <si>
    <t>Total Scope 3 Emissions – CSN Mineração</t>
  </si>
  <si>
    <t>Gross Scope 3 Emissions by Category (tCO₂e)</t>
  </si>
  <si>
    <t>Fuel- and energy-related activities not included in Scope 1 or Scope 2</t>
  </si>
  <si>
    <t xml:space="preserve"> Processing of sold products</t>
  </si>
  <si>
    <t>Waste generated in operations</t>
  </si>
  <si>
    <t>Transportation and distribution (downstream)</t>
  </si>
  <si>
    <t>Transportation and distribution (upstream)</t>
  </si>
  <si>
    <t>Business travel</t>
  </si>
  <si>
    <t>Percentage of emissions subject to some form of regulation</t>
  </si>
  <si>
    <t>GRI 305-4 | GHG emissions intensity</t>
  </si>
  <si>
    <t>Indicators of GHG emissions intensity related to the Mining Segment</t>
  </si>
  <si>
    <r>
      <rPr>
        <b/>
        <sz val="10"/>
        <color rgb="FF3AA935"/>
        <rFont val="Verdana"/>
        <family val="2"/>
      </rPr>
      <t>2020 (target base year)</t>
    </r>
    <r>
      <rPr>
        <b/>
        <sz val="10"/>
        <color rgb="FF339966"/>
        <rFont val="Verdana"/>
        <family val="2"/>
      </rPr>
      <t>¹</t>
    </r>
  </si>
  <si>
    <t>Production of iron ore (tons)</t>
  </si>
  <si>
    <t>Scopes 1 and 2 emissions(kgCO2e)²</t>
  </si>
  <si>
    <r>
      <rPr>
        <b/>
        <sz val="10"/>
        <color theme="1"/>
        <rFont val="Verdana"/>
        <family val="2"/>
      </rPr>
      <t>GHG emissions intensity (kgCO</t>
    </r>
    <r>
      <rPr>
        <b/>
        <vertAlign val="subscript"/>
        <sz val="10"/>
        <color rgb="FF000000"/>
        <rFont val="Verdana"/>
        <family val="2"/>
      </rPr>
      <t>2</t>
    </r>
    <r>
      <rPr>
        <b/>
        <sz val="10"/>
        <color rgb="FF000000"/>
        <rFont val="Verdana"/>
        <family val="2"/>
      </rPr>
      <t>e/ton of ore produced)</t>
    </r>
  </si>
  <si>
    <t>1. The baseline year was changed from 2019 to 2020 to reflect the period when dam-free tailings disposal became a common practice.                                                                            
2. The emissions data refers to CSN Mineração. Scope 1 emissions do not include the land-use change category.</t>
  </si>
  <si>
    <t>GRI 305-6 | Emissions of ozone-depleting substances (ODS)</t>
  </si>
  <si>
    <t>Emissions of ozone-depleting substances (tCFC-11e)</t>
  </si>
  <si>
    <t>GRI 305-7 | Nitrogen oxides (NOX), sulfur oxides (SOX), and other significant air emissions</t>
  </si>
  <si>
    <t>SASB EM-MM-120a.1 | Air emissions of the following pollutants: (1) CO, (2) NOx (excluding N2O), (3) SOx, (4) particulate matter (PM10), (5) mercury (Hg), (6) lead (Pb), and (7) volatile organic compounds (VOCs)</t>
  </si>
  <si>
    <r>
      <rPr>
        <b/>
        <sz val="10"/>
        <color rgb="FF3AA935"/>
        <rFont val="Verdana"/>
        <family val="2"/>
      </rPr>
      <t>Air Quality Monitoring of the Mining Segment (PM&lt;10 Inhalable Particles) (μg/m</t>
    </r>
    <r>
      <rPr>
        <b/>
        <sz val="10"/>
        <color rgb="FF339966"/>
        <rFont val="Verdana"/>
        <family val="2"/>
      </rPr>
      <t>3)¹</t>
    </r>
  </si>
  <si>
    <r>
      <rPr>
        <b/>
        <sz val="10"/>
        <color rgb="FF3AA935"/>
        <rFont val="Verdana"/>
        <family val="2"/>
      </rPr>
      <t>Air Quality Index</t>
    </r>
    <r>
      <rPr>
        <b/>
        <sz val="10"/>
        <color rgb="FF339966"/>
        <rFont val="Verdana"/>
        <family val="2"/>
      </rPr>
      <t>²</t>
    </r>
  </si>
  <si>
    <t>CSN Mineração - Novo Plataforma neighborhood</t>
  </si>
  <si>
    <t>Good</t>
  </si>
  <si>
    <t>CSN Mineração - Basílica neighborhood</t>
  </si>
  <si>
    <t>CMIN - EMMA 1 - Bairro Plataforma neighborhood</t>
  </si>
  <si>
    <t>CSN Mineração - Bairro Casa de Pedra neighborhood</t>
  </si>
  <si>
    <t>CSN Mineração - Bairro Cristo Rei neighborhood</t>
  </si>
  <si>
    <t>CSN Mineração - Bairro Esmeril neighborhood</t>
  </si>
  <si>
    <t>CSN Mineração - Comunidade Belo Vale neighborhood</t>
  </si>
  <si>
    <t>TECAR - Vila Califórnia neighborhood</t>
  </si>
  <si>
    <t>TECAR - Vila Aparecida neighborhood</t>
  </si>
  <si>
    <t>TECAR - Brisamar neighborhood</t>
  </si>
  <si>
    <t>TECAR - Sítio Terezinha neighborhood</t>
  </si>
  <si>
    <t xml:space="preserve">1. In 2024, air quality readings were adversely impacted by a significant number of wildfires in the region over the course of the year. 
2. Data rated good in more than 70% of readings. </t>
  </si>
  <si>
    <t>SASB EM-MM-110a.1 | Gross global Scope 1 emissions, percentage covered under emissions-limiting regulations</t>
  </si>
  <si>
    <r>
      <rPr>
        <b/>
        <sz val="10"/>
        <color theme="7"/>
        <rFont val="Verdana"/>
        <family val="2"/>
      </rPr>
      <t>Gross scope 1 emissions per type of gas of the Mining Segment (tCO</t>
    </r>
    <r>
      <rPr>
        <b/>
        <vertAlign val="subscript"/>
        <sz val="10"/>
        <color rgb="FF339966"/>
        <rFont val="Verdana"/>
        <family val="2"/>
      </rPr>
      <t>2</t>
    </r>
    <r>
      <rPr>
        <b/>
        <sz val="10"/>
        <color rgb="FF339966"/>
        <rFont val="Verdana"/>
        <family val="2"/>
      </rPr>
      <t>e)</t>
    </r>
  </si>
  <si>
    <r>
      <rPr>
        <sz val="10"/>
        <color theme="1"/>
        <rFont val="Verdana"/>
        <family val="2"/>
      </rPr>
      <t>CO</t>
    </r>
    <r>
      <rPr>
        <vertAlign val="subscript"/>
        <sz val="10"/>
        <color rgb="FF000000"/>
        <rFont val="Verdana"/>
        <family val="2"/>
      </rPr>
      <t>2</t>
    </r>
  </si>
  <si>
    <r>
      <rPr>
        <sz val="10"/>
        <color theme="1"/>
        <rFont val="Verdana"/>
        <family val="2"/>
      </rPr>
      <t>CH</t>
    </r>
    <r>
      <rPr>
        <vertAlign val="subscript"/>
        <sz val="10"/>
        <color rgb="FF000000"/>
        <rFont val="Verdana"/>
        <family val="2"/>
      </rPr>
      <t>4</t>
    </r>
  </si>
  <si>
    <r>
      <rPr>
        <sz val="10"/>
        <color theme="1"/>
        <rFont val="Verdana"/>
        <family val="2"/>
      </rPr>
      <t>N</t>
    </r>
    <r>
      <rPr>
        <vertAlign val="subscript"/>
        <sz val="10"/>
        <color rgb="FF000000"/>
        <rFont val="Verdana"/>
        <family val="2"/>
      </rPr>
      <t>2</t>
    </r>
    <r>
      <rPr>
        <sz val="10"/>
        <color rgb="FF000000"/>
        <rFont val="Verdana"/>
        <family val="2"/>
      </rPr>
      <t>O</t>
    </r>
  </si>
  <si>
    <t>HFCs</t>
  </si>
  <si>
    <t>PFCs</t>
  </si>
  <si>
    <r>
      <rPr>
        <sz val="10"/>
        <color theme="1"/>
        <rFont val="Verdana"/>
        <family val="2"/>
      </rPr>
      <t>SF</t>
    </r>
    <r>
      <rPr>
        <vertAlign val="subscript"/>
        <sz val="10"/>
        <color rgb="FF000000"/>
        <rFont val="Verdana"/>
        <family val="2"/>
      </rPr>
      <t>6</t>
    </r>
  </si>
  <si>
    <r>
      <rPr>
        <sz val="10"/>
        <color theme="1"/>
        <rFont val="Verdana"/>
        <family val="2"/>
      </rPr>
      <t>NF</t>
    </r>
    <r>
      <rPr>
        <vertAlign val="subscript"/>
        <sz val="10"/>
        <color rgb="FF000000"/>
        <rFont val="Verdana"/>
        <family val="2"/>
      </rPr>
      <t>3</t>
    </r>
  </si>
  <si>
    <t>Percentage of emissions subject to some type of regulation</t>
  </si>
  <si>
    <t>SASB EM-MM-130a.1 | (1) Total energy consumed, (2) percentage grid electricity and (3) percentage renewable</t>
  </si>
  <si>
    <t>Energy indicators of the Mining Segment</t>
  </si>
  <si>
    <t>Total energy consumption (GJ)</t>
  </si>
  <si>
    <t>Total renewable energy consumption (GJ)</t>
  </si>
  <si>
    <t>Percentage of renewable energy</t>
  </si>
  <si>
    <t>Consumption of electricity provided by the grid (GJ)</t>
  </si>
  <si>
    <t>Percentage of electricity from the grid</t>
  </si>
  <si>
    <t>Eco-efficiency</t>
  </si>
  <si>
    <t>GRI 303-3 | Water withdrawal</t>
  </si>
  <si>
    <r>
      <rPr>
        <b/>
        <sz val="10"/>
        <color rgb="FF3AA935"/>
        <rFont val="Verdana"/>
        <family val="2"/>
      </rPr>
      <t>Water withdrawal by source of the Mining Segment (megaliters)</t>
    </r>
    <r>
      <rPr>
        <b/>
        <sz val="10"/>
        <color rgb="FF339966"/>
        <rFont val="Verdana"/>
        <family val="2"/>
      </rPr>
      <t>¹</t>
    </r>
  </si>
  <si>
    <t>Total withdrawal</t>
  </si>
  <si>
    <t>Surface water</t>
  </si>
  <si>
    <t>Underground water</t>
  </si>
  <si>
    <t>Rainwater</t>
  </si>
  <si>
    <t>Third-party water</t>
  </si>
  <si>
    <t>Total water withdrawn</t>
  </si>
  <si>
    <t>Withdrawal in areas with water stress</t>
  </si>
  <si>
    <t>Total withdrawn in areas with water stress</t>
  </si>
  <si>
    <t>1. The entire volume of water withdrawn (100%) had a total dissolved solids (TDS) concentration of 1,000 mg/L or less. In 2024, CSN conducted a water stress risk assessment for the regions where its operations are located using the Aqueduct Water Risk Atlas platform from the World Resources Institute (WRI). No operations in Brazil are located in water-stressed areas—only those outside Brazil. 
2. In 2024, we revised the water balance of CSN Mineração, which no longer includes rainwater or water from the Casa de Pedra dam in its production process, due to operational improvements.</t>
  </si>
  <si>
    <t>GRI 303-4 | Water discharge</t>
  </si>
  <si>
    <r>
      <rPr>
        <b/>
        <sz val="10"/>
        <color rgb="FF3AA935"/>
        <rFont val="Verdana"/>
        <family val="2"/>
      </rPr>
      <t>Water discharge by source of the Mining Segment (megaliters)</t>
    </r>
    <r>
      <rPr>
        <b/>
        <sz val="10"/>
        <color rgb="FF339966"/>
        <rFont val="Verdana"/>
        <family val="2"/>
      </rPr>
      <t>¹</t>
    </r>
  </si>
  <si>
    <t>Total discharge</t>
  </si>
  <si>
    <t>Sea water</t>
  </si>
  <si>
    <t>Total water discharged</t>
  </si>
  <si>
    <t>Discharge in areas with water stress</t>
  </si>
  <si>
    <t>Total discharged in areas with water stress</t>
  </si>
  <si>
    <t>1. The entire volume of water withdrawn (100%) had a total dissolved solids (TDS) concentration of 1,000 mg/L or less. In 2024, CSN conducted a water stress risk assessment for the regions where its operations are located using the Aqueduct Water Risk Atlas platform from the World Resources Institute (WRI). No operations in Brazil are located in water-stressed areas—only those outside Brazil. 
2. In 2024, CSN Mineração reformulated its water balance, discontinuing the use of rainwater and adapting to new operational practices implemented throughout the year. Previously, water discharge was measured via the Casa de Pedra dam spillway; this approach was later revised.</t>
  </si>
  <si>
    <t>GRI 303-5 | Water consumption</t>
  </si>
  <si>
    <r>
      <rPr>
        <b/>
        <sz val="10"/>
        <color rgb="FF3AA935"/>
        <rFont val="Verdana"/>
        <family val="2"/>
      </rPr>
      <t>Water consumption of the Mining Segment (megaliters)</t>
    </r>
    <r>
      <rPr>
        <b/>
        <sz val="10"/>
        <color rgb="FF339966"/>
        <rFont val="Verdana"/>
        <family val="2"/>
      </rPr>
      <t>¹</t>
    </r>
  </si>
  <si>
    <t>In areas with water stress</t>
  </si>
  <si>
    <t>1. The changes reflect a combination of factors that influenced both water withdrawal and discharge levels (see GRI 303-3 and GRI 303-4 for details). In 2024, CSN conducted a water stress risk assessment for the regions where its operations are located using the Aqueduct Water Risk Atlas platform from the World Resources Institute (WRI). No operations in Brazil are located in water-stressed areas—only those outside Brazil.</t>
  </si>
  <si>
    <t>SASB EM-MM-140a.1 | (1) Total water withdrawn, (2) total water consumed; percentage of each in regions with High or Extremely High Baseline Water Stress</t>
  </si>
  <si>
    <t xml:space="preserve"> </t>
  </si>
  <si>
    <t>Water indicators of the Mining Segment</t>
  </si>
  <si>
    <t>2024¹</t>
  </si>
  <si>
    <t>Total fresh water withdrawal (megaliters)</t>
  </si>
  <si>
    <t>Fresh water withdrawal in areas with water stress (megaliters)</t>
  </si>
  <si>
    <t>Percentage of withdrawal in areas with water stress</t>
  </si>
  <si>
    <t>Total water consumption (megaliters)</t>
  </si>
  <si>
    <t>Water consumption in areas with water stress (megaliters)</t>
  </si>
  <si>
    <t>Percentage of consumption in areas with water stress</t>
  </si>
  <si>
    <t>Percentage of water recirculated</t>
  </si>
  <si>
    <t xml:space="preserve">1. In 2024, CSN conducted a new water stress risk assessment for the regions where its units are located using the Aqueduct Water Risk Atlas platform from the World Resources Institute (WRI). No operations in Brazil are located in water-stressed areas—only those outside Brazil.                                                                                                                                                                                      </t>
  </si>
  <si>
    <t>GRI 306-3 | Waste generated</t>
  </si>
  <si>
    <r>
      <rPr>
        <b/>
        <sz val="10"/>
        <color rgb="FF3AA935"/>
        <rFont val="Verdana"/>
        <family val="2"/>
      </rPr>
      <t>Waste generated by type of the Mining Segment (tons)</t>
    </r>
    <r>
      <rPr>
        <b/>
        <sz val="10"/>
        <color rgb="FF339966"/>
        <rFont val="Verdana"/>
        <family val="2"/>
      </rPr>
      <t>¹</t>
    </r>
  </si>
  <si>
    <t>Hazardous</t>
  </si>
  <si>
    <t>Contaminated waste</t>
  </si>
  <si>
    <t>Oily waste</t>
  </si>
  <si>
    <t>Other²</t>
  </si>
  <si>
    <t>Total of hazardous waste generated</t>
  </si>
  <si>
    <t>Non-hazardous</t>
  </si>
  <si>
    <t>Slag</t>
  </si>
  <si>
    <t>Recyclable</t>
  </si>
  <si>
    <t>Equipment scrap</t>
  </si>
  <si>
    <t>Metal scrap</t>
  </si>
  <si>
    <t>Total of non-hazardous waste generated</t>
  </si>
  <si>
    <r>
      <rPr>
        <sz val="8"/>
        <color rgb="FF000000"/>
        <rFont val="Verdana"/>
        <family val="2"/>
      </rPr>
      <t xml:space="preserve">1. All generated waste is stored until it reaches the optimal volume for appropriate disposal or treatment. As a result, the volumes of waste generation and final disposal may differ. Historical data adjusted </t>
    </r>
    <r>
      <rPr>
        <b/>
        <sz val="8"/>
        <color rgb="FF000000"/>
        <rFont val="Verdana"/>
        <family val="2"/>
      </rPr>
      <t>(GRI 2-4)</t>
    </r>
    <r>
      <rPr>
        <sz val="8"/>
        <color rgb="FF000000"/>
        <rFont val="Verdana"/>
        <family val="2"/>
      </rPr>
      <t xml:space="preserve">
2. General waste, wood, miscellaneous materials, batteries, lightbulbs, among others.</t>
    </r>
  </si>
  <si>
    <t>GRI 306-4 | Waste diverted from disposal</t>
  </si>
  <si>
    <r>
      <rPr>
        <b/>
        <sz val="10"/>
        <color rgb="FF3AA935"/>
        <rFont val="Verdana"/>
        <family val="2"/>
      </rPr>
      <t>Waste diverted from final disposal of the Mining Segment (tons)</t>
    </r>
    <r>
      <rPr>
        <b/>
        <sz val="10"/>
        <color rgb="FF339966"/>
        <rFont val="Verdana"/>
        <family val="2"/>
      </rPr>
      <t>¹</t>
    </r>
  </si>
  <si>
    <t>Co-processing</t>
  </si>
  <si>
    <t>External recycling</t>
  </si>
  <si>
    <t>Re-refine</t>
  </si>
  <si>
    <t>Hazardous waste diverted from final disposal</t>
  </si>
  <si>
    <t>Internal recycling</t>
  </si>
  <si>
    <t>Non-hazardous waste diverted from final disposal</t>
  </si>
  <si>
    <t>1. All waste is directed to external treatment and disposal, with the exception of materials recycled internally. There is no internal energy recovery in the waste treatment and disposal processes. Waste was categorized based on its disposal method. The total hazardous waste calculation includes 0.1 metric tons of internal recycling.</t>
  </si>
  <si>
    <t>GRI 306-5 | Waste directed to disposal</t>
  </si>
  <si>
    <r>
      <rPr>
        <b/>
        <sz val="10"/>
        <color rgb="FF3AA935"/>
        <rFont val="Verdana"/>
        <family val="2"/>
      </rPr>
      <t>Waste directed to final disposal of the Mining Segment (tons)</t>
    </r>
    <r>
      <rPr>
        <b/>
        <sz val="10"/>
        <color rgb="FF339966"/>
        <rFont val="Verdana"/>
        <family val="2"/>
      </rPr>
      <t>¹</t>
    </r>
  </si>
  <si>
    <t>Class I landfill</t>
  </si>
  <si>
    <t>Incineration</t>
  </si>
  <si>
    <t>Effluents treatment</t>
  </si>
  <si>
    <t>Other</t>
  </si>
  <si>
    <t>Hazardous waste directed to final disposal</t>
  </si>
  <si>
    <t>Classes IIA and IIB landfill</t>
  </si>
  <si>
    <t>Non-hazardous waste directed to final disposal</t>
  </si>
  <si>
    <t>1. All waste is directed to external treatment and disposal. There is no internal energy recovery in the waste treatment and disposal processes.</t>
  </si>
  <si>
    <t>SASB EM-MM-150a.4 | Total weight of non-mineral waste generated</t>
  </si>
  <si>
    <t>SASB EM-MM-150a.7 | Total weight of hazardous waste generated</t>
  </si>
  <si>
    <t>SASB EM-MM-150a.8 | Total weight of hazardous waste recycled</t>
  </si>
  <si>
    <r>
      <rPr>
        <b/>
        <sz val="10"/>
        <color rgb="FF3AA935"/>
        <rFont val="Verdana"/>
        <family val="2"/>
      </rPr>
      <t>Waste indicators of the Mining Segment</t>
    </r>
    <r>
      <rPr>
        <b/>
        <sz val="10"/>
        <color rgb="FF339966"/>
        <rFont val="Verdana"/>
        <family val="2"/>
      </rPr>
      <t>¹</t>
    </r>
  </si>
  <si>
    <t>Total non-mineral waste generated</t>
  </si>
  <si>
    <t>Total hazardous waste generated</t>
  </si>
  <si>
    <t>Hazardous waste intended for treatment</t>
  </si>
  <si>
    <r>
      <rPr>
        <sz val="8"/>
        <color rgb="FF000000"/>
        <rFont val="Verdana"/>
        <family val="2"/>
      </rPr>
      <t xml:space="preserve">1. The changes in 2024 are explained in the GRI 306-3 and 306-4 tables. Historical data have been restated. </t>
    </r>
    <r>
      <rPr>
        <b/>
        <sz val="8"/>
        <color rgb="FF000000"/>
        <rFont val="Verdana"/>
        <family val="2"/>
      </rPr>
      <t>GRI 2-4</t>
    </r>
  </si>
  <si>
    <t>SASB EM-MM-150a.9 | Number of significant incidents associated with hazardous materials and waste management</t>
  </si>
  <si>
    <t>No significant incidents were recorded in our Mining Business operations (CSN Mineração, Minérios Nacional, and ERSA Mineração) in connection with the management of hazardous materials and waste—including handling, storage, transportation, or disposal of hazardous materials used in mineral processing activities. CSN conducts environmental assessments to establish volume and concentration thresholds for classifying incidents as significant, based on ABNT Standard 10.004 (2004), as updated in 2024.</t>
  </si>
  <si>
    <t>Dams and mineral co-products</t>
  </si>
  <si>
    <t>SASB EM-MM-150a.5 | Total weight of tailings produced</t>
  </si>
  <si>
    <t>SASB EM-MM-150a.6 | Total weight of waste rock generated</t>
  </si>
  <si>
    <r>
      <rPr>
        <b/>
        <sz val="10"/>
        <color rgb="FF3AA935"/>
        <rFont val="Verdana"/>
        <family val="2"/>
      </rPr>
      <t>Mineral waste indicators</t>
    </r>
    <r>
      <rPr>
        <b/>
        <sz val="10"/>
        <color rgb="FF339966"/>
        <rFont val="Verdana"/>
        <family val="2"/>
      </rPr>
      <t>¹</t>
    </r>
  </si>
  <si>
    <t>Total tailings generated (tons)</t>
  </si>
  <si>
    <t>Total waste rock generated (tons)</t>
  </si>
  <si>
    <t>Total mineral waste generated (tons)</t>
  </si>
  <si>
    <t>1. The 26.3% increase in total tailings generated by CSN Mineração was primarily driven by higher production volumes.</t>
  </si>
  <si>
    <t>SASB EM-MM-540a.1 | 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</si>
  <si>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r>
      <rPr>
        <b/>
        <sz val="10"/>
        <color rgb="FF3AA935"/>
        <rFont val="Verdana"/>
        <family val="2"/>
      </rPr>
      <t>Inventory of tailings disposal structures of the CSN Mineração</t>
    </r>
    <r>
      <rPr>
        <b/>
        <sz val="10"/>
        <color rgb="FF339966"/>
        <rFont val="Verdana"/>
        <family val="2"/>
      </rPr>
      <t>¹</t>
    </r>
  </si>
  <si>
    <t>Operational status</t>
  </si>
  <si>
    <t>Construction method</t>
  </si>
  <si>
    <r>
      <rPr>
        <b/>
        <sz val="10"/>
        <color theme="7"/>
        <rFont val="Verdana"/>
        <family val="2"/>
      </rPr>
      <t>Maximum allowed storage capacity (thousand m</t>
    </r>
    <r>
      <rPr>
        <b/>
        <vertAlign val="superscript"/>
        <sz val="10"/>
        <color rgb="FF339966"/>
        <rFont val="Verdana"/>
        <family val="2"/>
      </rPr>
      <t>3</t>
    </r>
    <r>
      <rPr>
        <b/>
        <sz val="10"/>
        <color rgb="FF339966"/>
        <rFont val="Verdana"/>
        <family val="2"/>
      </rPr>
      <t>)</t>
    </r>
  </si>
  <si>
    <r>
      <rPr>
        <b/>
        <sz val="10"/>
        <color theme="7"/>
        <rFont val="Verdana"/>
        <family val="2"/>
      </rPr>
      <t>Current amount of stored tailings (thousand m</t>
    </r>
    <r>
      <rPr>
        <b/>
        <vertAlign val="superscript"/>
        <sz val="10"/>
        <color rgb="FF339966"/>
        <rFont val="Verdana"/>
        <family val="2"/>
      </rPr>
      <t>3</t>
    </r>
    <r>
      <rPr>
        <b/>
        <sz val="10"/>
        <color rgb="FF339966"/>
        <rFont val="Verdana"/>
        <family val="2"/>
      </rPr>
      <t>)</t>
    </r>
  </si>
  <si>
    <t>Structure consequence classification</t>
  </si>
  <si>
    <t>Latest date of independent technical inspection</t>
  </si>
  <si>
    <t>Material findings and mitigation measures</t>
  </si>
  <si>
    <t>Existence of a specific emergency preparedness and response plan</t>
  </si>
  <si>
    <t>Casa de Pedra Mine (MG)</t>
  </si>
  <si>
    <t>Active</t>
  </si>
  <si>
    <t>Saddle Dike: Centerline
Main Embankment: Downstream</t>
  </si>
  <si>
    <t>Hazard Class (CRI): Low
Associated Potential Damage (DPA): High</t>
  </si>
  <si>
    <t>September 2024</t>
  </si>
  <si>
    <t>None</t>
  </si>
  <si>
    <t>Yes</t>
  </si>
  <si>
    <t>B4 (MG)</t>
  </si>
  <si>
    <t>Inactive (under decommissioning)</t>
  </si>
  <si>
    <t>Upstream-raised</t>
  </si>
  <si>
    <t>Vigia Dam (MG)²</t>
  </si>
  <si>
    <t>Significant</t>
  </si>
  <si>
    <t>Esmeril IV Dike</t>
  </si>
  <si>
    <t>Single raise</t>
  </si>
  <si>
    <t>Engenho Dike</t>
  </si>
  <si>
    <t>Decommissioning works completed; currently pending deregistration by the regulatory authorities</t>
  </si>
  <si>
    <t>Not applicable</t>
  </si>
  <si>
    <t>1. All tailings dams are operated by CSN Mineração. The decommissioning of the Vigia Dam was completed in 2023, meaning the structure no longer has storage capacity or contains any tailings. CSN Mineração also manages five tailings piles that are not classified as dams under applicable regulations.
2. The Vigia Dam has been fully decommissioned and remains under active monitoring in accordance with ANM Resolution 95/2022.</t>
  </si>
  <si>
    <t>Biodiversity</t>
  </si>
  <si>
    <t>GRI 101-5 | Locations with biodiversity impacts</t>
  </si>
  <si>
    <t>Segment</t>
  </si>
  <si>
    <t>Operational sites with the most significant biodiversity impacts</t>
  </si>
  <si>
    <t>Location</t>
  </si>
  <si>
    <t>Size (in hectares)</t>
  </si>
  <si>
    <t>Is the site located in or near an ecologically sensitive area?</t>
  </si>
  <si>
    <t>Activities conducted at the operational site</t>
  </si>
  <si>
    <t>Casa de Pedra</t>
  </si>
  <si>
    <t>Congonhas, Minas Gerais</t>
  </si>
  <si>
    <t>4,700 hectares</t>
  </si>
  <si>
    <t xml:space="preserve">Yes, the Casa de Pedra operation is located within 5 kilometers of Cachoeira Ecological Park and the Poço Fundo Private Natural Heritage Reserve (RPPN). This is an area with high ecosystem integrity and plays a key role in providing ecosystem services to indigenous peoples, local communities, and other stakeholders. However, it is not an area currently undergoing rapid environmental degradation, nor does it face high water-related risks such as droughts or flooding. </t>
  </si>
  <si>
    <t>Iron ore extraction and beneficiation, tailings filtration, and dry stacking.</t>
  </si>
  <si>
    <t>101-5 d. In 2024, a comprehensive ESG risk assessment was carried out on the organization’s supply chain. With support from a specialized consulting firm, all service and product categories within the supply chain were mapped, supporting the development of a dedicated ESG risk matrix for suppliers. The assessment found that suppliers operating in the “minerals and ores” category havethe highest potential for significant biodiversity impacts.</t>
  </si>
  <si>
    <t>GRI 101-8 | Ecosystem services</t>
  </si>
  <si>
    <t>Ecosystem services affected or potentially affected by the organization’s activities</t>
  </si>
  <si>
    <t>How the ecosystem services and beneficiaries are or could be affected by the organization's activities</t>
  </si>
  <si>
    <t xml:space="preserve">Beneficiaries (e.g., local communities, indigenous peoples, others) potentially affected by the organization’s activities </t>
  </si>
  <si>
    <t>Across its operational sites, the organization’s activities affect or can affect multiple categories of ecosystem services. Regulating services affected include air quality maintenance, climate regulation at local, regional, and global levels, water flow regulation and purification, waste treatment, erosion control, and soil quality preservation. Cultural services include recreation, ecotourism, and the preservation of ethical and spiritual values held by local communities. Supporting services include effects on natural habitats and biodiversity. In terms of provisioning services, the company relies on the availability of iron ore and fossil fuels for its core operations.</t>
  </si>
  <si>
    <t>Mining operations depend on both surface and groundwater withdrawal. Impacts on these resources are mitigated and continuously monitored. Particulate emissions affect air quality and mining activities, while extreme weather events—such as intense rainfall and storms—disrupt productivity and port operations. Greenhouse gas emissions are related to global and regional climate regulation.
Water regulation and purification are critical ecosystem services, an can be affected by effluent discharge and sediment runoff. These impacts are mitigated through control measures. Legal reserve areas are preserved to protect water bodies, including those supplying water the city of Congonhas (MG). Erosion control is a key component in preventing soil degradation and the contamination of water resources.
CSN Mineração’s operations also interact with cultural ecosystem services, recreation, ecotourism, and the preservation of ethical and spiritual values. For example, the Cachoeiras Park provides recreational access for the local community, while Morro do Engenho is recognized for its natural and cultural value. Habitat loss due to vegetation removal affects biodiversity, though environmental offsets and species monitoring programs are in place. At the TECAR Port, there is potential for impacts on marine biodiversity from material runoff into the sea; this risk is preventively monitored on an ongoing basis
CSN Mineração’s dependence on the availability of natural resources, including iron ore and fossil fuels, underscores the need for efficient resource management to support the long-term sustainability of its operations.</t>
  </si>
  <si>
    <t>SASB EM-MM-160a.2 | Percentage of mine sites where acid rock drainage is: (1) predicted to occur, (2) actively mitigated, and (3) under treatment or remediation</t>
  </si>
  <si>
    <t>There is no risk of acid drainage occurring in the CSN Mining Segment operations.</t>
  </si>
  <si>
    <t>SASB EM-MM-160a.3 | Percentage of (1) proved and (2) probable reserves in or near sites with protected conservation status or endangered species habitat</t>
  </si>
  <si>
    <t>Reserves of the CSN Mineração – Casa de Pedra Mine and Engenho Mine in 2024</t>
  </si>
  <si>
    <t>Within sensitive areas for biodiversity</t>
  </si>
  <si>
    <t>Total proved mineral reserves (million metric tons) – Casa de Pedra</t>
  </si>
  <si>
    <t>Average iron (Fe) content in proven reserves (%) – Casa de Pedra</t>
  </si>
  <si>
    <t>Total probable mineral reserves (million metric tons) – Mina do Engenho</t>
  </si>
  <si>
    <t>Average iron (Fe) content in probable reserves (%) – Mina do Engenho</t>
  </si>
  <si>
    <t>Source study (name and year) for reported data</t>
  </si>
  <si>
    <t>2023 SEC Report</t>
  </si>
  <si>
    <t>Additional disclosures (not material)</t>
  </si>
  <si>
    <t>GRI 202-1 | Ratios of standard entry level wage by gender compared to local minimum wage</t>
  </si>
  <si>
    <r>
      <rPr>
        <b/>
        <sz val="10"/>
        <color rgb="FF3AA935"/>
        <rFont val="Verdana"/>
        <family val="2"/>
      </rPr>
      <t>Ratio between the lowest salary paid and the minimum wage</t>
    </r>
    <r>
      <rPr>
        <b/>
        <sz val="10"/>
        <color rgb="FF339966"/>
        <rFont val="Verdana"/>
        <family val="2"/>
      </rPr>
      <t>¹</t>
    </r>
  </si>
  <si>
    <r>
      <rPr>
        <sz val="8"/>
        <color rgb="FF000000"/>
        <rFont val="Verdana"/>
        <family val="2"/>
      </rPr>
      <t>1. The only wages paid below the national minimum wage apply to apprentices, who are employed under specific regulations and have reduced working hours, in accordance with municipal or national wage floor agreements. The Brazilian minimum wage was R$1,212 in 2022, R$1,320 in 2023, and R$1,412 in 2024.</t>
    </r>
    <r>
      <rPr>
        <sz val="8"/>
        <color rgb="FF000000"/>
        <rFont val="Verdana"/>
        <family val="2"/>
      </rPr>
      <t xml:space="preserve">
</t>
    </r>
  </si>
  <si>
    <t>GRI 206-1 | Legal actions for anti-competitive behavior, anti-trust, and monopoly practices</t>
  </si>
  <si>
    <t>CSN Mineração reported no legal actions related to unfair competition practices over the past three years.</t>
  </si>
  <si>
    <t>GRI 301-1 | Materials used by weight or volume</t>
  </si>
  <si>
    <t>GRI 301-2 | Recycled input materials used</t>
  </si>
  <si>
    <t>Materials consumption of the Mining Segment (tons)</t>
  </si>
  <si>
    <t>Non-renewable virgin materials</t>
  </si>
  <si>
    <t>Renewable virgin materials</t>
  </si>
  <si>
    <t>Subtotal virgin materials</t>
  </si>
  <si>
    <t>Recycled materials</t>
  </si>
  <si>
    <t>Total materials consumed</t>
  </si>
  <si>
    <t>SASB EM-MM-000.A | Production of (1) metal ores and (2) finished metal products</t>
  </si>
  <si>
    <t>Production indicators of the Mining Segment</t>
  </si>
  <si>
    <t>Total production of metallic ores (tons)</t>
  </si>
  <si>
    <t>Total production of finished metal products (tons)</t>
  </si>
  <si>
    <t>GRI 2-26 | Mechanisms for seeking advice and raising concerns</t>
  </si>
  <si>
    <t>Clarifications requested by e-mail</t>
  </si>
  <si>
    <t>Due diligence replies by business partners</t>
  </si>
  <si>
    <t>Reviewing contractual clause</t>
  </si>
  <si>
    <t>Conflict of Interest</t>
  </si>
  <si>
    <t>Questions about Compliance</t>
  </si>
  <si>
    <t>Compliance with laws</t>
  </si>
  <si>
    <t>Documents requested</t>
  </si>
  <si>
    <t>Information leaks</t>
  </si>
  <si>
    <t>Gifts / Presents</t>
  </si>
  <si>
    <t>Donation</t>
  </si>
  <si>
    <t>Outside compliance scope</t>
  </si>
  <si>
    <t>Percentage of grievance answered</t>
  </si>
  <si>
    <t>Communications received through the Whistleblowing Hotline by category</t>
  </si>
  <si>
    <t>Moral Harassment</t>
  </si>
  <si>
    <t>Sexual Harassment</t>
  </si>
  <si>
    <t>Sexual Misconduct</t>
  </si>
  <si>
    <t>Misconduct</t>
  </si>
  <si>
    <t>Favoritism or conflicts of interest</t>
  </si>
  <si>
    <t xml:space="preserve"> Not included in our scope</t>
  </si>
  <si>
    <t>Fraud</t>
  </si>
  <si>
    <t>Discrimination</t>
  </si>
  <si>
    <t>Theft or misappropriation</t>
  </si>
  <si>
    <t>Violation of laws</t>
  </si>
  <si>
    <t>Others</t>
  </si>
  <si>
    <t>Communications received through the Whistleblowing Hotline by treatment status</t>
  </si>
  <si>
    <t>Insufficient data</t>
  </si>
  <si>
    <t>Not included in our scope</t>
  </si>
  <si>
    <t>In progress</t>
  </si>
  <si>
    <t>Inconclusive</t>
  </si>
  <si>
    <t>Unsubstantiated</t>
  </si>
  <si>
    <t>Substantiated</t>
  </si>
  <si>
    <t>Partly substantiated</t>
  </si>
  <si>
    <t>% reports disqualified</t>
  </si>
  <si>
    <t>% reports being processed</t>
  </si>
  <si>
    <t>% reports handled</t>
  </si>
  <si>
    <t>Measures taken regarding cases reported through the whistleblowing hotline and investigated by the Audit, Risk and Compliance Department</t>
  </si>
  <si>
    <t>Written notice</t>
  </si>
  <si>
    <t>Verbal warning</t>
  </si>
  <si>
    <t>Dismissal</t>
  </si>
  <si>
    <t>Dismissal with cause</t>
  </si>
  <si>
    <t>Referral to the responsible sector</t>
  </si>
  <si>
    <t>Orientation</t>
  </si>
  <si>
    <t>Suspension</t>
  </si>
  <si>
    <t>Reassignment elsewhere</t>
  </si>
  <si>
    <t>Training</t>
  </si>
  <si>
    <t>#VALUE!</t>
  </si>
  <si>
    <t>Ratings</t>
  </si>
  <si>
    <t>arrumar tamanho célula</t>
  </si>
  <si>
    <t>Ainda há conferir</t>
  </si>
  <si>
    <t>Desligamentos</t>
  </si>
  <si>
    <r>
      <rPr>
        <b/>
        <sz val="9"/>
        <color theme="5"/>
        <rFont val="Verdana"/>
        <family val="2"/>
      </rPr>
      <t>Taxa de rotatividade</t>
    </r>
    <r>
      <rPr>
        <b/>
        <vertAlign val="superscript"/>
        <sz val="9"/>
        <color rgb="FF993366"/>
        <rFont val="Verdana"/>
        <family val="2"/>
      </rPr>
      <t>4</t>
    </r>
  </si>
  <si>
    <t>Mulheres</t>
  </si>
  <si>
    <t>Mais de 50 anos de idade</t>
  </si>
  <si>
    <t>Não informado</t>
  </si>
  <si>
    <t>Em andamento</t>
  </si>
  <si>
    <t>Consolidado</t>
  </si>
  <si>
    <t>Pendente</t>
  </si>
  <si>
    <t>Terceiros</t>
  </si>
  <si>
    <t>Pendentes</t>
  </si>
  <si>
    <t>Ver resposta meninas</t>
  </si>
  <si>
    <t>pendente</t>
  </si>
  <si>
    <t>Início</t>
  </si>
  <si>
    <t>Grupo CSN</t>
  </si>
  <si>
    <t>Siderurgia</t>
  </si>
  <si>
    <t>Mineração</t>
  </si>
  <si>
    <t>Cimentos</t>
  </si>
  <si>
    <t>Logística</t>
  </si>
  <si>
    <t>Energia</t>
  </si>
  <si>
    <t>Índice GRI</t>
  </si>
  <si>
    <t>Índice SASB</t>
  </si>
  <si>
    <t>Materialidade</t>
  </si>
  <si>
    <t>TCFD e TNFD</t>
  </si>
  <si>
    <t>Pedido Report 2024: favor deixar em vermelho novas informações inseridas em texto ou rodapé.</t>
  </si>
  <si>
    <r>
      <rPr>
        <b/>
        <sz val="16"/>
        <color theme="5"/>
        <rFont val="Verdana"/>
        <family val="2"/>
      </rPr>
      <t xml:space="preserve">Ética e </t>
    </r>
    <r>
      <rPr>
        <b/>
        <i/>
        <sz val="16"/>
        <color rgb="FF993366"/>
        <rFont val="Verdana"/>
        <family val="2"/>
      </rPr>
      <t>compliance</t>
    </r>
  </si>
  <si>
    <t>GRI 2-27 | Conformidade com leis e regulamentos</t>
  </si>
  <si>
    <t>GRI 206-1 | Ações judiciais por concorrência desleal, práticas de truste e monopólio</t>
  </si>
  <si>
    <t>SASB EM-CM-520a.1 | Valor total de perdas monetárias como resultado de processos judiciais associados a atividades de cartel, fixação de preços e atividades antitruste</t>
  </si>
  <si>
    <r>
      <rPr>
        <sz val="10"/>
        <color rgb="FFFF0000"/>
        <rFont val="Verdana"/>
        <family val="2"/>
      </rPr>
      <t>Em 2024, a CSN Cimentos não recebeu notificações de casos a serem reportados. Os autos de infração recebidos em 2023 ainda encontram-se em andamento.</t>
    </r>
    <r>
      <rPr>
        <sz val="10"/>
        <color rgb="FF000000"/>
        <rFont val="Verdana"/>
        <family val="2"/>
      </rPr>
      <t xml:space="preserve"> A CSN Cimentos recebeu em 2023 três autos de infração que resultaram em embargos. Um da Prefeitura do Rio de Janeiro por suposta emissão de material particulado, um por suposta terraplanagem sem alvará e um por suposto lançamento de resíduos líquidos e substâncias oleosas (coque de petróleo) em desacordo com as evidências legais. Em todos os casos, a Companhia apresentou defesas administrativas que estão à espera de julgamento.
No período, a CSN Cimentos é parte (autora) de ação anulatória que visa desconstituir ou reformar a multa imposta pelo Conselho Administrativo de Defesa Econômica (CADE) à LafargeHolcim e a outras cimenteiras envolvidas em suposta formação de cartel no mercado de cimento. O cartel dos cimentos teve a maior aplicabilidade de sanções da história do direito concorrencial no Brasil, tendo sido aplicada multa pecuniária de R$ 508.593.517,53, atualizada até junho de 2014, e imposição de obrigações de fazer, como a alienação de 20% dos ativos de concreto em mercados relevantes. Atualmente, a aplicação da multa e demais obrigações impostas pelo CADE estão suspensas em razão de liminar obtida pela LafargeHolcim. Como garantia processual, foi oferecida a fábrica integrada de Pedro Leopoldo (MG), no valor estimado entre R$ 637.260.000,00, e R$ 704.345.000,00, de acordo com avaliação fornecida pela Deloitte Touche Tohmatsu. Após as partes apresentarem alegações finais, aguarda-se a prolação de sentença. </t>
    </r>
  </si>
  <si>
    <t>Casos de não conformidade do Segmento Cimentos</t>
  </si>
  <si>
    <r>
      <rPr>
        <sz val="10"/>
        <color theme="1"/>
        <rFont val="Verdana"/>
        <family val="2"/>
      </rPr>
      <t>Número total de multas significativas</t>
    </r>
    <r>
      <rPr>
        <vertAlign val="superscript"/>
        <sz val="10"/>
        <color rgb="FF000000"/>
        <rFont val="Verdana"/>
        <family val="2"/>
      </rPr>
      <t>1</t>
    </r>
  </si>
  <si>
    <r>
      <rPr>
        <sz val="10"/>
        <color theme="1"/>
        <rFont val="Verdana"/>
        <family val="2"/>
      </rPr>
      <t>Valor monetário total das multas significativas (R$ mil)</t>
    </r>
    <r>
      <rPr>
        <vertAlign val="superscript"/>
        <sz val="10"/>
        <color rgb="FF000000"/>
        <rFont val="Verdana"/>
        <family val="2"/>
      </rPr>
      <t>1</t>
    </r>
  </si>
  <si>
    <t>Número de sanções não monetárias</t>
  </si>
  <si>
    <t>1. São considerados significativos ou casos com multa ou obrigações de fazer ou não fazer que superem R$ 1 milhão.</t>
  </si>
  <si>
    <t>GRI 2-28 | Participação em associações</t>
  </si>
  <si>
    <r>
      <rPr>
        <sz val="10"/>
        <color rgb="FF000000"/>
        <rFont val="Verdana"/>
        <family val="2"/>
      </rPr>
      <t xml:space="preserve">A CSN Cimentos integrou em 2023 o Centro Industrial do Rio de Janeiro (Firjan - CIRJ), participando dos grupos de trabalho da entidade e </t>
    </r>
    <r>
      <rPr>
        <sz val="10"/>
        <color rgb="FFFF0000"/>
        <rFont val="Verdana"/>
        <family val="2"/>
      </rPr>
      <t>não houve novas participações em 2024.</t>
    </r>
  </si>
  <si>
    <t>Pessoas e DE&amp;I</t>
  </si>
  <si>
    <t>GRI 2-7 | Empregados</t>
  </si>
  <si>
    <r>
      <rPr>
        <b/>
        <sz val="10"/>
        <color theme="5"/>
        <rFont val="Verdana"/>
        <family val="2"/>
      </rPr>
      <t>Colaboradores por gênero e região do Segmento Cimentos</t>
    </r>
    <r>
      <rPr>
        <b/>
        <vertAlign val="superscript"/>
        <sz val="10"/>
        <color rgb="FF993366"/>
        <rFont val="Verdana"/>
        <family val="2"/>
      </rPr>
      <t>1</t>
    </r>
  </si>
  <si>
    <t>Homens</t>
  </si>
  <si>
    <t>Prazo indeterminado</t>
  </si>
  <si>
    <t>Nordeste</t>
  </si>
  <si>
    <t>Centro-Oeste</t>
  </si>
  <si>
    <t>Sudeste</t>
  </si>
  <si>
    <t>Prazo determinado</t>
  </si>
  <si>
    <t>Prazo determinado (Programas Aprendiz e Capacitar)</t>
  </si>
  <si>
    <t>Total Segmento Cimentos</t>
  </si>
  <si>
    <r>
      <rPr>
        <sz val="8"/>
        <color rgb="FF000000"/>
        <rFont val="Verdana"/>
        <family val="2"/>
      </rPr>
      <t xml:space="preserve">1. Considera os colaboradores efetivos contratados nas categorias CLT, </t>
    </r>
    <r>
      <rPr>
        <sz val="8"/>
        <color rgb="FFFF0000"/>
        <rFont val="Verdana"/>
        <family val="2"/>
      </rPr>
      <t>Programa Aprendiz e Programa Capacita</t>
    </r>
    <r>
      <rPr>
        <sz val="8"/>
        <color rgb="FF000000"/>
        <rFont val="Verdana"/>
        <family val="2"/>
      </rPr>
      <t>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r>
  </si>
  <si>
    <t>Renata, colocar as outras 2 tabelas aqui?</t>
  </si>
  <si>
    <t>GRI 2-8 | Trabalhadores que não são empregados</t>
  </si>
  <si>
    <r>
      <rPr>
        <sz val="10"/>
        <color rgb="FF000000"/>
        <rFont val="Verdana"/>
        <family val="2"/>
      </rPr>
      <t xml:space="preserve">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t>
    </r>
    <r>
      <rPr>
        <b/>
        <u/>
        <sz val="10"/>
        <color rgb="FF0066CC"/>
        <rFont val="Verdana"/>
        <family val="2"/>
      </rPr>
      <t>clique aqui</t>
    </r>
    <r>
      <rPr>
        <sz val="10"/>
        <color rgb="FF000000"/>
        <rFont val="Verdana"/>
        <family val="2"/>
      </rPr>
      <t>).</t>
    </r>
    <r>
      <rPr>
        <sz val="10"/>
        <color rgb="FFFF0000"/>
        <rFont val="Verdana"/>
        <family val="2"/>
      </rPr>
      <t xml:space="preserve"> A metodologia utilizada para contabilizar o número de trabalhadores foi a de contagem direta (a empresa contabiliza todos os trabalhadores que não são empregados, incluindo em tempo integral e parcial). O número total de trabalhadores tem como base dados contemplados ao término do período de relato.</t>
    </r>
  </si>
  <si>
    <t>Número total de terceiros</t>
  </si>
  <si>
    <t>Segmento Cimentos</t>
  </si>
  <si>
    <t>1. A variação em 2023 é decorrente da migração de contratos das empresas adquiridas e da contabilização da CBSI, empresa do Grupo CSN para terceirização.</t>
  </si>
  <si>
    <t>GRI 401-1 | Novas contratações e rotatividade de empregados</t>
  </si>
  <si>
    <r>
      <rPr>
        <b/>
        <sz val="10"/>
        <color theme="5"/>
        <rFont val="Verdana"/>
        <family val="2"/>
      </rPr>
      <t>Contratações e desligamentos do Segmento Cimentos</t>
    </r>
    <r>
      <rPr>
        <b/>
        <vertAlign val="superscript"/>
        <sz val="10"/>
        <color rgb="FF993366"/>
        <rFont val="Verdana"/>
        <family val="2"/>
      </rPr>
      <t>1</t>
    </r>
  </si>
  <si>
    <r>
      <rPr>
        <b/>
        <sz val="10"/>
        <color rgb="FFC0C0C0"/>
        <rFont val="Verdana"/>
        <family val="2"/>
      </rPr>
      <t xml:space="preserve">| </t>
    </r>
    <r>
      <rPr>
        <b/>
        <sz val="10"/>
        <color rgb="FF993366"/>
        <rFont val="Verdana"/>
        <family val="2"/>
      </rPr>
      <t>2022</t>
    </r>
    <r>
      <rPr>
        <b/>
        <vertAlign val="superscript"/>
        <sz val="10"/>
        <color rgb="FF993366"/>
        <rFont val="Verdana"/>
        <family val="2"/>
      </rPr>
      <t>2</t>
    </r>
    <r>
      <rPr>
        <b/>
        <sz val="10"/>
        <color rgb="FFC0C0C0"/>
        <rFont val="Verdana"/>
        <family val="2"/>
      </rPr>
      <t xml:space="preserve"> | </t>
    </r>
  </si>
  <si>
    <t>Contratações</t>
  </si>
  <si>
    <t>Por gênero</t>
  </si>
  <si>
    <t>Por faixa etária</t>
  </si>
  <si>
    <t>Menos de 30 anos de idade</t>
  </si>
  <si>
    <t>Entre 30 e 50 anos de idade</t>
  </si>
  <si>
    <t>Por região</t>
  </si>
  <si>
    <r>
      <rPr>
        <sz val="8"/>
        <color theme="1"/>
        <rFont val="Verdana"/>
        <family val="2"/>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0066CC"/>
        <rFont val="Verdana"/>
        <family val="2"/>
      </rPr>
      <t>GRI 2-4</t>
    </r>
  </si>
  <si>
    <r>
      <rPr>
        <b/>
        <sz val="10"/>
        <color theme="5"/>
        <rFont val="Verdana"/>
        <family val="2"/>
      </rPr>
      <t>Taxas de contratação e rotatividade do Segmento Cimentos</t>
    </r>
    <r>
      <rPr>
        <b/>
        <vertAlign val="superscript"/>
        <sz val="10"/>
        <color rgb="FF993366"/>
        <rFont val="Verdana"/>
        <family val="2"/>
      </rPr>
      <t>1</t>
    </r>
  </si>
  <si>
    <r>
      <rPr>
        <b/>
        <sz val="9"/>
        <color theme="5"/>
        <rFont val="Verdana"/>
        <family val="2"/>
      </rPr>
      <t>Taxa de contratação</t>
    </r>
    <r>
      <rPr>
        <b/>
        <vertAlign val="superscript"/>
        <sz val="9"/>
        <color rgb="FF993366"/>
        <rFont val="Verdana"/>
        <family val="2"/>
      </rPr>
      <t>3</t>
    </r>
  </si>
  <si>
    <r>
      <rPr>
        <sz val="8"/>
        <color theme="1"/>
        <rFont val="Verdana"/>
        <family val="2"/>
      </rPr>
      <t xml:space="preserve">1. Considera os colaboradores efetivos nas categorias CLT, Programa Aprendiz e Programa Capacitar. Reduções nas taxas de contratação e rotatividade decorrentes do aumento do </t>
    </r>
    <r>
      <rPr>
        <i/>
        <sz val="8"/>
        <color rgb="FF000000"/>
        <rFont val="Verdana"/>
        <family val="2"/>
      </rPr>
      <t>headcount</t>
    </r>
    <r>
      <rPr>
        <sz val="8"/>
        <color rgb="FF000000"/>
        <rFont val="Verdana"/>
        <family val="2"/>
      </rPr>
      <t xml:space="preserve"> em 2023.
2. Dados de 2022 reapresentados. </t>
    </r>
    <r>
      <rPr>
        <b/>
        <sz val="8"/>
        <color rgb="FF0066CC"/>
        <rFont val="Verdana"/>
        <family val="2"/>
      </rPr>
      <t>GRI 2-4</t>
    </r>
    <r>
      <rPr>
        <sz val="8"/>
        <color rgb="FF000000"/>
        <rFont val="Verdana"/>
        <family val="2"/>
      </rPr>
      <t xml:space="preserve">
3. A taxa de contratação é calculada como o número de admitidos no ano sobre o </t>
    </r>
    <r>
      <rPr>
        <i/>
        <sz val="8"/>
        <color rgb="FF000000"/>
        <rFont val="Verdana"/>
        <family val="2"/>
      </rPr>
      <t>headcount</t>
    </r>
    <r>
      <rPr>
        <sz val="8"/>
        <color rgb="FF000000"/>
        <rFont val="Verdana"/>
        <family val="2"/>
      </rPr>
      <t xml:space="preserve"> no encerramento do ano.
4. A taxa de rotatividade é calculada como o número de desligados no ano sobre o </t>
    </r>
    <r>
      <rPr>
        <i/>
        <sz val="8"/>
        <color rgb="FF000000"/>
        <rFont val="Verdana"/>
        <family val="2"/>
      </rPr>
      <t>headcount</t>
    </r>
    <r>
      <rPr>
        <sz val="8"/>
        <color rgb="FF000000"/>
        <rFont val="Verdana"/>
        <family val="2"/>
      </rPr>
      <t xml:space="preserve"> no encerramento do ano.</t>
    </r>
  </si>
  <si>
    <t>GRI 404-1 | Média de horas de capacitação por ano, por empregado</t>
  </si>
  <si>
    <r>
      <rPr>
        <b/>
        <sz val="10"/>
        <color theme="5"/>
        <rFont val="Verdana"/>
        <family val="2"/>
      </rPr>
      <t>Média de horas de treinamento por colaborador do Segmento Cimentos</t>
    </r>
    <r>
      <rPr>
        <b/>
        <vertAlign val="superscript"/>
        <sz val="10"/>
        <color rgb="FF993366"/>
        <rFont val="Verdana"/>
        <family val="2"/>
      </rPr>
      <t>1</t>
    </r>
  </si>
  <si>
    <t>Por nível funcional</t>
  </si>
  <si>
    <t>Executivo</t>
  </si>
  <si>
    <t>Liderança</t>
  </si>
  <si>
    <t>como trazer a tabela do sistema pra cá? já que no sistema dividimos para contar os programas em separado.</t>
  </si>
  <si>
    <t>Especialista</t>
  </si>
  <si>
    <t>Engenheiro</t>
  </si>
  <si>
    <t>Nível Superior</t>
  </si>
  <si>
    <t>Técnico</t>
  </si>
  <si>
    <t>Administrativo</t>
  </si>
  <si>
    <t>Operacional</t>
  </si>
  <si>
    <t>Programa Estágio</t>
  </si>
  <si>
    <t>Programa Capacitar</t>
  </si>
  <si>
    <t>nd</t>
  </si>
  <si>
    <t>Programa Aprendiz</t>
  </si>
  <si>
    <r>
      <rPr>
        <sz val="8"/>
        <color theme="1"/>
        <rFont val="Verdana"/>
        <family val="2"/>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family val="2"/>
      </rPr>
      <t>headcount</t>
    </r>
    <r>
      <rPr>
        <sz val="8"/>
        <color rgb="FF000000"/>
        <rFont val="Verdana"/>
        <family val="2"/>
      </rPr>
      <t xml:space="preserve"> em 31/12. Redução de 23,6% na média total de horas de treinamento por colaborador decorrente de ajuste de premissas para adequada contabilização das horas de treinamento nas novas unidades adquiridas.</t>
    </r>
  </si>
  <si>
    <t>GRI 404-3 | Percentual de empregados que recebem avaliações regulares de desempenho e de desenvolvimento de carreira</t>
  </si>
  <si>
    <r>
      <rPr>
        <b/>
        <sz val="10"/>
        <color theme="5"/>
        <rFont val="Verdana"/>
        <family val="2"/>
      </rPr>
      <t>Percentual de colaboradores submetidos a avaliação de desempenho do Segmento Cimentos</t>
    </r>
    <r>
      <rPr>
        <b/>
        <vertAlign val="superscript"/>
        <sz val="10"/>
        <color rgb="FF993366"/>
        <rFont val="Verdana"/>
        <family val="2"/>
      </rPr>
      <t>1</t>
    </r>
  </si>
  <si>
    <r>
      <rPr>
        <sz val="8"/>
        <color rgb="FF000000"/>
        <rFont val="Verdana"/>
        <family val="2"/>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0066CC"/>
        <rFont val="Verdana"/>
        <family val="2"/>
      </rPr>
      <t xml:space="preserve"> GRI 2-4
</t>
    </r>
    <r>
      <rPr>
        <b/>
        <sz val="8"/>
        <color rgb="FFFF0000"/>
        <rFont val="Verdana"/>
        <family val="2"/>
      </rPr>
      <t>2. Não realizamos o Ciclo de Gente em 2024, pois não se trata de um processo anual. Novos dados serão apresentados em 2025.</t>
    </r>
  </si>
  <si>
    <t>GRI 405-1 | Diversidade em órgãos de governança e empregados</t>
  </si>
  <si>
    <r>
      <rPr>
        <b/>
        <sz val="10"/>
        <color theme="5"/>
        <rFont val="Verdana"/>
        <family val="2"/>
      </rPr>
      <t>Diversidade de gênero por nível funcional do Segmento Cimentos</t>
    </r>
    <r>
      <rPr>
        <b/>
        <vertAlign val="superscript"/>
        <sz val="10"/>
        <color rgb="FF993366"/>
        <rFont val="Verdana"/>
        <family val="2"/>
      </rPr>
      <t>1</t>
    </r>
  </si>
  <si>
    <t>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t>
  </si>
  <si>
    <r>
      <rPr>
        <b/>
        <sz val="10"/>
        <color theme="5"/>
        <rFont val="Verdana"/>
        <family val="2"/>
      </rPr>
      <t>Diversidade de faixa etária por nível funcional do Segmento Cimentos</t>
    </r>
    <r>
      <rPr>
        <b/>
        <vertAlign val="superscript"/>
        <sz val="10"/>
        <color rgb="FF993366"/>
        <rFont val="Verdana"/>
        <family val="2"/>
      </rPr>
      <t>1</t>
    </r>
  </si>
  <si>
    <t>1. Considera os colaboradores efetivos contratados nas categorias CLT, Programa Aprendiz e Programa Capacitar na data-base de 31 de dezembro de cada ano. Crescimento de 29,3% na representatividade de profissionais com mais de 50 anos de idade em 2023 é reflexo do envelhecimento do quadro funcional com a retenção de profissionais com mais experiência e também da integração dos novos colaboradores nas unidades adquiridas.</t>
  </si>
  <si>
    <t>Diversidade étnico-racial CSN Cimentos¹ por nível funcional em 2024</t>
  </si>
  <si>
    <t>Amarela</t>
  </si>
  <si>
    <t>Branca</t>
  </si>
  <si>
    <t>Indígena</t>
  </si>
  <si>
    <t>Preta</t>
  </si>
  <si>
    <t>Parda</t>
  </si>
  <si>
    <t xml:space="preserve">1. Considera os colaboradores efetivos contratados nas categorias CLT, Programa Aprendiz e Programa Capacitar na data-base de 31 de dezembro de cada ano. </t>
  </si>
  <si>
    <t>GRI 405-2 | Proporção entre o salário-base e a remuneração recebidos pelas mulheres e aqueles recebidos pelos homens</t>
  </si>
  <si>
    <r>
      <rPr>
        <b/>
        <sz val="10"/>
        <color theme="5"/>
        <rFont val="Verdana"/>
        <family val="2"/>
      </rPr>
      <t>Proporção da média salarial das mulheres em relação à dos homens por nível funcional do Segmento Cimentos</t>
    </r>
    <r>
      <rPr>
        <b/>
        <vertAlign val="superscript"/>
        <sz val="10"/>
        <color rgb="FF993366"/>
        <rFont val="Verdana"/>
        <family val="2"/>
      </rPr>
      <t>1</t>
    </r>
  </si>
  <si>
    <t>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t>
  </si>
  <si>
    <t>Segurança do trabalho e bem-estar</t>
  </si>
  <si>
    <t>GRI 403-9 | Acidentes de trabalho</t>
  </si>
  <si>
    <r>
      <rPr>
        <b/>
        <sz val="10"/>
        <color theme="5"/>
        <rFont val="Verdana"/>
        <family val="2"/>
      </rPr>
      <t>Indicadores de saúde e segurança do Segmento Cimentos</t>
    </r>
    <r>
      <rPr>
        <b/>
        <vertAlign val="superscript"/>
        <sz val="10"/>
        <color rgb="FF993366"/>
        <rFont val="Verdana"/>
        <family val="2"/>
      </rPr>
      <t>1</t>
    </r>
  </si>
  <si>
    <t>Colaboradores</t>
  </si>
  <si>
    <t>Total de horas-homem trabalhadas</t>
  </si>
  <si>
    <t>Número de acidentes de comunicação obrigatória</t>
  </si>
  <si>
    <t>Número de acidentes com consequência grave (exceto óbitos)</t>
  </si>
  <si>
    <t>Número de acidentes fatais</t>
  </si>
  <si>
    <t>Número total de dias perdidos e debitados</t>
  </si>
  <si>
    <r>
      <rPr>
        <sz val="10"/>
        <color theme="1"/>
        <rFont val="Verdana"/>
        <family val="2"/>
      </rPr>
      <t>Taxa de frequência de acidentes de comunicação obrigatória</t>
    </r>
    <r>
      <rPr>
        <vertAlign val="superscript"/>
        <sz val="10"/>
        <color rgb="FF000000"/>
        <rFont val="Verdana"/>
        <family val="2"/>
      </rPr>
      <t>2</t>
    </r>
  </si>
  <si>
    <r>
      <rPr>
        <sz val="10"/>
        <color theme="1"/>
        <rFont val="Verdana"/>
        <family val="2"/>
      </rPr>
      <t>Taxa de frequência de acidentes de com consequência grave (exceto óbitos)</t>
    </r>
    <r>
      <rPr>
        <vertAlign val="superscript"/>
        <sz val="10"/>
        <color rgb="FF000000"/>
        <rFont val="Verdana"/>
        <family val="2"/>
      </rPr>
      <t>2</t>
    </r>
  </si>
  <si>
    <r>
      <rPr>
        <sz val="10"/>
        <color theme="1"/>
        <rFont val="Verdana"/>
        <family val="2"/>
      </rPr>
      <t>Taxa de frequência de acidentes fatais</t>
    </r>
    <r>
      <rPr>
        <vertAlign val="superscript"/>
        <sz val="10"/>
        <color rgb="FF000000"/>
        <rFont val="Verdana"/>
        <family val="2"/>
      </rPr>
      <t>2</t>
    </r>
  </si>
  <si>
    <r>
      <rPr>
        <sz val="10"/>
        <color theme="1"/>
        <rFont val="Verdana"/>
        <family val="2"/>
      </rPr>
      <t>Taxa de gravidade de acidentes</t>
    </r>
    <r>
      <rPr>
        <vertAlign val="superscript"/>
        <sz val="10"/>
        <color rgb="FF000000"/>
        <rFont val="Verdana"/>
        <family val="2"/>
      </rPr>
      <t>2</t>
    </r>
  </si>
  <si>
    <t>1. Considera os colaboradores efetivos nas categorias CLT, Programa Aprendiz, Programa Capacitar e Programa Trainee e os terceiros. Em 2023, o número de acidentes registráveis triplicou, com aumento principalmente entre os terceiros (233,3%). A ocorrência de 1 acidente com consequência grave e 1 acidente fatal com terceiros impactou negativamente o número de dias perdidos e a taxa de gravidade no período.
2. Taxas calculadas com o fator de 200 mil horas-homem trabalhadas.</t>
  </si>
  <si>
    <t>SASB EM-CM-320a.1 | (1) Taxa total de incidentes registráveis (TRIR) e (2) taxa de frequência de quase acidentes (NMFR) para (a) funcionários em tempo integral e (b) funcionários contratados</t>
  </si>
  <si>
    <t>Indicadores de saúde e segurança conforme padrão OSHA do Segmento Cimentos</t>
  </si>
  <si>
    <t>Quantidade de horas-homem trabalhadas</t>
  </si>
  <si>
    <t>Quantidade de trabalhadores no fim do período</t>
  </si>
  <si>
    <t>Número de quase acidentes (near miss) registrados</t>
  </si>
  <si>
    <t>Número de incidentes registráveis</t>
  </si>
  <si>
    <r>
      <rPr>
        <sz val="10"/>
        <color theme="1"/>
        <rFont val="Verdana"/>
        <family val="2"/>
      </rPr>
      <t>Taxa de frequência de quase acidentes (near miss)</t>
    </r>
    <r>
      <rPr>
        <vertAlign val="superscript"/>
        <sz val="10"/>
        <color rgb="FF000000"/>
        <rFont val="Verdana"/>
        <family val="2"/>
      </rPr>
      <t>1</t>
    </r>
  </si>
  <si>
    <r>
      <rPr>
        <sz val="10"/>
        <color theme="1"/>
        <rFont val="Verdana"/>
        <family val="2"/>
      </rPr>
      <t>Taxa de frequência de incidentes registráveis</t>
    </r>
    <r>
      <rPr>
        <vertAlign val="superscript"/>
        <sz val="10"/>
        <color rgb="FF000000"/>
        <rFont val="Verdana"/>
        <family val="2"/>
      </rPr>
      <t>1</t>
    </r>
  </si>
  <si>
    <r>
      <rPr>
        <sz val="10"/>
        <color theme="1"/>
        <rFont val="Verdana"/>
        <family val="2"/>
      </rPr>
      <t>Taxa de frequência de acidentes fatais</t>
    </r>
    <r>
      <rPr>
        <vertAlign val="superscript"/>
        <sz val="10"/>
        <color rgb="FF000000"/>
        <rFont val="Verdana"/>
        <family val="2"/>
      </rPr>
      <t>1</t>
    </r>
  </si>
  <si>
    <t>1. Taxas calculadas com o fator de 200 mil horas-homem trabalhadas. Entre colaboradores, o aumento no número de quase acidentes (366,7%) e no número de acidentes registráveis (166,7%) impactou negativamente as taxas, mesmo com a elevação de 78,0% na quantidade de horas-homem trabalhadas. Em relação aos terceiros, as elevações nesses dados absolutos foram compensadas pelo aumento de 310,3% na quantidade de horas-homem trabalhadas, resultando na melhora das taxas de frequência na comparação anual.</t>
  </si>
  <si>
    <t>SASB EM-CM-320a.2 | Número de casos notificados de silicose</t>
  </si>
  <si>
    <r>
      <rPr>
        <sz val="10"/>
        <color rgb="FF000000"/>
        <rFont val="Verdana"/>
        <family val="2"/>
      </rPr>
      <t xml:space="preserve">Não houve registro de nenhum caso de silicose entre colaboradores, terceiros e ex-colaboradores da CSN Cimentos. </t>
    </r>
    <r>
      <rPr>
        <sz val="10"/>
        <color rgb="FFFF0000"/>
        <rFont val="Verdana"/>
        <family val="2"/>
      </rPr>
      <t xml:space="preserve">Para minimizar a exposição dos trabalhadores à silica cristalina, possuimos um programa de proteção respiratória implementando em todas as unidades em que haja risco existente. Também realizamos FIT TESTE em conformidade com a lei e aplicamos treinamentos regulares. </t>
    </r>
  </si>
  <si>
    <t>Cadeia de valor</t>
  </si>
  <si>
    <t>GRI 2-6 | Atividades, cadeia de valor e outras relações de negócios</t>
  </si>
  <si>
    <r>
      <rPr>
        <b/>
        <sz val="10"/>
        <color theme="5"/>
        <rFont val="Verdana"/>
        <family val="2"/>
      </rPr>
      <t>Indicadores de fornecedores do Segmento Cimentos</t>
    </r>
    <r>
      <rPr>
        <b/>
        <vertAlign val="superscript"/>
        <sz val="10"/>
        <color rgb="FF993366"/>
        <rFont val="Verdana"/>
        <family val="2"/>
      </rPr>
      <t>1</t>
    </r>
  </si>
  <si>
    <t>Número de fornecedores</t>
  </si>
  <si>
    <t>Dispêndios (R$ milhões)</t>
  </si>
  <si>
    <t>CSN: Os dispêndios são milhões mesmo? Ou bilhões?</t>
  </si>
  <si>
    <r>
      <rPr>
        <sz val="8"/>
        <color rgb="FF000000"/>
        <rFont val="Verdana"/>
        <family val="2"/>
      </rPr>
      <t xml:space="preserve">1. Aumento no número de fornecedores e nos dispêndios em 2023 reflete a integração das novas unidades, que passaram a ser controladas no SAP corporativo a partir de setembro de 2023.
</t>
    </r>
    <r>
      <rPr>
        <sz val="8"/>
        <color rgb="FFFF0000"/>
        <rFont val="Verdana"/>
        <family val="2"/>
      </rPr>
      <t>2. Desconsiderados fornecedores intercompany
3. Com relação a quantidade de fornecedores contratados em 2024, tivemos um aumento de 6% em relação a 2023 e o spend subiu 71%. Em 2024 todos os negócios de CSN Cimentos já estavam  integrados no sistema do Grupo CSN. A integração ocorreu em setembro de 2023.</t>
    </r>
  </si>
  <si>
    <t>GRI 204-1 | Proporção de gastos com fornecedores locais</t>
  </si>
  <si>
    <r>
      <rPr>
        <b/>
        <sz val="10"/>
        <color theme="5"/>
        <rFont val="Verdana"/>
        <family val="2"/>
      </rPr>
      <t>Percentual de gastos com fornecedores locais</t>
    </r>
    <r>
      <rPr>
        <b/>
        <vertAlign val="superscript"/>
        <sz val="10"/>
        <color rgb="FF993366"/>
        <rFont val="Verdana"/>
        <family val="2"/>
      </rPr>
      <t>1</t>
    </r>
    <r>
      <rPr>
        <b/>
        <sz val="10"/>
        <color rgb="FF993366"/>
        <rFont val="Verdana"/>
        <family val="2"/>
      </rPr>
      <t xml:space="preserve"> do Segmento Cimentos</t>
    </r>
  </si>
  <si>
    <t>Materiais</t>
  </si>
  <si>
    <t>Serviços</t>
  </si>
  <si>
    <r>
      <rPr>
        <sz val="8"/>
        <color rgb="FF000000"/>
        <rFont val="Verdana"/>
        <family val="2"/>
      </rPr>
      <t xml:space="preserve">1. Fornecedores locais são considerados aqueles que estão alocados dentro dos estados brasileiros em que a CSN possui operação. </t>
    </r>
    <r>
      <rPr>
        <sz val="8"/>
        <color rgb="FFFF0000"/>
        <rFont val="Verdana"/>
        <family val="2"/>
      </rPr>
      <t>A proporção de gastos com fornecedores locais da empresa é de 49,4%. Para o cálculo desse indicador, são consideradas todas as unidades operacionais da empresa e foram desconsiderados fornecedores intercompany,</t>
    </r>
  </si>
  <si>
    <t>GRI 308-1 | Novos fornecedores selecionados com base em critérios ambientais</t>
  </si>
  <si>
    <r>
      <rPr>
        <b/>
        <sz val="10"/>
        <color theme="5"/>
        <rFont val="Verdana"/>
        <family val="2"/>
      </rPr>
      <t>Avaliação de aspectos ambientais na contratação de fornecedores do Segmento Cimentos</t>
    </r>
    <r>
      <rPr>
        <b/>
        <vertAlign val="superscript"/>
        <sz val="10"/>
        <color rgb="FF993366"/>
        <rFont val="Verdana"/>
        <family val="2"/>
      </rPr>
      <t>1</t>
    </r>
  </si>
  <si>
    <t>Total de novos fornecedores contratados</t>
  </si>
  <si>
    <t>Número de fornecedores avaliados com critérios ambientais</t>
  </si>
  <si>
    <t>Percentual de fornecedores avaliados com critérios ambientais</t>
  </si>
  <si>
    <t>1. O cadastro de novos fornecedores considera o seu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t>
  </si>
  <si>
    <t>GRI 414-1 | Novos fornecedores selecionados com base em critérios sociais</t>
  </si>
  <si>
    <t>Avaliação de aspectos sociais na contratação de fornecedores do Segmento Cimentos</t>
  </si>
  <si>
    <t>Número de fornecedores avaliados com critérios sociais</t>
  </si>
  <si>
    <t>Percentual de fornecedores avaliados com critérios sociais</t>
  </si>
  <si>
    <t>Mudança do clima</t>
  </si>
  <si>
    <t>GRI 302-1 | Consumo de energia dentro da organização</t>
  </si>
  <si>
    <r>
      <rPr>
        <b/>
        <sz val="10"/>
        <color theme="5"/>
        <rFont val="Verdana"/>
        <family val="2"/>
      </rPr>
      <t>Energia gerada pelo consumo de combustíveis e aquisição de eletricidade do Segmento Cimentos (GJ)</t>
    </r>
    <r>
      <rPr>
        <b/>
        <vertAlign val="superscript"/>
        <sz val="10"/>
        <color rgb="FF993366"/>
        <rFont val="Verdana"/>
        <family val="2"/>
      </rPr>
      <t>1</t>
    </r>
  </si>
  <si>
    <t>Combustíveis</t>
  </si>
  <si>
    <t>Carvão sub-betuminoso</t>
  </si>
  <si>
    <t>Coque de petróleo</t>
  </si>
  <si>
    <t>Diesel/Brasil</t>
  </si>
  <si>
    <t>Gás liquefeito de petróleo (GLP)</t>
  </si>
  <si>
    <t>Gás natural</t>
  </si>
  <si>
    <t>Gasolina/Brasil</t>
  </si>
  <si>
    <t>Óleo combustível</t>
  </si>
  <si>
    <t>Subtotal combustíveis não renováveis</t>
  </si>
  <si>
    <t>Etanol hidratado (combustível renovável)</t>
  </si>
  <si>
    <t>Total de energia gerada a partir de combustíveis</t>
  </si>
  <si>
    <t>Energia elétrica (GJ)</t>
  </si>
  <si>
    <t>Eletricidade/Brasil</t>
  </si>
  <si>
    <t>Eletricidade/Renovável</t>
  </si>
  <si>
    <t>Subtotal energia elétrica consumida</t>
  </si>
  <si>
    <t>Total de energia consumida (combustíveis + eletricidade)</t>
  </si>
  <si>
    <t>1. Não há aquisição de outros tipos de energia, tampouco a venda de energia. Fatores de conversão: Balanço Energético Nacional, GHG Protocol e dados específicos da CSN.</t>
  </si>
  <si>
    <t>GRI 302-2 | Consumo de energia fora da organização</t>
  </si>
  <si>
    <t>Consumo de energia fora da Companhia (GJ)</t>
  </si>
  <si>
    <t>GRI 302-3 | Intensidade energética</t>
  </si>
  <si>
    <t>Intensidade energética do Segmento Cimentos</t>
  </si>
  <si>
    <r>
      <rPr>
        <sz val="10"/>
        <color theme="1"/>
        <rFont val="Verdana"/>
        <family val="2"/>
      </rPr>
      <t>Consumo de energia (kWh) dividido por tonelada de cimento</t>
    </r>
    <r>
      <rPr>
        <vertAlign val="superscript"/>
        <sz val="10"/>
        <color rgb="FF000000"/>
        <rFont val="Verdana"/>
        <family val="2"/>
      </rPr>
      <t>1</t>
    </r>
  </si>
  <si>
    <r>
      <rPr>
        <sz val="10"/>
        <color theme="1"/>
        <rFont val="Verdana"/>
        <family val="2"/>
      </rPr>
      <t>Consumo de energia (kWh) dividido por tonelada de cimentício</t>
    </r>
    <r>
      <rPr>
        <vertAlign val="superscript"/>
        <sz val="10"/>
        <color rgb="FF000000"/>
        <rFont val="Verdana"/>
        <family val="2"/>
      </rPr>
      <t>1</t>
    </r>
  </si>
  <si>
    <r>
      <rPr>
        <sz val="10"/>
        <color theme="1"/>
        <rFont val="Verdana"/>
        <family val="2"/>
      </rPr>
      <t>Consumo de energia (MJ) dividido por tonelada de clínquer</t>
    </r>
    <r>
      <rPr>
        <vertAlign val="superscript"/>
        <sz val="10"/>
        <color rgb="FF000000"/>
        <rFont val="Verdana"/>
        <family val="2"/>
      </rPr>
      <t>1</t>
    </r>
  </si>
  <si>
    <t>1. Segundo metodologia da Global Cement and Concrete Association (GCCA).</t>
  </si>
  <si>
    <t>GRI 305-1 | Emissões diretas (Escopo 1) de gases de efeito estufa (GEE)</t>
  </si>
  <si>
    <t>GRI 305-2 | Emissões indiretas (Escopo 2) de gases de efeito estufa (GEE) provenientes da aquisição de energia</t>
  </si>
  <si>
    <t>GRI 305-3 | Outras emissões indiretas (Escopo 3) de gases de efeito estufa (GEE)</t>
  </si>
  <si>
    <r>
      <rPr>
        <b/>
        <sz val="10"/>
        <color theme="5"/>
        <rFont val="Verdana"/>
        <family val="2"/>
      </rPr>
      <t>Emissões brutas de GEE do Segmento Cimentos (tCO</t>
    </r>
    <r>
      <rPr>
        <b/>
        <vertAlign val="subscript"/>
        <sz val="10"/>
        <color rgb="FF993366"/>
        <rFont val="Verdana"/>
        <family val="2"/>
      </rPr>
      <t>2</t>
    </r>
    <r>
      <rPr>
        <b/>
        <sz val="10"/>
        <color rgb="FF993366"/>
        <rFont val="Verdana"/>
        <family val="2"/>
      </rPr>
      <t>e)</t>
    </r>
  </si>
  <si>
    <t>Escopo 1</t>
  </si>
  <si>
    <t>Escopo 2</t>
  </si>
  <si>
    <t>Escopo 3</t>
  </si>
  <si>
    <r>
      <rPr>
        <b/>
        <sz val="10"/>
        <color theme="5"/>
        <rFont val="Verdana"/>
        <family val="2"/>
      </rPr>
      <t>Emissões biogênicas de GEE do Segmento Cimentos (tCO</t>
    </r>
    <r>
      <rPr>
        <b/>
        <vertAlign val="subscript"/>
        <sz val="10"/>
        <color rgb="FF993366"/>
        <rFont val="Verdana"/>
        <family val="2"/>
      </rPr>
      <t>2</t>
    </r>
    <r>
      <rPr>
        <b/>
        <sz val="10"/>
        <color rgb="FF993366"/>
        <rFont val="Verdana"/>
        <family val="2"/>
      </rPr>
      <t>e)</t>
    </r>
  </si>
  <si>
    <t>GRI 305-4 | Intensidade de emissões de gases de efeito estufa (GEE)</t>
  </si>
  <si>
    <t>Indicadores de intensidade de emissões de GEE relacionados à Global Cement and Concrete Association (GCCA)</t>
  </si>
  <si>
    <r>
      <rPr>
        <b/>
        <sz val="10"/>
        <color theme="5"/>
        <rFont val="Verdana"/>
        <family val="2"/>
      </rPr>
      <t>2020 (ano-base meta)</t>
    </r>
    <r>
      <rPr>
        <b/>
        <vertAlign val="superscript"/>
        <sz val="10"/>
        <color rgb="FF993366"/>
        <rFont val="Verdana"/>
        <family val="2"/>
      </rPr>
      <t>1</t>
    </r>
  </si>
  <si>
    <r>
      <rPr>
        <sz val="10"/>
        <color theme="1"/>
        <rFont val="Verdana"/>
        <family val="2"/>
      </rPr>
      <t>Indicador CSI 71 – Emissões absolutas diretas (tCO</t>
    </r>
    <r>
      <rPr>
        <vertAlign val="subscript"/>
        <sz val="10"/>
        <color rgb="FF000000"/>
        <rFont val="Verdana"/>
        <family val="2"/>
      </rPr>
      <t>2</t>
    </r>
    <r>
      <rPr>
        <sz val="10"/>
        <color rgb="FF000000"/>
        <rFont val="Verdana"/>
        <family val="2"/>
      </rPr>
      <t>e)</t>
    </r>
  </si>
  <si>
    <r>
      <rPr>
        <b/>
        <sz val="10"/>
        <color theme="1"/>
        <rFont val="Verdana"/>
        <family val="2"/>
      </rPr>
      <t>Indicador CSI 74 – Emissão específica por cimentício (kgCO</t>
    </r>
    <r>
      <rPr>
        <b/>
        <vertAlign val="subscript"/>
        <sz val="10"/>
        <color rgb="FF000000"/>
        <rFont val="Verdana"/>
        <family val="2"/>
      </rPr>
      <t>2</t>
    </r>
    <r>
      <rPr>
        <b/>
        <sz val="10"/>
        <color rgb="FF000000"/>
        <rFont val="Verdana"/>
        <family val="2"/>
      </rPr>
      <t>/ton. cimentício)</t>
    </r>
  </si>
  <si>
    <r>
      <rPr>
        <b/>
        <sz val="10"/>
        <color theme="1"/>
        <rFont val="Verdana"/>
        <family val="2"/>
      </rPr>
      <t>Indicador CSI 75 – Emissão específica por cimento (kgCO</t>
    </r>
    <r>
      <rPr>
        <b/>
        <vertAlign val="subscript"/>
        <sz val="10"/>
        <color rgb="FF000000"/>
        <rFont val="Verdana"/>
        <family val="2"/>
      </rPr>
      <t>2</t>
    </r>
    <r>
      <rPr>
        <b/>
        <sz val="10"/>
        <color rgb="FF000000"/>
        <rFont val="Verdana"/>
        <family val="2"/>
      </rPr>
      <t>/ton. cimento)</t>
    </r>
  </si>
  <si>
    <t>Indicador CSI 92 – Fator de clínquer (%)</t>
  </si>
  <si>
    <t>Indicador CSI 93 – Consumo específico de energia por clínquer produzido (MJ/ton. clínquer)</t>
  </si>
  <si>
    <t>Indicador CSI 21a – Total de produtos cimentícios (tonelada)</t>
  </si>
  <si>
    <t>Indicador CSI 21b – Total de produtos cimento (tonelada)</t>
  </si>
  <si>
    <r>
      <rPr>
        <sz val="8"/>
        <color theme="1"/>
        <rFont val="Verdana"/>
        <family val="2"/>
      </rPr>
      <t xml:space="preserve">1. Valores do ano-base meta recalculados considerando as novas unidades adquiridas. </t>
    </r>
    <r>
      <rPr>
        <b/>
        <sz val="8"/>
        <color rgb="FF0066CC"/>
        <rFont val="Verdana"/>
        <family val="2"/>
      </rPr>
      <t>GRI 2-4</t>
    </r>
  </si>
  <si>
    <t>SASB EM-CM-110a.1 | Emissões globais brutas do Escopo 1, porcentagem coberta pelos regulamentos de limitação de emissões</t>
  </si>
  <si>
    <r>
      <rPr>
        <b/>
        <sz val="10"/>
        <color theme="5"/>
        <rFont val="Verdana"/>
        <family val="2"/>
      </rPr>
      <t>Emissões brutas de escopo 1 por tupo de gás do Segmento Cimentos (tCO</t>
    </r>
    <r>
      <rPr>
        <b/>
        <vertAlign val="subscript"/>
        <sz val="10"/>
        <color rgb="FF993366"/>
        <rFont val="Verdana"/>
        <family val="2"/>
      </rPr>
      <t>2</t>
    </r>
    <r>
      <rPr>
        <b/>
        <sz val="10"/>
        <color rgb="FF993366"/>
        <rFont val="Verdana"/>
        <family val="2"/>
      </rPr>
      <t>e)</t>
    </r>
  </si>
  <si>
    <t>Percentual das emissões sujeitas a algum tipo de regulação</t>
  </si>
  <si>
    <t>SASB EM-CM-130a.1 | (1) Energia total consumida, (2) porcentagem de eletricidade da rede, (3) porcentagem alternativa, (4) porcentagem renovável</t>
  </si>
  <si>
    <t>Indicadores de energia do Segmento Cimentos</t>
  </si>
  <si>
    <t>Consumo total de energia (GJ)</t>
  </si>
  <si>
    <t>Consumo de energia renovável (GJ)</t>
  </si>
  <si>
    <t>Percentual de energia renovável</t>
  </si>
  <si>
    <t>Consumo de energia de fontes alternativas (GJ)</t>
  </si>
  <si>
    <t>Percentual de energia de fontes alternativas</t>
  </si>
  <si>
    <t>Consumo de energia elétrica fornecida pela rede (GJ)</t>
  </si>
  <si>
    <t>Percentual de energia elétrica da rede</t>
  </si>
  <si>
    <t>Ecoeficiência</t>
  </si>
  <si>
    <t>GRI 303-3 | Captação de água</t>
  </si>
  <si>
    <r>
      <rPr>
        <b/>
        <sz val="10"/>
        <color theme="5"/>
        <rFont val="Verdana"/>
        <family val="2"/>
      </rPr>
      <t>Captação de água por fonte do Segmento Cimentos (megalitros)</t>
    </r>
    <r>
      <rPr>
        <b/>
        <vertAlign val="superscript"/>
        <sz val="10"/>
        <color rgb="FF993366"/>
        <rFont val="Verdana"/>
        <family val="2"/>
      </rPr>
      <t>1</t>
    </r>
  </si>
  <si>
    <t>Captação total</t>
  </si>
  <si>
    <t>Água superficial</t>
  </si>
  <si>
    <t>Água subterrânea</t>
  </si>
  <si>
    <t>Água de terceiros</t>
  </si>
  <si>
    <t>Total de água captada</t>
  </si>
  <si>
    <t>Captação em áreas com estresse hídrico</t>
  </si>
  <si>
    <r>
      <rPr>
        <sz val="8"/>
        <color theme="1"/>
        <rFont val="Verdana"/>
        <family val="2"/>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0066CC"/>
        <rFont val="Verdana"/>
        <family val="2"/>
      </rPr>
      <t xml:space="preserve"> GRI 2-4</t>
    </r>
  </si>
  <si>
    <t>GRI 303-4 | Descarte de água</t>
  </si>
  <si>
    <r>
      <rPr>
        <b/>
        <sz val="10"/>
        <color theme="5"/>
        <rFont val="Verdana"/>
        <family val="2"/>
      </rPr>
      <t>Descarte de água por fonte do Segmento Cimentos (megalitros)</t>
    </r>
    <r>
      <rPr>
        <b/>
        <vertAlign val="superscript"/>
        <sz val="10"/>
        <color rgb="FF993366"/>
        <rFont val="Verdana"/>
        <family val="2"/>
      </rPr>
      <t>1</t>
    </r>
  </si>
  <si>
    <t>Descarte total</t>
  </si>
  <si>
    <t>Total de água descartada</t>
  </si>
  <si>
    <t>Descarte em áreas com estresse hídrico</t>
  </si>
  <si>
    <r>
      <rPr>
        <sz val="8"/>
        <color rgb="FF000000"/>
        <rFont val="Verdana"/>
        <family val="2"/>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0066CC"/>
        <rFont val="Verdana"/>
        <family val="2"/>
      </rPr>
      <t xml:space="preserve">GRI 2-4
</t>
    </r>
    <r>
      <rPr>
        <sz val="8"/>
        <color rgb="FFFF0000"/>
        <rFont val="Verdana"/>
        <family val="2"/>
      </rPr>
      <t>3. A definição das substâncias prioritárias que suscitam preocupação no descarte de água e a abordagem da organização para estabelecer os limites de descarte dessas substâncias basearam-se em nas legislações estaduais e federais.</t>
    </r>
  </si>
  <si>
    <t>GRI 303-5 | Consumo de água</t>
  </si>
  <si>
    <r>
      <rPr>
        <b/>
        <sz val="10"/>
        <color theme="5"/>
        <rFont val="Verdana"/>
        <family val="2"/>
      </rPr>
      <t>Consumo de água do Segmento Cimentos (megalitros)</t>
    </r>
    <r>
      <rPr>
        <b/>
        <vertAlign val="superscript"/>
        <sz val="10"/>
        <color rgb="FF993366"/>
        <rFont val="Verdana"/>
        <family val="2"/>
      </rPr>
      <t>1</t>
    </r>
  </si>
  <si>
    <t>Em áreas com estresse hídrico</t>
  </si>
  <si>
    <r>
      <rPr>
        <sz val="8"/>
        <color theme="1"/>
        <rFont val="Verdana"/>
        <family val="2"/>
      </rPr>
      <t xml:space="preserve">1. Variações refletem a combinação dos fatores que impactaram a captação e o descarte de água (ver GRIs 303-3 e 303-4). Dados históricos reapresentados. </t>
    </r>
    <r>
      <rPr>
        <b/>
        <sz val="8"/>
        <color rgb="FF0066CC"/>
        <rFont val="Verdana"/>
        <family val="2"/>
      </rPr>
      <t>GRI 2-4</t>
    </r>
  </si>
  <si>
    <t>SASB EM-CM-140a.1 | (1) Total de água doce retirada, (2) porcentagem reciclada, (3) porcentagem em regiões com estresse hídrico de linha de base alto ou extremamente alto</t>
  </si>
  <si>
    <r>
      <rPr>
        <b/>
        <sz val="10"/>
        <color theme="5"/>
        <rFont val="Verdana"/>
        <family val="2"/>
      </rPr>
      <t>Indicadores de água do Segmento Cimentos</t>
    </r>
    <r>
      <rPr>
        <b/>
        <vertAlign val="superscript"/>
        <sz val="10"/>
        <color rgb="FF993366"/>
        <rFont val="Verdana"/>
        <family val="2"/>
      </rPr>
      <t>1</t>
    </r>
  </si>
  <si>
    <t>Captação total de água doce (megalitros)</t>
  </si>
  <si>
    <t>% água reciclada/recirculada</t>
  </si>
  <si>
    <t>Captação de água doce em áreas com estresse hídrico (megalitros)</t>
  </si>
  <si>
    <t>% captação em áreas com estresse hídrico</t>
  </si>
  <si>
    <t>Consumo total de água</t>
  </si>
  <si>
    <t>Consumo de água em áreas com estresse hídrico (megalitros)</t>
  </si>
  <si>
    <t>% consumo em áreas com estresse hídrico</t>
  </si>
  <si>
    <r>
      <rPr>
        <sz val="8"/>
        <color rgb="FF000000"/>
        <rFont val="Verdana"/>
        <family val="2"/>
      </rPr>
      <t xml:space="preserve">1. Variações em 2023, principalmente em relação ao percentual de recirculação e à captação e ao consumo em áreas com estresse hídrico, explicadas pela incorporação das novas unidades do segmento.
</t>
    </r>
    <r>
      <rPr>
        <sz val="8"/>
        <color rgb="FFFF0000"/>
        <rFont val="Verdana"/>
        <family val="2"/>
      </rPr>
      <t>2. Em 2024, reavaliamos o balanço hídrico da CSN mineração visando a adequação as novas características operacionais desenvolvidas no decorrer do ano. A unidade, anteriormente coletava água da barragem em seu processo produtivo, mas parou de coletar. Dessa forma, retiramos do balanço a captação de água de chuva (que era coletada e armazenada na barragem) e também reestruturamos o descarte, não coletando mais o dado do vertedouro da barragem.</t>
    </r>
  </si>
  <si>
    <t>GRI 305-7 | Emissões de NOx, SOx e outras emissões atmosféricas significativas</t>
  </si>
  <si>
    <t>SASB EM-CM-120a.1 | Emissões atmosféricas dos seguintes poluentes: (1) NOx (excluindo N2O), (2) SOx, (3) material particulado (PM10), (4) dioxinas/furanos, (5) compostos orgânicos voláteis (VOCs), (6) hidrocarbonetos aromáticos policíclicos (PAHs) e (7) metais pesados</t>
  </si>
  <si>
    <t>Emissões atmosféricas não GEE do Segmento Cimentos (toneladas)</t>
  </si>
  <si>
    <t>CO</t>
  </si>
  <si>
    <t>NOx</t>
  </si>
  <si>
    <t>SOx</t>
  </si>
  <si>
    <t>Compostos orgânicos voláteis (COV)</t>
  </si>
  <si>
    <t>Poluentes atmosféricos perigosos (HAP)</t>
  </si>
  <si>
    <t>Material particulado (MP)</t>
  </si>
  <si>
    <r>
      <rPr>
        <sz val="8"/>
        <color rgb="FF000000"/>
        <rFont val="Verdana"/>
        <family val="2"/>
      </rPr>
      <t xml:space="preserve">1. As variações em 2023 estão relacionadas à integração das unidades adquiridas. Dados históricos reapresentados. </t>
    </r>
    <r>
      <rPr>
        <b/>
        <sz val="8"/>
        <color rgb="FF0066CC"/>
        <rFont val="Verdana"/>
        <family val="2"/>
      </rPr>
      <t xml:space="preserve">GRI 2-4
</t>
    </r>
    <r>
      <rPr>
        <sz val="8"/>
        <color rgb="FFFF0000"/>
        <rFont val="Verdana"/>
        <family val="2"/>
      </rPr>
      <t>2. Dados de concentração extraídos dos monitoramentos isocinéticos e calculados com base nas horas de funcionamento e na vasão dos fornos e equipamentos com medição direta de emissões.
3. Obtivemos uma redução na geração de MP, dada as trocas de filtros e manutenções na unidades.
4. Aumento de NOx devido a deficiências operacionais e mais horas de produção nas unidades operacionais.</t>
    </r>
  </si>
  <si>
    <t>GRI 306-3 | Resíduos gerados</t>
  </si>
  <si>
    <r>
      <rPr>
        <b/>
        <sz val="10"/>
        <color theme="5"/>
        <rFont val="Verdana"/>
        <family val="2"/>
      </rPr>
      <t>Resíduos gerados por tipo do Segmento Cimentos (toneladas)</t>
    </r>
    <r>
      <rPr>
        <b/>
        <vertAlign val="superscript"/>
        <sz val="10"/>
        <color rgb="FF993366"/>
        <rFont val="Verdana"/>
        <family val="2"/>
      </rPr>
      <t>1</t>
    </r>
  </si>
  <si>
    <t>Perigosos</t>
  </si>
  <si>
    <t>Lamas</t>
  </si>
  <si>
    <t>Pós e finos</t>
  </si>
  <si>
    <t>Resíduo contaminado</t>
  </si>
  <si>
    <t>Resíduo oleoso</t>
  </si>
  <si>
    <r>
      <rPr>
        <sz val="10"/>
        <color theme="1"/>
        <rFont val="Verdana"/>
        <family val="2"/>
      </rPr>
      <t>Outros</t>
    </r>
    <r>
      <rPr>
        <vertAlign val="superscript"/>
        <sz val="10"/>
        <color rgb="FF000000"/>
        <rFont val="Verdana"/>
        <family val="2"/>
      </rPr>
      <t>2</t>
    </r>
  </si>
  <si>
    <t>Não perigosos</t>
  </si>
  <si>
    <t>Recicláveis</t>
  </si>
  <si>
    <t>Sucata de equipamentos</t>
  </si>
  <si>
    <t>Sucatas metálicas</t>
  </si>
  <si>
    <r>
      <rPr>
        <sz val="8"/>
        <color rgb="FF000000"/>
        <rFont val="Verdana"/>
        <family val="2"/>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0066CC"/>
        <rFont val="Verdana"/>
        <family val="2"/>
      </rPr>
      <t xml:space="preserve">GRI 2-4
</t>
    </r>
    <r>
      <rPr>
        <sz val="8"/>
        <color rgb="FFFF0000"/>
        <rFont val="Verdana"/>
        <family val="2"/>
      </rPr>
      <t xml:space="preserve">2. Para 2024, tivemos aumento da venda de resíduos como refratários, madeira e lodo de tramento de efluentes (categorizados como 'outros') em Barroso, Pedro Leopoldo, Caaporã e Montes Claros.
</t>
    </r>
    <r>
      <rPr>
        <sz val="8"/>
        <color rgb="FF000000"/>
        <rFont val="Verdana"/>
        <family val="2"/>
      </rPr>
      <t>2. Resíduos comuns, madeira, miscelânea, pilhas e baterias, lâmpadas, entre outros.</t>
    </r>
  </si>
  <si>
    <t>GRI 306-4 | Resíduos não destinados para disposição final</t>
  </si>
  <si>
    <r>
      <rPr>
        <b/>
        <sz val="10"/>
        <color theme="5"/>
        <rFont val="Verdana"/>
        <family val="2"/>
      </rPr>
      <t>Resíduos desviados de disposição final do Segmento Cimentos (toneladas)</t>
    </r>
    <r>
      <rPr>
        <b/>
        <vertAlign val="superscript"/>
        <sz val="10"/>
        <color rgb="FF993366"/>
        <rFont val="Verdana"/>
        <family val="2"/>
      </rPr>
      <t>1</t>
    </r>
  </si>
  <si>
    <t>Coprocessamento</t>
  </si>
  <si>
    <t>Reciclagem externa</t>
  </si>
  <si>
    <t>Reciclagem interna</t>
  </si>
  <si>
    <t>Rerrefino</t>
  </si>
  <si>
    <r>
      <rPr>
        <sz val="8"/>
        <color rgb="FF000000"/>
        <rFont val="Verdana"/>
        <family val="2"/>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family val="2"/>
      </rPr>
      <t xml:space="preserve">GRI 2-4
</t>
    </r>
    <r>
      <rPr>
        <sz val="8"/>
        <color rgb="FFFF0000"/>
        <rFont val="Verdana"/>
        <family val="2"/>
      </rPr>
      <t>2.  Foram coletados dados de todas as fabricas integradas e moagens.</t>
    </r>
  </si>
  <si>
    <t>GRI 306-5 | Resíduos destinados para disposição final</t>
  </si>
  <si>
    <r>
      <rPr>
        <b/>
        <sz val="10"/>
        <color theme="5"/>
        <rFont val="Verdana"/>
        <family val="2"/>
      </rPr>
      <t>Resíduos destinados para disposição final do Segmento Cimentos (toneladas)</t>
    </r>
    <r>
      <rPr>
        <b/>
        <vertAlign val="superscript"/>
        <sz val="10"/>
        <color rgb="FF993366"/>
        <rFont val="Verdana"/>
        <family val="2"/>
      </rPr>
      <t>1</t>
    </r>
  </si>
  <si>
    <t>Aterro Classe I</t>
  </si>
  <si>
    <t>Incineração</t>
  </si>
  <si>
    <t>Tratamento de efluentes</t>
  </si>
  <si>
    <t>Outros</t>
  </si>
  <si>
    <t>Aterro Classes IIA e IIB</t>
  </si>
  <si>
    <r>
      <rPr>
        <sz val="8"/>
        <color rgb="FF000000"/>
        <rFont val="Verdana"/>
        <family val="2"/>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family val="2"/>
      </rPr>
      <t xml:space="preserve">GRI 2-4
</t>
    </r>
  </si>
  <si>
    <t>SASB EM-CM-150a.1 | Quantidade de resíduos gerados, porcentagem perigosa, porcentagem reciclada</t>
  </si>
  <si>
    <t>Indicadores de resíduos do Segmento Cimentos</t>
  </si>
  <si>
    <t>Volume total de resíduos gerados (toneladas)</t>
  </si>
  <si>
    <t>Volume de resíduos perigosos gerados (toneladas)</t>
  </si>
  <si>
    <t>Percentual de resíduos perigosos</t>
  </si>
  <si>
    <t>Volume de resíduos destinados para reciclagem (toneladas)</t>
  </si>
  <si>
    <t>Percentual de resíduos destinados para reciclagem</t>
  </si>
  <si>
    <r>
      <rPr>
        <sz val="8"/>
        <color rgb="FF000000"/>
        <rFont val="Verdana"/>
        <family val="2"/>
      </rPr>
      <t xml:space="preserve">1. As variações em 2023 são explicadas conforme tabelas GRI 306-3 e 306-4. Dados históricos reapresentados. </t>
    </r>
    <r>
      <rPr>
        <b/>
        <sz val="8"/>
        <color rgb="FF0066CC"/>
        <rFont val="Verdana"/>
        <family val="2"/>
      </rPr>
      <t xml:space="preserve">GRI 2-4
</t>
    </r>
    <r>
      <rPr>
        <sz val="8"/>
        <color rgb="FF000000"/>
        <rFont val="Verdana"/>
        <family val="2"/>
      </rPr>
      <t>2. O volume de resíduos destinados para reciclagem é o resultado apresentado no indicador 306-4.
3. Resíduos reciclados se tratam de resíduos enviados para tratamentos sustentáveis: Coprocessamento, reciclagem, recuperação de áreas degradadas e rerrefino.</t>
    </r>
  </si>
  <si>
    <t>Biodiversidade</t>
  </si>
  <si>
    <t>GRI 304-1 | Unidades operacionais próprias, arrendadas ou geridas dentro ou nas adjacências de áreas de proteção ambiental e áreas de alto valor de biodiversidade situadas fora de áreas de proteção ambiental</t>
  </si>
  <si>
    <r>
      <rPr>
        <b/>
        <sz val="10"/>
        <color theme="5"/>
        <rFont val="Verdana"/>
        <family val="2"/>
      </rPr>
      <t>Operação</t>
    </r>
    <r>
      <rPr>
        <b/>
        <vertAlign val="superscript"/>
        <sz val="10"/>
        <color rgb="FF993366"/>
        <rFont val="Verdana"/>
        <family val="2"/>
      </rPr>
      <t>1</t>
    </r>
  </si>
  <si>
    <t>Localização em relação à Unidade de Conservação</t>
  </si>
  <si>
    <t>Arcos (integrada/mineração)</t>
  </si>
  <si>
    <t>Parcialmente sobreposta à RPPN da CSN e próxima (raio de até 5 km) da RPPN Lafarge e da Estação Ecológica de Corumbá</t>
  </si>
  <si>
    <t>Caaporã (integrada/mineração)</t>
  </si>
  <si>
    <t>Parcialmente sobreposta à Reserva Extrativista Acaú-Goiana</t>
  </si>
  <si>
    <t>Pedro Leopoldo (integrada/mineração)</t>
  </si>
  <si>
    <t>Sobreposta à RPPN Fazenda Campinho e à RPPN Fazenda Vargem Alegre
Próxima (raio de até 5 km) do Parque Estadual do Sumidouro, do Parque Estadual da Cerca Grande e do Monumento Estadual Natural Lapa Vermelha</t>
  </si>
  <si>
    <t>Montes Claros (integrada/mineração)</t>
  </si>
  <si>
    <t>Próxima (raio de até 5 km) do Parque Estadual da Lapa Grande</t>
  </si>
  <si>
    <t>Barueri (agregados)</t>
  </si>
  <si>
    <t>Próxima (raio de até 5 km) da APA Várzea do Tietê - Parque Ecológico Barueri</t>
  </si>
  <si>
    <t>Cajamar (agregados)</t>
  </si>
  <si>
    <t>Sobreposta à APA Cajamar</t>
  </si>
  <si>
    <t>Mairiporã (agregados)</t>
  </si>
  <si>
    <t>Sobreposta à APA Sistema Cantareira e próxima (raio de até 5 km) do Parque Estadual da Cantareira</t>
  </si>
  <si>
    <t>1. O reporte deste conteúdo GRI utiliza como principal fonte de informação o Sistema Nacional de Unidades de Conservação (SNUC), além de bancos de dados estaduais e municipais, quando disponíveis. Não são consideradas unidades que não geram impacto ambiental significativo, como centros de distribuição e moagens. As operações não listadas não possuem sobreposição ou proximidade de Unidades de Conservação.</t>
  </si>
  <si>
    <t>GRI 101-5 | Locais com impactos na biodiversidade¹</t>
  </si>
  <si>
    <t>Unidades operacionais com os impactos mais significativos na biodiversidade</t>
  </si>
  <si>
    <t>Localização</t>
  </si>
  <si>
    <t>Tamanho (hectares)</t>
  </si>
  <si>
    <t>Essa unidade está localizada dentro ou perto de uma área ecologicamente sensível?</t>
  </si>
  <si>
    <t>Atividades que ocorrem na unidade operacional</t>
  </si>
  <si>
    <t xml:space="preserve">Arcos </t>
  </si>
  <si>
    <t>Minas Gerais</t>
  </si>
  <si>
    <t>1.039,7 hectares</t>
  </si>
  <si>
    <t>Sim, a área está parcialmente sobreposta à RPPN da CSN e localizada a até 5 km da RPPN Lafarge e da Estação Ecológica de Corumbá. Trata-se de uma região com alta integridade ecossistêmica, essencial para a prestação de serviços ecossistêmicos a povos indígenas, comunidades locais e outros stakeholders. No entanto, não apresenta sinais de deterioração acelerada nem está sujeita a alto risco hídrico, como secas ou inundações.</t>
  </si>
  <si>
    <t xml:space="preserve">
Alhandra
</t>
  </si>
  <si>
    <t>Paraíba</t>
  </si>
  <si>
    <t>151,2 hectares</t>
  </si>
  <si>
    <t xml:space="preserve">Barroso
</t>
  </si>
  <si>
    <t>196,7 hectares</t>
  </si>
  <si>
    <t xml:space="preserve">Caaporã
</t>
  </si>
  <si>
    <t>720,9 hectares</t>
  </si>
  <si>
    <t>Sim, parcialmente sobreposta à Reserva Extrativista Acaú-Goiana.</t>
  </si>
  <si>
    <t>Especialmente a Reserva Extrativista Acaú-Goiana, a RESEX localizada nos estados da Paraíba e Pernambuco, tem uma área destinada à carcinocultura, ou seja, ao cultivo de crustáceos e caranguejos. Famílias de pescadores artesanais sobrevivem da pesca regulamentada dentro da RESEX.</t>
  </si>
  <si>
    <t xml:space="preserve">Pedro Leopoldo
</t>
  </si>
  <si>
    <t>783,8 hectares</t>
  </si>
  <si>
    <t>Sim, sobreposta à RPPN Fazenda Campinho e à RPPN Fazenda Vargem Alegre. Próxima (raio de até 5km) do Parque Estadual o Sumidouro, do Monumento Natural Estadual Vargem da Pedra e do Monumento Estadual Natural Lapa Vermelha.</t>
  </si>
  <si>
    <t>Montes Claros</t>
  </si>
  <si>
    <t>449 hectares</t>
  </si>
  <si>
    <t>Sim, próxima (raio de até 5km) do Parque Estadual da Lapa Grande.</t>
  </si>
  <si>
    <t>Cantagalo</t>
  </si>
  <si>
    <t>Rio de Janeiro</t>
  </si>
  <si>
    <t>706,4  hectares</t>
  </si>
  <si>
    <t>Cajamar</t>
  </si>
  <si>
    <t>São Paulo</t>
  </si>
  <si>
    <t xml:space="preserve">283 hectares </t>
  </si>
  <si>
    <t>Sim, sobreposta à APA Cajamar Mairiporã.</t>
  </si>
  <si>
    <t xml:space="preserve">Mairiporã </t>
  </si>
  <si>
    <t>109 hectares</t>
  </si>
  <si>
    <t>Sim, sobreposta à APA Sistema Cantareira e próxima (raio de até 5km) do Parque Estadual da Cantareira.</t>
  </si>
  <si>
    <t>Sorocaba</t>
  </si>
  <si>
    <t xml:space="preserve">68,96 hectares </t>
  </si>
  <si>
    <t>Barueri</t>
  </si>
  <si>
    <t xml:space="preserve">62,75 hectares </t>
  </si>
  <si>
    <t>Sim, = próxima (raio de até 5km) da APA Várzea do Tietê - Parque Ecológico Barueri.</t>
  </si>
  <si>
    <t xml:space="preserve">1. O indicador GRI 101-5 é correlacionado ao indicador 304-1, onde ambos os indicadores buscam mapear e relatar locais onde as operações das empresas possam ter impactos significativos na biodiversidade. 
</t>
  </si>
  <si>
    <t>GRI 304-3 | Habitats protegidos ou restaurados</t>
  </si>
  <si>
    <r>
      <rPr>
        <b/>
        <sz val="10"/>
        <color theme="5"/>
        <rFont val="Verdana"/>
        <family val="2"/>
      </rPr>
      <t>Habitats protegidos ou em processo de restauração por tipo</t>
    </r>
    <r>
      <rPr>
        <b/>
        <vertAlign val="superscript"/>
        <sz val="10"/>
        <color rgb="FF993366"/>
        <rFont val="Verdana"/>
        <family val="2"/>
      </rPr>
      <t>1</t>
    </r>
    <r>
      <rPr>
        <b/>
        <sz val="10"/>
        <color rgb="FF993366"/>
        <rFont val="Verdana"/>
        <family val="2"/>
      </rPr>
      <t xml:space="preserve"> do Segmento Cimentos</t>
    </r>
  </si>
  <si>
    <t>Localização (UF)</t>
  </si>
  <si>
    <t>Área de Preservação Permanente (APP)</t>
  </si>
  <si>
    <t>Minas Gerais e Piauí</t>
  </si>
  <si>
    <t>Minas Gerais, Goiás, Paraíba, Rio de Janeiro e São Paulo</t>
  </si>
  <si>
    <t>Reserva Legal (RL)</t>
  </si>
  <si>
    <t>Demais áreas com vegetação nativa</t>
  </si>
  <si>
    <t>Áreas de recuperação</t>
  </si>
  <si>
    <t>1. As áreas de recuperação reportadas ainda se encontram em estado de desenvolvimento ou aguardam o aceite formal pelo órgão ambiental. O aumento em 2023 reflete o trabalho de controle de áreas preservadas realizado no ano.</t>
  </si>
  <si>
    <t>SASB EM-CM-160a.2 | Área terrestre perturbada, porcentagem da área impactada restaurada</t>
  </si>
  <si>
    <t>Áreas perturbadas pelas operações do Segmento Cimentos</t>
  </si>
  <si>
    <t>Área total perturbada (hectares)</t>
  </si>
  <si>
    <t>Área perturbada em processo de restauração (hectares)</t>
  </si>
  <si>
    <t>Percentual de áreas perturbadas em restauração</t>
  </si>
  <si>
    <t>Atividades de restauração promovidas no período</t>
  </si>
  <si>
    <t>Processos de conformação de relevo na cava em recuperação e condução natural de espécies de flora.</t>
  </si>
  <si>
    <t>As medidas de restauração são aplicadas de forma progressiva, à medida em que as áreas perturbadas não sejam mais produtivas pela extração mineral. Para além disso, a recuperação ambiental de uma área cuja extração se torne exaurida segue os trâmites de regulamentação e planos específicos mediante aprovação dos órgãos de controle (ambiental e mineral, por exemplo).</t>
  </si>
  <si>
    <t>Conteúdos adicionais (não materiais)</t>
  </si>
  <si>
    <t>GRI 202-1 | Proporção entre o salário mais baixo e o salário mínimo local, com discriminação por gênero</t>
  </si>
  <si>
    <r>
      <rPr>
        <b/>
        <sz val="10"/>
        <color theme="5"/>
        <rFont val="Verdana"/>
        <family val="2"/>
      </rPr>
      <t>Proporção entre o menor salário pago e o salário mínimo</t>
    </r>
    <r>
      <rPr>
        <b/>
        <vertAlign val="superscript"/>
        <sz val="10"/>
        <color rgb="FF993366"/>
        <rFont val="Verdana"/>
        <family val="2"/>
      </rPr>
      <t>1</t>
    </r>
  </si>
  <si>
    <t>1.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considerado em 2021 foi de R$ 1.100, em 2022 de R$ 1.212 e em 2023 de R$ 1.320.</t>
  </si>
  <si>
    <t>GRI 301-1 | Materiais utilizados, discriminados por peso ou volume</t>
  </si>
  <si>
    <t>GRI 301-2 | Matérias-primas ou materiais reciclados utilizados</t>
  </si>
  <si>
    <t>Consumo de materiais do Segmento Cimentos (toneladas)</t>
  </si>
  <si>
    <t>Materiais virgens não renováveis</t>
  </si>
  <si>
    <t>Materiais virgens renováveis</t>
  </si>
  <si>
    <t>Subtotal materiais virgens</t>
  </si>
  <si>
    <t>Materiais reciclados</t>
  </si>
  <si>
    <t>Total de materiais consumidos</t>
  </si>
  <si>
    <t>SASB EM-CM-000.A | Produção por linha de produto principal</t>
  </si>
  <si>
    <r>
      <rPr>
        <b/>
        <sz val="10"/>
        <color theme="5"/>
        <rFont val="Verdana"/>
        <family val="2"/>
      </rPr>
      <t>Indicadores de produção do Segmento Cimentos</t>
    </r>
    <r>
      <rPr>
        <b/>
        <vertAlign val="superscript"/>
        <sz val="10"/>
        <color rgb="FF993366"/>
        <rFont val="Verdana"/>
        <family val="2"/>
      </rPr>
      <t>1</t>
    </r>
  </si>
  <si>
    <t>Produção total de cimento (toneladas)</t>
  </si>
  <si>
    <t>1. Dados com base na metodologia da Global Cement and Concrete Association (GCCA). Em 2022, inclui os dados da CSN Alhandra.</t>
  </si>
  <si>
    <r>
      <rPr>
        <b/>
        <sz val="16"/>
        <color rgb="FF82358B"/>
        <rFont val="Verdana"/>
        <family val="2"/>
      </rPr>
      <t xml:space="preserve">Ética e </t>
    </r>
    <r>
      <rPr>
        <b/>
        <i/>
        <sz val="16"/>
        <color rgb="FF82358B"/>
        <rFont val="Verdana"/>
        <family val="2"/>
      </rPr>
      <t>compliance</t>
    </r>
  </si>
  <si>
    <t>Em 2024, a CSN Cimentos não registrou casos de não conformidade com leis e regulamentos durante o período de relato, abrangendo tanto multas quanto sanções não monetárias. Não houve penalidades aplicadas nas áreas jurídica ambiental e societária, e o valor total das multas aplicadas e pagas em períodos anteriores foi zero.</t>
  </si>
  <si>
    <r>
      <rPr>
        <sz val="10"/>
        <color rgb="FF000000"/>
        <rFont val="Verdana"/>
        <family val="2"/>
      </rPr>
      <t>Número total de multas significativas</t>
    </r>
    <r>
      <rPr>
        <vertAlign val="superscript"/>
        <sz val="10"/>
        <color rgb="FF000000"/>
        <rFont val="Verdana"/>
        <family val="2"/>
      </rPr>
      <t>1</t>
    </r>
  </si>
  <si>
    <r>
      <rPr>
        <sz val="10"/>
        <color rgb="FF000000"/>
        <rFont val="Verdana"/>
        <family val="2"/>
      </rPr>
      <t>Valor monetário total das multas significativas (R$ mil)</t>
    </r>
    <r>
      <rPr>
        <vertAlign val="superscript"/>
        <sz val="10"/>
        <color rgb="FF000000"/>
        <rFont val="Verdana"/>
        <family val="2"/>
      </rPr>
      <t>1</t>
    </r>
  </si>
  <si>
    <r>
      <rPr>
        <sz val="8"/>
        <color rgb="FF000000"/>
        <rFont val="Verdana"/>
        <family val="2"/>
      </rPr>
      <t xml:space="preserve">1. São considerados significativos ou casos com multa ou obrigações de fazer ou não fazer que superem R$ 1 milhão.  </t>
    </r>
    <r>
      <rPr>
        <b/>
        <sz val="8"/>
        <color rgb="FFFF0000"/>
        <rFont val="Verdana"/>
        <family val="2"/>
      </rPr>
      <t>Favor verificar se houve andamento dos autos de infração de 2023 para publicarmos atualização.</t>
    </r>
  </si>
  <si>
    <t>Em 2024 a CSN Cimentos não integrou associações e organizações nacionais e internacionais.</t>
  </si>
  <si>
    <t>Checar com CSN a diferença de informações entre 2023 e 2024.</t>
  </si>
  <si>
    <r>
      <rPr>
        <b/>
        <sz val="10"/>
        <color rgb="FF82358B"/>
        <rFont val="Verdana"/>
        <family val="2"/>
      </rPr>
      <t>Colaboradores por gênero e região do Segmento Cimentos</t>
    </r>
    <r>
      <rPr>
        <b/>
        <vertAlign val="superscript"/>
        <sz val="10"/>
        <color rgb="FF82358B"/>
        <rFont val="Verdana"/>
        <family val="2"/>
      </rPr>
      <t>1</t>
    </r>
  </si>
  <si>
    <t>1. Considera os colaboradores efetivos contratados nas categorias CLT, Programa Aprendiz e Programa Capacitar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</si>
  <si>
    <t>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t>
  </si>
  <si>
    <t>2023¹</t>
  </si>
  <si>
    <r>
      <rPr>
        <sz val="8"/>
        <color rgb="FF000000"/>
        <rFont val="Verdana"/>
        <family val="2"/>
      </rPr>
      <t xml:space="preserve">1. A variação em 2023 é decorrente da migração de contratos das empresas adquiridas e da contabilização da CBSI, empresa do Grupo CSN para terceirização.                                                                                                                    </t>
    </r>
    <r>
      <rPr>
        <sz val="8"/>
        <color rgb="FFFF0000"/>
        <rFont val="Verdana"/>
        <family val="2"/>
      </rPr>
      <t>2. Os dados apresentados correspondem ao número de terceiros operacionais e administrativos que prestaram serviços para os negócios de Cimentos em dezembro de 2024. As informações foram obtidas a partir do preenchimento e divulgação pelos fornecedores e validadas pelas contrapartes por meio do Portal NGT. O levantamento teve como foco as variações ocorridas entre os terceiros da CSN Cimentos Brasil, garantindo precisão e transparência na gestão dessas contratações.</t>
    </r>
  </si>
  <si>
    <r>
      <rPr>
        <b/>
        <sz val="10"/>
        <color rgb="FF82358B"/>
        <rFont val="Verdana"/>
        <family val="2"/>
      </rPr>
      <t>Contratações e desligamentos do Segmento Cimentos</t>
    </r>
    <r>
      <rPr>
        <b/>
        <vertAlign val="superscript"/>
        <sz val="10"/>
        <color rgb="FF82358B"/>
        <rFont val="Verdana"/>
        <family val="2"/>
      </rPr>
      <t>1</t>
    </r>
  </si>
  <si>
    <t>2022²</t>
  </si>
  <si>
    <r>
      <rPr>
        <b/>
        <sz val="10"/>
        <color rgb="FFF2F2F2"/>
        <rFont val="Verdana"/>
        <family val="2"/>
      </rPr>
      <t xml:space="preserve">| </t>
    </r>
    <r>
      <rPr>
        <b/>
        <sz val="10"/>
        <color rgb="FF82358B"/>
        <rFont val="Verdana"/>
        <family val="2"/>
      </rPr>
      <t>2023</t>
    </r>
    <r>
      <rPr>
        <b/>
        <sz val="10"/>
        <color rgb="FFF2F2F2"/>
        <rFont val="Verdana"/>
        <family val="2"/>
      </rPr>
      <t xml:space="preserve"> | </t>
    </r>
  </si>
  <si>
    <r>
      <rPr>
        <sz val="8"/>
        <color rgb="FF000000"/>
        <rFont val="Verdana"/>
        <family val="2"/>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12448A"/>
        <rFont val="Verdana"/>
        <family val="2"/>
      </rPr>
      <t xml:space="preserve">GRI 2-4                                                                                                                                                                                                                                                                                                              </t>
    </r>
    <r>
      <rPr>
        <b/>
        <sz val="8"/>
        <color rgb="FFFF0000"/>
        <rFont val="Verdana"/>
        <family val="2"/>
      </rPr>
      <t xml:space="preserve">Favor checar atualizações para 2024. (em relação a nota de rodapé).  </t>
    </r>
    <r>
      <rPr>
        <b/>
        <sz val="8"/>
        <color rgb="FF12448A"/>
        <rFont val="Verdana"/>
        <family val="2"/>
      </rPr>
      <t xml:space="preserve">                   </t>
    </r>
  </si>
  <si>
    <r>
      <rPr>
        <b/>
        <sz val="10"/>
        <color rgb="FF82358B"/>
        <rFont val="Verdana"/>
        <family val="2"/>
      </rPr>
      <t>Taxas de contratação e rotatividade do Segmento Cimentos</t>
    </r>
    <r>
      <rPr>
        <b/>
        <vertAlign val="superscript"/>
        <sz val="10"/>
        <color rgb="FF82358B"/>
        <rFont val="Verdana"/>
        <family val="2"/>
      </rPr>
      <t>1</t>
    </r>
  </si>
  <si>
    <r>
      <rPr>
        <b/>
        <sz val="9"/>
        <color rgb="FF82358B"/>
        <rFont val="Verdana"/>
        <family val="2"/>
      </rPr>
      <t>Taxa de contratação</t>
    </r>
    <r>
      <rPr>
        <b/>
        <vertAlign val="superscript"/>
        <sz val="9"/>
        <color rgb="FF82358B"/>
        <rFont val="Verdana"/>
        <family val="2"/>
      </rPr>
      <t>3</t>
    </r>
  </si>
  <si>
    <r>
      <rPr>
        <b/>
        <sz val="9"/>
        <color rgb="FF82358B"/>
        <rFont val="Verdana"/>
        <family val="2"/>
      </rPr>
      <t>Taxa de rotatividade</t>
    </r>
    <r>
      <rPr>
        <b/>
        <vertAlign val="superscript"/>
        <sz val="9"/>
        <color rgb="FF82358B"/>
        <rFont val="Verdana"/>
        <family val="2"/>
      </rPr>
      <t>4</t>
    </r>
  </si>
  <si>
    <r>
      <rPr>
        <sz val="8"/>
        <color rgb="FF000000"/>
        <rFont val="Verdana"/>
        <family val="2"/>
      </rPr>
      <t xml:space="preserve">1. Considera os colaboradores efetivos nas categorias CLT, Programa Aprendiz e Programa Capacitar. Reduções nas taxas de contratação e rotatividade decorrentes do aumento do </t>
    </r>
    <r>
      <rPr>
        <i/>
        <sz val="8"/>
        <color rgb="FF000000"/>
        <rFont val="Verdana"/>
        <family val="2"/>
      </rPr>
      <t>headcount</t>
    </r>
    <r>
      <rPr>
        <sz val="8"/>
        <color rgb="FF000000"/>
        <rFont val="Verdana"/>
        <family val="2"/>
      </rPr>
      <t xml:space="preserve"> em 2023.
2. Dados de 2022 reapresentados. </t>
    </r>
    <r>
      <rPr>
        <b/>
        <sz val="8"/>
        <color rgb="FF12448A"/>
        <rFont val="Verdana"/>
        <family val="2"/>
      </rPr>
      <t xml:space="preserve">GRI 2-4
3. A taxa de contratação é calculada como o número de admitidos no ano sobre o </t>
    </r>
    <r>
      <rPr>
        <i/>
        <sz val="8"/>
        <color rgb="FF000000"/>
        <rFont val="Verdana"/>
        <family val="2"/>
      </rPr>
      <t>headcount</t>
    </r>
    <r>
      <rPr>
        <sz val="8"/>
        <color rgb="FF000000"/>
        <rFont val="Verdana"/>
        <family val="2"/>
      </rPr>
      <t xml:space="preserve"> no encerramento do ano.
4. A taxa de rotatividade é calculada como o número de desligados no ano sobre o </t>
    </r>
    <r>
      <rPr>
        <i/>
        <sz val="8"/>
        <color rgb="FF000000"/>
        <rFont val="Verdana"/>
        <family val="2"/>
      </rPr>
      <t>headcount</t>
    </r>
    <r>
      <rPr>
        <sz val="8"/>
        <color rgb="FF000000"/>
        <rFont val="Verdana"/>
        <family val="2"/>
      </rPr>
      <t xml:space="preserve"> no encerramento do ano.                                                                                                                                                                                      </t>
    </r>
    <r>
      <rPr>
        <b/>
        <sz val="8"/>
        <color rgb="FFFF0000"/>
        <rFont val="Verdana"/>
        <family val="2"/>
      </rPr>
      <t>Porcentagem total não foi colocada no sistema, favor calcular (em relação ao total da tabela Taxas de contratação e rotatividade do Segmento Cimentos)</t>
    </r>
  </si>
  <si>
    <r>
      <rPr>
        <b/>
        <sz val="10"/>
        <color rgb="FF82358B"/>
        <rFont val="Verdana"/>
        <family val="2"/>
      </rPr>
      <t>Média de horas de treinamento por colaborador do Segmento Cimentos</t>
    </r>
    <r>
      <rPr>
        <b/>
        <vertAlign val="superscript"/>
        <sz val="10"/>
        <color rgb="FF82358B"/>
        <rFont val="Verdana"/>
        <family val="2"/>
      </rPr>
      <t>1</t>
    </r>
  </si>
  <si>
    <r>
      <rPr>
        <sz val="8"/>
        <color rgb="FF000000"/>
        <rFont val="Verdana"/>
        <family val="2"/>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family val="2"/>
      </rPr>
      <t>headcount</t>
    </r>
    <r>
      <rPr>
        <sz val="8"/>
        <color rgb="FF000000"/>
        <rFont val="Verdana"/>
        <family val="2"/>
      </rPr>
      <t xml:space="preserve"> em 31/12. Redução de 23,6% na média total de horas de treinamento por colaborador decorrente de ajuste de premissas para adequada contabilização das horas de treinamento nas novas unidades adquiridas.</t>
    </r>
  </si>
  <si>
    <t>Aqui estamos contabilizando todas as categorias informadas abaixo? (em relação a Média de horas de treinamento por colaborador do Segmento Cimentos1 por gênero).// Trainees não estão na tabela e no sistema, foram zerados. Alguma atualização para 2024? (em relação a nota de rodapé)</t>
  </si>
  <si>
    <r>
      <rPr>
        <b/>
        <sz val="10"/>
        <color rgb="FF82358B"/>
        <rFont val="Verdana"/>
        <family val="2"/>
      </rPr>
      <t>Percentual de colaboradores submetidos a avaliação de desempenho do Segmento Cimentos</t>
    </r>
    <r>
      <rPr>
        <b/>
        <vertAlign val="superscript"/>
        <sz val="10"/>
        <color rgb="FF82358B"/>
        <rFont val="Verdana"/>
        <family val="2"/>
      </rPr>
      <t>1</t>
    </r>
  </si>
  <si>
    <r>
      <rPr>
        <sz val="8"/>
        <color rgb="FF000000"/>
        <rFont val="Verdana"/>
        <family val="2"/>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12448A"/>
        <rFont val="Verdana"/>
        <family val="2"/>
      </rPr>
      <t xml:space="preserve"> GRI 2-4</t>
    </r>
  </si>
  <si>
    <t xml:space="preserve"> Favor verificar o rodapé e conferir se existem atualizações de 2024. (em relação a nota de rodapé)</t>
  </si>
  <si>
    <r>
      <rPr>
        <b/>
        <sz val="10"/>
        <color rgb="FF82358B"/>
        <rFont val="Verdana"/>
        <family val="2"/>
      </rPr>
      <t>Diversidade de gênero por nível funcional do Segmento Cimentos</t>
    </r>
    <r>
      <rPr>
        <b/>
        <vertAlign val="superscript"/>
        <sz val="10"/>
        <color rgb="FF82358B"/>
        <rFont val="Verdana"/>
        <family val="2"/>
      </rPr>
      <t>1</t>
    </r>
  </si>
  <si>
    <r>
      <rPr>
        <sz val="8"/>
        <color rgb="FF000000"/>
        <rFont val="Verdana"/>
        <family val="2"/>
      </rPr>
      <t xml:space="preserve">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                 </t>
    </r>
    <r>
      <rPr>
        <b/>
        <sz val="8"/>
        <color rgb="FFFF0000"/>
        <rFont val="Verdana"/>
        <family val="2"/>
      </rPr>
      <t>Favor verificar o rodapé e conferir se existem atualizações de 2024. (Em relação as notas de rodapé)</t>
    </r>
  </si>
  <si>
    <r>
      <rPr>
        <b/>
        <sz val="10"/>
        <color rgb="FF82358B"/>
        <rFont val="Verdana"/>
        <family val="2"/>
      </rPr>
      <t>Diversidade de faixa etária por nível funcional do Segmento Cimentos</t>
    </r>
    <r>
      <rPr>
        <b/>
        <vertAlign val="superscript"/>
        <sz val="10"/>
        <color rgb="FF82358B"/>
        <rFont val="Verdana"/>
        <family val="2"/>
      </rPr>
      <t>1</t>
    </r>
  </si>
  <si>
    <r>
      <rPr>
        <sz val="8"/>
        <color rgb="FF000000"/>
        <rFont val="Verdana"/>
        <family val="2"/>
      </rPr>
      <t xml:space="preserve">1. Considera os colaboradores efetivos contratados nas categorias CLT, Programa Aprendiz e Programa Capacitar na data-base de 31 de dezembro de cada ano. Crescimento de 29,3% na representatividade de profissionais com mais de 50 anos de idade é reflexo do envelhecimento do quadro funcional com a retenção de profissionais com mais experiência e também da integração dos novos colaboradores nas unidades adquiridas.            </t>
    </r>
    <r>
      <rPr>
        <b/>
        <sz val="8"/>
        <color rgb="FFFF0000"/>
        <rFont val="Verdana"/>
        <family val="2"/>
      </rPr>
      <t>Favor verificar o rodapé e conferir se existem atualizações de 2024. (Em relação as notas de rodapé)</t>
    </r>
  </si>
  <si>
    <r>
      <rPr>
        <b/>
        <sz val="10"/>
        <color rgb="FF82358B"/>
        <rFont val="Verdana"/>
        <family val="2"/>
      </rPr>
      <t>Proporção da média salarial das mulheres em relação à dos homens por nível funcional do Segmento Cimentos</t>
    </r>
    <r>
      <rPr>
        <b/>
        <vertAlign val="superscript"/>
        <sz val="10"/>
        <color rgb="FF82358B"/>
        <rFont val="Verdana"/>
        <family val="2"/>
      </rPr>
      <t>1</t>
    </r>
  </si>
  <si>
    <r>
      <rPr>
        <sz val="8"/>
        <color rgb="FF000000"/>
        <rFont val="Verdana"/>
        <family val="2"/>
      </rPr>
      <t xml:space="preserve">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       </t>
    </r>
    <r>
      <rPr>
        <b/>
        <sz val="9"/>
        <color rgb="FFFF0000"/>
        <rFont val="Verdana"/>
        <family val="2"/>
      </rPr>
      <t>Favor verificar o rodapé e conferir se existem atualizações de 2024. (em relação a nota de rodapé)</t>
    </r>
  </si>
  <si>
    <r>
      <rPr>
        <b/>
        <sz val="10"/>
        <color rgb="FF82358B"/>
        <rFont val="Verdana"/>
        <family val="2"/>
      </rPr>
      <t>Indicadores de saúde e segurança do Segmento Cimentos</t>
    </r>
    <r>
      <rPr>
        <b/>
        <vertAlign val="superscript"/>
        <sz val="10"/>
        <color rgb="FF82358B"/>
        <rFont val="Verdana"/>
        <family val="2"/>
      </rPr>
      <t>1</t>
    </r>
  </si>
  <si>
    <r>
      <rPr>
        <sz val="10"/>
        <color rgb="FF000000"/>
        <rFont val="Verdana"/>
        <family val="2"/>
      </rPr>
      <t>Taxa de frequência de acidentes de comunicação obrigatória</t>
    </r>
    <r>
      <rPr>
        <vertAlign val="superscript"/>
        <sz val="10"/>
        <color rgb="FF000000"/>
        <rFont val="Verdana"/>
        <family val="2"/>
      </rPr>
      <t>2</t>
    </r>
  </si>
  <si>
    <r>
      <rPr>
        <sz val="10"/>
        <color rgb="FF000000"/>
        <rFont val="Verdana"/>
        <family val="2"/>
      </rPr>
      <t>Taxa de frequência de acidentes de com consequência grave (exceto óbitos)</t>
    </r>
    <r>
      <rPr>
        <vertAlign val="superscript"/>
        <sz val="10"/>
        <color rgb="FF000000"/>
        <rFont val="Verdana"/>
        <family val="2"/>
      </rPr>
      <t>2</t>
    </r>
  </si>
  <si>
    <r>
      <rPr>
        <sz val="10"/>
        <color rgb="FF000000"/>
        <rFont val="Verdana"/>
        <family val="2"/>
      </rPr>
      <t>Taxa de frequência de acidentes fatais</t>
    </r>
    <r>
      <rPr>
        <vertAlign val="superscript"/>
        <sz val="10"/>
        <color rgb="FF000000"/>
        <rFont val="Verdana"/>
        <family val="2"/>
      </rPr>
      <t>2</t>
    </r>
  </si>
  <si>
    <r>
      <rPr>
        <sz val="10"/>
        <color rgb="FF000000"/>
        <rFont val="Verdana"/>
        <family val="2"/>
      </rPr>
      <t>Taxa de gravidade de acidentes</t>
    </r>
    <r>
      <rPr>
        <vertAlign val="superscript"/>
        <sz val="10"/>
        <color rgb="FF000000"/>
        <rFont val="Verdana"/>
        <family val="2"/>
      </rPr>
      <t>2</t>
    </r>
  </si>
  <si>
    <r>
      <rPr>
        <sz val="10"/>
        <color rgb="FF000000"/>
        <rFont val="Verdana"/>
        <family val="2"/>
      </rPr>
      <t>Taxa de frequência de quase acidentes (near miss)</t>
    </r>
    <r>
      <rPr>
        <vertAlign val="superscript"/>
        <sz val="10"/>
        <color rgb="FF000000"/>
        <rFont val="Verdana"/>
        <family val="2"/>
      </rPr>
      <t>1</t>
    </r>
  </si>
  <si>
    <r>
      <rPr>
        <sz val="10"/>
        <color rgb="FF000000"/>
        <rFont val="Verdana"/>
        <family val="2"/>
      </rPr>
      <t>Taxa de frequência de incidentes registráveis</t>
    </r>
    <r>
      <rPr>
        <vertAlign val="superscript"/>
        <sz val="10"/>
        <color rgb="FF000000"/>
        <rFont val="Verdana"/>
        <family val="2"/>
      </rPr>
      <t>1</t>
    </r>
  </si>
  <si>
    <r>
      <rPr>
        <sz val="10"/>
        <color rgb="FF000000"/>
        <rFont val="Verdana"/>
        <family val="2"/>
      </rPr>
      <t>Taxa de frequência de acidentes fatais</t>
    </r>
    <r>
      <rPr>
        <vertAlign val="superscript"/>
        <sz val="10"/>
        <color rgb="FF000000"/>
        <rFont val="Verdana"/>
        <family val="2"/>
      </rPr>
      <t>1</t>
    </r>
  </si>
  <si>
    <t>Não houve registro de nenhum caso de silicose entre colaboradores, terceiros e ex-colaboradores da CSN Cimentos. A empresa implementou um programa de proteção respiratória em todas as unidades onde há risco identificado, garantindo conformidade com as normas de segurança. Além disso, foi realizado o teste de vedação dos equipamentos de proteção respiratória (FIT TEST) em conformidade com a legislação vigente.</t>
  </si>
  <si>
    <r>
      <rPr>
        <b/>
        <sz val="10"/>
        <color rgb="FF82358B"/>
        <rFont val="Verdana"/>
        <family val="2"/>
      </rPr>
      <t>Indicadores de fornecedores do Segmento Cimentos</t>
    </r>
    <r>
      <rPr>
        <b/>
        <vertAlign val="superscript"/>
        <sz val="10"/>
        <color rgb="FF82358B"/>
        <rFont val="Verdana"/>
        <family val="2"/>
      </rPr>
      <t>1</t>
    </r>
  </si>
  <si>
    <t>1. Aumento no número de fornecedores e nos dispêndios no último ano reflete a integração das novas unidades, que passaram a ser controladas no SAP corporativo a partir de setembro de 2023.</t>
  </si>
  <si>
    <t>Favor verificar o rodapé e conferir se existem atualizações de 2024.// Os dispêndios são milhões mesmo? Ou bilhões? (em relação a tabela)</t>
  </si>
  <si>
    <r>
      <rPr>
        <b/>
        <sz val="10"/>
        <color rgb="FF82358B"/>
        <rFont val="Verdana"/>
        <family val="2"/>
      </rPr>
      <t>Percentual de gastos com fornecedores locais</t>
    </r>
    <r>
      <rPr>
        <b/>
        <vertAlign val="superscript"/>
        <sz val="10"/>
        <color rgb="FF82358B"/>
        <rFont val="Verdana"/>
        <family val="2"/>
      </rPr>
      <t>1</t>
    </r>
    <r>
      <rPr>
        <b/>
        <sz val="10"/>
        <color rgb="FF82358B"/>
        <rFont val="Verdana"/>
        <family val="2"/>
      </rPr>
      <t xml:space="preserve"> do Segmento Cimentos</t>
    </r>
  </si>
  <si>
    <r>
      <rPr>
        <sz val="8"/>
        <color rgb="FF000000"/>
        <rFont val="Verdana"/>
        <family val="2"/>
      </rPr>
      <t xml:space="preserve">1. Fornecedores locais são considerados aqueles que estão alocados dentro dos estados brasileiros em que a CSN possui operação.          </t>
    </r>
    <r>
      <rPr>
        <b/>
        <sz val="9"/>
        <color rgb="FFFF0000"/>
        <rFont val="Verdana"/>
        <family val="2"/>
      </rPr>
      <t xml:space="preserve"> Prencher o dado consolidado marcado em amarelo acima.</t>
    </r>
  </si>
  <si>
    <r>
      <rPr>
        <b/>
        <sz val="10"/>
        <color rgb="FF82358B"/>
        <rFont val="Verdana"/>
        <family val="2"/>
      </rPr>
      <t>Avaliação de aspectos ambientais na contratação de fornecedores do Segmento Cimentos</t>
    </r>
    <r>
      <rPr>
        <b/>
        <vertAlign val="superscript"/>
        <sz val="10"/>
        <color rgb="FF82358B"/>
        <rFont val="Verdana"/>
        <family val="2"/>
      </rPr>
      <t>1</t>
    </r>
  </si>
  <si>
    <r>
      <rPr>
        <b/>
        <sz val="10"/>
        <color rgb="FF82358B"/>
        <rFont val="Verdana"/>
        <family val="2"/>
      </rPr>
      <t>Energia gerada pelo consumo de combustíveis e aquisição de eletricidade do Segmento Cimentos (GJ)</t>
    </r>
    <r>
      <rPr>
        <b/>
        <vertAlign val="superscript"/>
        <sz val="10"/>
        <color rgb="FF82358B"/>
        <rFont val="Verdana"/>
        <family val="2"/>
      </rPr>
      <t>1</t>
    </r>
  </si>
  <si>
    <r>
      <rPr>
        <sz val="10"/>
        <color rgb="FF000000"/>
        <rFont val="Verdana"/>
        <family val="2"/>
      </rPr>
      <t>Consumo de energia (kWh) dividido por tonelada de cimento</t>
    </r>
    <r>
      <rPr>
        <vertAlign val="superscript"/>
        <sz val="10"/>
        <color rgb="FF000000"/>
        <rFont val="Verdana"/>
        <family val="2"/>
      </rPr>
      <t>1</t>
    </r>
  </si>
  <si>
    <r>
      <rPr>
        <sz val="10"/>
        <color rgb="FF000000"/>
        <rFont val="Verdana"/>
        <family val="2"/>
      </rPr>
      <t>Consumo de energia (kWh) dividido por tonelada de cimentício</t>
    </r>
    <r>
      <rPr>
        <vertAlign val="superscript"/>
        <sz val="10"/>
        <color rgb="FF000000"/>
        <rFont val="Verdana"/>
        <family val="2"/>
      </rPr>
      <t>1</t>
    </r>
  </si>
  <si>
    <r>
      <rPr>
        <sz val="10"/>
        <color rgb="FF000000"/>
        <rFont val="Verdana"/>
        <family val="2"/>
      </rPr>
      <t>Consumo de energia (MJ) dividido por tonelada de clínquer</t>
    </r>
    <r>
      <rPr>
        <vertAlign val="superscript"/>
        <sz val="10"/>
        <color rgb="FF000000"/>
        <rFont val="Verdana"/>
        <family val="2"/>
      </rPr>
      <t>1</t>
    </r>
  </si>
  <si>
    <r>
      <rPr>
        <b/>
        <sz val="10"/>
        <color rgb="FF82358B"/>
        <rFont val="Verdana"/>
        <family val="2"/>
      </rPr>
      <t>Emissões brutas de GEE do Segmento Cimentos (tCO</t>
    </r>
    <r>
      <rPr>
        <b/>
        <vertAlign val="subscript"/>
        <sz val="10"/>
        <color rgb="FF82358B"/>
        <rFont val="Verdana"/>
        <family val="2"/>
      </rPr>
      <t>2</t>
    </r>
    <r>
      <rPr>
        <b/>
        <sz val="10"/>
        <color rgb="FF82358B"/>
        <rFont val="Verdana"/>
        <family val="2"/>
      </rPr>
      <t>e)</t>
    </r>
  </si>
  <si>
    <r>
      <rPr>
        <b/>
        <sz val="10"/>
        <color rgb="FF82358B"/>
        <rFont val="Verdana"/>
        <family val="2"/>
      </rPr>
      <t>Emissões biogênicas de GEE do Segmento Cimentos (tCO</t>
    </r>
    <r>
      <rPr>
        <b/>
        <vertAlign val="subscript"/>
        <sz val="10"/>
        <color rgb="FF82358B"/>
        <rFont val="Verdana"/>
        <family val="2"/>
      </rPr>
      <t>2</t>
    </r>
    <r>
      <rPr>
        <b/>
        <sz val="10"/>
        <color rgb="FF82358B"/>
        <rFont val="Verdana"/>
        <family val="2"/>
      </rPr>
      <t>e)</t>
    </r>
  </si>
  <si>
    <r>
      <rPr>
        <b/>
        <sz val="10"/>
        <color rgb="FF82358B"/>
        <rFont val="Verdana"/>
        <family val="2"/>
      </rPr>
      <t>2020 (ano-base meta)</t>
    </r>
    <r>
      <rPr>
        <b/>
        <vertAlign val="superscript"/>
        <sz val="10"/>
        <color rgb="FF82358B"/>
        <rFont val="Verdana"/>
        <family val="2"/>
      </rPr>
      <t>1</t>
    </r>
  </si>
  <si>
    <r>
      <rPr>
        <sz val="10"/>
        <color rgb="FF000000"/>
        <rFont val="Verdana"/>
        <family val="2"/>
      </rPr>
      <t>Indicador CSI 71 – Emissões absolutas diretas (tCO</t>
    </r>
    <r>
      <rPr>
        <vertAlign val="subscript"/>
        <sz val="10"/>
        <color rgb="FF000000"/>
        <rFont val="Verdana"/>
        <family val="2"/>
      </rPr>
      <t>2</t>
    </r>
    <r>
      <rPr>
        <sz val="10"/>
        <color rgb="FF000000"/>
        <rFont val="Verdana"/>
        <family val="2"/>
      </rPr>
      <t>e)</t>
    </r>
  </si>
  <si>
    <r>
      <rPr>
        <b/>
        <sz val="10"/>
        <color rgb="FF000000"/>
        <rFont val="Verdana"/>
        <family val="2"/>
      </rPr>
      <t>Indicador CSI 74 – Emissão específica por cimentício (kgCO</t>
    </r>
    <r>
      <rPr>
        <b/>
        <vertAlign val="subscript"/>
        <sz val="10"/>
        <color rgb="FF000000"/>
        <rFont val="Verdana"/>
        <family val="2"/>
      </rPr>
      <t>2</t>
    </r>
    <r>
      <rPr>
        <b/>
        <sz val="10"/>
        <color rgb="FF000000"/>
        <rFont val="Verdana"/>
        <family val="2"/>
      </rPr>
      <t>/ton. cimentício)</t>
    </r>
  </si>
  <si>
    <r>
      <rPr>
        <b/>
        <sz val="10"/>
        <color rgb="FF000000"/>
        <rFont val="Verdana"/>
        <family val="2"/>
      </rPr>
      <t>Indicador CSI 75 – Emissão específica por cimento (kgCO</t>
    </r>
    <r>
      <rPr>
        <b/>
        <vertAlign val="subscript"/>
        <sz val="10"/>
        <color rgb="FF000000"/>
        <rFont val="Verdana"/>
        <family val="2"/>
      </rPr>
      <t>2</t>
    </r>
    <r>
      <rPr>
        <b/>
        <sz val="10"/>
        <color rgb="FF000000"/>
        <rFont val="Verdana"/>
        <family val="2"/>
      </rPr>
      <t>/ton. cimento)</t>
    </r>
  </si>
  <si>
    <r>
      <rPr>
        <sz val="8"/>
        <color rgb="FF000000"/>
        <rFont val="Verdana"/>
        <family val="2"/>
      </rPr>
      <t xml:space="preserve">1. Valores do ano-base meta recalculados considerando as novas unidades adquiridas. </t>
    </r>
    <r>
      <rPr>
        <b/>
        <sz val="8"/>
        <color rgb="FF12448A"/>
        <rFont val="Verdana"/>
        <family val="2"/>
      </rPr>
      <t>GRI 2-4</t>
    </r>
  </si>
  <si>
    <r>
      <rPr>
        <b/>
        <sz val="10"/>
        <color rgb="FF82358B"/>
        <rFont val="Verdana"/>
        <family val="2"/>
      </rPr>
      <t>Emissões brutas de escopo 1 por tupo de gás do Segmento Cimentos (tCO</t>
    </r>
    <r>
      <rPr>
        <b/>
        <vertAlign val="subscript"/>
        <sz val="10"/>
        <color rgb="FF82358B"/>
        <rFont val="Verdana"/>
        <family val="2"/>
      </rPr>
      <t>2</t>
    </r>
    <r>
      <rPr>
        <b/>
        <sz val="10"/>
        <color rgb="FF82358B"/>
        <rFont val="Verdana"/>
        <family val="2"/>
      </rPr>
      <t>e)</t>
    </r>
  </si>
  <si>
    <r>
      <rPr>
        <sz val="10"/>
        <color rgb="FF000000"/>
        <rFont val="Verdana"/>
        <family val="2"/>
      </rPr>
      <t>CO</t>
    </r>
    <r>
      <rPr>
        <vertAlign val="subscript"/>
        <sz val="10"/>
        <color rgb="FF000000"/>
        <rFont val="Verdana"/>
        <family val="2"/>
      </rPr>
      <t>2</t>
    </r>
  </si>
  <si>
    <r>
      <rPr>
        <sz val="10"/>
        <color rgb="FF000000"/>
        <rFont val="Verdana"/>
        <family val="2"/>
      </rPr>
      <t>CH</t>
    </r>
    <r>
      <rPr>
        <vertAlign val="subscript"/>
        <sz val="10"/>
        <color rgb="FF000000"/>
        <rFont val="Verdana"/>
        <family val="2"/>
      </rPr>
      <t>4</t>
    </r>
  </si>
  <si>
    <r>
      <rPr>
        <sz val="10"/>
        <color rgb="FF000000"/>
        <rFont val="Verdana"/>
        <family val="2"/>
      </rPr>
      <t>N</t>
    </r>
    <r>
      <rPr>
        <vertAlign val="subscript"/>
        <sz val="10"/>
        <color rgb="FF000000"/>
        <rFont val="Verdana"/>
        <family val="2"/>
      </rPr>
      <t>2</t>
    </r>
    <r>
      <rPr>
        <sz val="10"/>
        <color rgb="FF000000"/>
        <rFont val="Verdana"/>
        <family val="2"/>
      </rPr>
      <t>O</t>
    </r>
  </si>
  <si>
    <r>
      <rPr>
        <sz val="10"/>
        <color rgb="FF000000"/>
        <rFont val="Verdana"/>
        <family val="2"/>
      </rPr>
      <t>SF</t>
    </r>
    <r>
      <rPr>
        <vertAlign val="subscript"/>
        <sz val="10"/>
        <color rgb="FF000000"/>
        <rFont val="Verdana"/>
        <family val="2"/>
      </rPr>
      <t>6</t>
    </r>
  </si>
  <si>
    <r>
      <rPr>
        <sz val="10"/>
        <color rgb="FF000000"/>
        <rFont val="Verdana"/>
        <family val="2"/>
      </rPr>
      <t>NF</t>
    </r>
    <r>
      <rPr>
        <vertAlign val="subscript"/>
        <sz val="10"/>
        <color rgb="FF000000"/>
        <rFont val="Verdana"/>
        <family val="2"/>
      </rPr>
      <t>3</t>
    </r>
  </si>
  <si>
    <t>GRI 303-3 | Captação de água¹</t>
  </si>
  <si>
    <r>
      <rPr>
        <b/>
        <sz val="10"/>
        <color rgb="FF82358B"/>
        <rFont val="Verdana"/>
        <family val="2"/>
      </rPr>
      <t>Captação de água por fonte do Segmento Cimentos (megalitros)</t>
    </r>
    <r>
      <rPr>
        <b/>
        <vertAlign val="superscript"/>
        <sz val="10"/>
        <color rgb="FF82358B"/>
        <rFont val="Verdana"/>
        <family val="2"/>
      </rPr>
      <t>1</t>
    </r>
  </si>
  <si>
    <r>
      <rPr>
        <sz val="8"/>
        <color rgb="FF000000"/>
        <rFont val="Verdana"/>
        <family val="2"/>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12448A"/>
        <rFont val="Verdana"/>
        <family val="2"/>
      </rPr>
      <t xml:space="preserve"> GRI 2-4</t>
    </r>
  </si>
  <si>
    <t>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 (em relação a Captação em áreas com estresse hídrico)// CSN: Favor verificar atualizações para 2024. (em relação a nota de rodapé)</t>
  </si>
  <si>
    <r>
      <rPr>
        <b/>
        <sz val="10"/>
        <color rgb="FF82358B"/>
        <rFont val="Verdana"/>
        <family val="2"/>
      </rPr>
      <t>Descarte de água por fonte do Segmento Cimentos (megalitros)</t>
    </r>
    <r>
      <rPr>
        <b/>
        <vertAlign val="superscript"/>
        <sz val="10"/>
        <color rgb="FF82358B"/>
        <rFont val="Verdana"/>
        <family val="2"/>
      </rPr>
      <t>1</t>
    </r>
  </si>
  <si>
    <r>
      <rPr>
        <sz val="8"/>
        <color rgb="FF000000"/>
        <rFont val="Verdana"/>
        <family val="2"/>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12448A"/>
        <rFont val="Verdana"/>
        <family val="2"/>
      </rPr>
      <t>GRI 2-4</t>
    </r>
  </si>
  <si>
    <t>Mesma justificativa do indicador anterior. (em relação ao Descarte em áreas com estresse hídrico).//  Favor verificar atualizações para 2024 e se, possível, colocar as legislações indicadas no item 3. (em relação a nota de rodapé).</t>
  </si>
  <si>
    <r>
      <rPr>
        <b/>
        <sz val="10"/>
        <color rgb="FF82358B"/>
        <rFont val="Verdana"/>
        <family val="2"/>
      </rPr>
      <t>Consumo de água do Segmento Cimentos (megalitros)</t>
    </r>
    <r>
      <rPr>
        <b/>
        <vertAlign val="superscript"/>
        <sz val="10"/>
        <color rgb="FF82358B"/>
        <rFont val="Verdana"/>
        <family val="2"/>
      </rPr>
      <t>1</t>
    </r>
  </si>
  <si>
    <r>
      <rPr>
        <sz val="8"/>
        <color rgb="FF000000"/>
        <rFont val="Verdana"/>
        <family val="2"/>
      </rPr>
      <t xml:space="preserve">1. Variações refletem a combinação dos fatores que impactaram a captação e o descarte de água (ver GRIs 303-3 e 303-4). Dados históricos reapresentados. </t>
    </r>
    <r>
      <rPr>
        <b/>
        <sz val="8"/>
        <color rgb="FF12448A"/>
        <rFont val="Verdana"/>
        <family val="2"/>
      </rPr>
      <t>GRI 2-4</t>
    </r>
  </si>
  <si>
    <t>Rever o Indicador pois o de descarte está respondido no 303-4 (em relação a áreas com estresse hídrico da tabela de Consumo de água do Segmento Cimentos (megalitros)1).</t>
  </si>
  <si>
    <r>
      <rPr>
        <b/>
        <sz val="10"/>
        <color rgb="FF82358B"/>
        <rFont val="Verdana"/>
        <family val="2"/>
      </rPr>
      <t>Indicadores de água do Segmento Cimentos</t>
    </r>
    <r>
      <rPr>
        <b/>
        <vertAlign val="superscript"/>
        <sz val="10"/>
        <color rgb="FF82358B"/>
        <rFont val="Verdana"/>
        <family val="2"/>
      </rPr>
      <t>1</t>
    </r>
  </si>
  <si>
    <t>1. Variações em 2023, principalmente em relação ao percentual de recirculação e à captação e ao consumo em áreas com estresse hídrico, explicadas pela incorporação das novas unidades do segmento.</t>
  </si>
  <si>
    <t>Essa resposta do item que foi colocada fala sobre CSN Mineração. Tem correlação com Cimentos? ( em relação a nota de rodapé)</t>
  </si>
  <si>
    <r>
      <rPr>
        <sz val="8"/>
        <color rgb="FF000000"/>
        <rFont val="Verdana"/>
        <family val="2"/>
      </rPr>
      <t xml:space="preserve">1. As variações em 2023 estão relacionadas à integração das unidades adqruiridas. Dados históricos reapresentados. </t>
    </r>
    <r>
      <rPr>
        <b/>
        <sz val="8"/>
        <color rgb="FF12448A"/>
        <rFont val="Verdana"/>
        <family val="2"/>
      </rPr>
      <t>GRI 2-4</t>
    </r>
  </si>
  <si>
    <t>Vocês comentaram no sistema que os dados de 2023/2022 serão revistos. Será necessário justificar e adicionar um '2-4'. (em relação a nota de rodapé).</t>
  </si>
  <si>
    <r>
      <rPr>
        <b/>
        <sz val="10"/>
        <color rgb="FF82358B"/>
        <rFont val="Verdana"/>
        <family val="2"/>
      </rPr>
      <t>Resíduos gerados por tipo do Segmento Cimentos (toneladas)</t>
    </r>
    <r>
      <rPr>
        <b/>
        <vertAlign val="superscript"/>
        <sz val="10"/>
        <color rgb="FF82358B"/>
        <rFont val="Verdana"/>
        <family val="2"/>
      </rPr>
      <t>1</t>
    </r>
  </si>
  <si>
    <r>
      <rPr>
        <sz val="10"/>
        <color rgb="FF000000"/>
        <rFont val="Verdana"/>
        <family val="2"/>
      </rPr>
      <t>Outros</t>
    </r>
    <r>
      <rPr>
        <vertAlign val="superscript"/>
        <sz val="10"/>
        <color rgb="FF000000"/>
        <rFont val="Verdana"/>
        <family val="2"/>
      </rPr>
      <t>2</t>
    </r>
  </si>
  <si>
    <r>
      <rPr>
        <sz val="8"/>
        <color rgb="FF000000"/>
        <rFont val="Verdana"/>
        <family val="2"/>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12448A"/>
        <rFont val="Verdana"/>
        <family val="2"/>
      </rPr>
      <t>GRI 2-4
2. Resíduos comuns, madeira, miscelânea, pilhas e baterias, lâmpadas, entre outros.</t>
    </r>
  </si>
  <si>
    <r>
      <rPr>
        <b/>
        <sz val="10"/>
        <color rgb="FF82358B"/>
        <rFont val="Verdana"/>
        <family val="2"/>
      </rPr>
      <t>Resíduos desviados de disposição final do Segmento Cimentos (toneladas)</t>
    </r>
    <r>
      <rPr>
        <b/>
        <vertAlign val="superscript"/>
        <sz val="10"/>
        <color rgb="FF82358B"/>
        <rFont val="Verdana"/>
        <family val="2"/>
      </rPr>
      <t>1</t>
    </r>
  </si>
  <si>
    <r>
      <rPr>
        <sz val="8"/>
        <color rgb="FF000000"/>
        <rFont val="Verdana"/>
        <family val="2"/>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family val="2"/>
      </rPr>
      <t>GRI 2-4</t>
    </r>
  </si>
  <si>
    <t>Dados de 2024 superiores aos anteriores. Há justificativa para o aumento? (em relação a tabela de Resíduos desviados de disposição final do Segmento Cimentos (toneladas)1.// Verificar legenda e checar por atualizações para 2024. (em relação a nota de rodapé).</t>
  </si>
  <si>
    <r>
      <rPr>
        <b/>
        <sz val="10"/>
        <color rgb="FF82358B"/>
        <rFont val="Verdana"/>
        <family val="2"/>
      </rPr>
      <t>Resíduos destinados para disposição final do Segmento Cimentos (toneladas)</t>
    </r>
    <r>
      <rPr>
        <b/>
        <vertAlign val="superscript"/>
        <sz val="10"/>
        <color rgb="FF82358B"/>
        <rFont val="Verdana"/>
        <family val="2"/>
      </rPr>
      <t>1</t>
    </r>
  </si>
  <si>
    <r>
      <rPr>
        <sz val="8"/>
        <color rgb="FF000000"/>
        <rFont val="Verdana"/>
        <family val="2"/>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family val="2"/>
      </rPr>
      <t>GRI 2-4</t>
    </r>
  </si>
  <si>
    <t>Verificar legenda e checar por atualizações para 2024. (em relação a nota de rodapé)</t>
  </si>
  <si>
    <r>
      <rPr>
        <sz val="8"/>
        <color rgb="FF000000"/>
        <rFont val="Verdana"/>
        <family val="2"/>
      </rPr>
      <t xml:space="preserve">1. As variações em 2023 são explicadas conforme tabelas GRI 306-3 e 306-4. Dados históricos reapresentados. </t>
    </r>
    <r>
      <rPr>
        <b/>
        <sz val="8"/>
        <color rgb="FF12448A"/>
        <rFont val="Verdana"/>
        <family val="2"/>
      </rPr>
      <t>GRI 2-4</t>
    </r>
  </si>
  <si>
    <t>Checar legenda e verificar atualizações para 2024. (em relação a nota de rodapé) e preencher os campos em amarelo.</t>
  </si>
  <si>
    <r>
      <rPr>
        <b/>
        <sz val="10"/>
        <color rgb="FF82358B"/>
        <rFont val="Verdana"/>
        <family val="2"/>
      </rPr>
      <t>Operação</t>
    </r>
    <r>
      <rPr>
        <b/>
        <vertAlign val="superscript"/>
        <sz val="10"/>
        <color rgb="FF82358B"/>
        <rFont val="Verdana"/>
        <family val="2"/>
      </rPr>
      <t>1</t>
    </r>
  </si>
  <si>
    <t>Arcos</t>
  </si>
  <si>
    <t xml:space="preserve">1.039,7 hectares </t>
  </si>
  <si>
    <t>Sim, parcialmente sobreposta à RPPN da CSN e próxima (raio de até 5km) da RPPN Lafarge e da Estação Ecológica de Corumbá. Trata-se de uma região com alta integridade ecossistêmica e nem é essencial para a prestação de serviços ecossistêmicos a povos indígenas, comunidades locais e outros stakeholders.  No entanto, não apresenta sinais de deterioração acelerada e não está sujeita a alto risco hídrico, como secas ou inundações.</t>
  </si>
  <si>
    <t>Alhandra</t>
  </si>
  <si>
    <t>151,207 hectares</t>
  </si>
  <si>
    <t>Barroso</t>
  </si>
  <si>
    <t>Caaporã</t>
  </si>
  <si>
    <t xml:space="preserve"> Paraíba</t>
  </si>
  <si>
    <t xml:space="preserve">720,9 hectares </t>
  </si>
  <si>
    <t>Pedro Leopoldo</t>
  </si>
  <si>
    <t xml:space="preserve">783,8 hectares </t>
  </si>
  <si>
    <t>Sim, sobreposta à RPPN Fazenda Campinho e à RPPN Fazenda Vargem Alegre.</t>
  </si>
  <si>
    <t xml:space="preserve">449 hectares </t>
  </si>
  <si>
    <t xml:space="preserve">706,4 hectares </t>
  </si>
  <si>
    <t>Sim, sobreposta à APA Cajamar.</t>
  </si>
  <si>
    <t>Mairiporã</t>
  </si>
  <si>
    <t xml:space="preserve">109 hectares </t>
  </si>
  <si>
    <t>Sim, próxima (raio de até 5km) da APA Várzea do Tietê - Parque Ecológico Barueri.</t>
  </si>
  <si>
    <r>
      <rPr>
        <sz val="8"/>
        <color rgb="FF000000"/>
        <rFont val="Verdana"/>
        <family val="2"/>
      </rPr>
      <t xml:space="preserve">1. O indicador GRI 101-5 é correlacionado ao indicador 304-1, onde ambos os indicadores buscam mapear e relatar locais onde as operações das empresas possam ter impactos significativos na biodiversidade.   </t>
    </r>
    <r>
      <rPr>
        <b/>
        <sz val="9"/>
        <color rgb="FFFF0000"/>
        <rFont val="Verdana"/>
        <family val="2"/>
      </rPr>
      <t xml:space="preserve">Preencher os campos em amarelo que não foram fornecidos na resposta na Central ESG.
</t>
    </r>
  </si>
  <si>
    <t>GRI 101-8 | Serviços ecossistêmicos</t>
  </si>
  <si>
    <t>Serviços ecossistêmicos  afetados ou potencialmente afetados pelas atividades da organização e como os serviços ecossistêmicos são ou poderiam ser afetados pelas atividades da organização?</t>
  </si>
  <si>
    <t>Beneficiários (como comunidades locais, povos indígenas ou outras partes interessadas) afetados ou potencialmente afetados pelas atividades da organização e como estes podem ser afetados pelas atividades da organização.</t>
  </si>
  <si>
    <t>No setor de cimentos, há uma forte dependência dos serviços ecossistêmicos relacionados à disponibilidade e purificação da água, pois a água utilizada nos processos de fabricação exige pouco tratamento. Seu uso é essencial para resfriamento e aspersão na contenção de material particulado. Esses serviços ecossistêmicos são impactados pelo consumo de água durante o processo e pelo lançamento de efluentes, que são controlados, monitorados e reportados às autoridades competentes. Nas operações com fornos que realizam coprocessamento, há uma dependência do serviço ecossistêmico de biomassa, com a utilização de moinhas de carvão vegetal de reflorestamento.
A manutenção da qualidade do ar é outro serviço ecossistêmico fundamental para a operação, não apenas pelos impactos negativos gerados pela emissão de material particulado na atmosfera, mas também pela sua influência direta na atividade mineradora. A qualidade do ar, quando comprometida, pode resultar em riscos elevados de paralisação das atividades devido à ação dos órgãos fiscalizadores. As emissões de material particulado, óxidos de enxofre e nitrogênio, além dos gases de efeito estufa, impactam negativamente tanto a manutenção da qualidade do ar quanto a regulação climática em nível global, regional e local, especialmente devido ao uso de combustíveis fósseis nos fornos de cimento.
Embora a operação não dependa diretamente do serviço ecossistêmico de controle de erosão, a drenagem de águas pluviais pode intensificar processos erosivos. No que se refere à manutenção da qualidade do solo, existe um potencial impacto negativo decorrente do armazenamento de materiais em contato direto com o solo, o que pode levar à alteração de suas características. Em relação ao habitat e à biodiversidade, não há uma dependência direta, mas são adotadas medidas compensatórias para a supressão da vegetação, garantindo a mitigação dos impactos ambientais gerados pela atividade.</t>
  </si>
  <si>
    <t>Na unidade de Arcos, em Minas Gerais, as comunidades tradicionais de Corumbá e Boca da Mata são beneficiadas pelo Programa de Educação Ambiental, implantado pela CSN e aprovado pelo poder público. O programa inclui ações voltadas para a valorização da cultura local, oficinas de capacitação e aulas ao ar livre sobre biodiversidade e cavidades naturais. O objetivo é ampliar a percepção dessas comunidades sobre a riqueza cultural e ambiental da região, além de capacitá-las para geração de renda por meio das atividades desenvolvidas.
Essas comunidades são diretamente impactadas pelas atividades da organização e, por isso, fazem parte do público externo contemplado pelo programa. A iniciativa busca mitigar possíveis impactos ambientais e sociais, promovendo conhecimento e conscientização sobre a preservação do meio ambiente e o fortalecimento das tradições locais. Ao final da implantação do programa, espera-se que os participantes adquiram maior compreensão sobre a importância da conservação ambiental e desenvolvam habilidades que possam ser aplicadas em iniciativas sustentáveis, contribuindo para o desenvolvimento econômico e social da região.</t>
  </si>
  <si>
    <r>
      <rPr>
        <b/>
        <sz val="10"/>
        <color rgb="FF82358B"/>
        <rFont val="Verdana"/>
        <family val="2"/>
      </rPr>
      <t>Habitats protegidos ou em processo de restauração por tipo</t>
    </r>
    <r>
      <rPr>
        <b/>
        <vertAlign val="superscript"/>
        <sz val="10"/>
        <color rgb="FF82358B"/>
        <rFont val="Verdana"/>
        <family val="2"/>
      </rPr>
      <t>1</t>
    </r>
    <r>
      <rPr>
        <b/>
        <sz val="10"/>
        <color rgb="FF82358B"/>
        <rFont val="Verdana"/>
        <family val="2"/>
      </rPr>
      <t xml:space="preserve"> do Segmento Cimentos</t>
    </r>
  </si>
  <si>
    <t xml:space="preserve">Algo a declarar? (em relação a Atividades de restauração promovidas no período da tabela Áreas perturbadas pelas operações do Segmento Cimentos). </t>
  </si>
  <si>
    <r>
      <rPr>
        <b/>
        <sz val="10"/>
        <color rgb="FF82358B"/>
        <rFont val="Verdana"/>
        <family val="2"/>
      </rPr>
      <t>Proporção entre o menor salário pago e o salário mínimo</t>
    </r>
    <r>
      <rPr>
        <b/>
        <vertAlign val="superscript"/>
        <sz val="10"/>
        <color rgb="FF82358B"/>
        <rFont val="Verdana"/>
        <family val="2"/>
      </rPr>
      <t>1</t>
    </r>
  </si>
  <si>
    <t>Há de ser ajustado na coleta.// Checar legenda e verificar atualizações para 2024. (em relação a nota de rodapé)</t>
  </si>
  <si>
    <r>
      <rPr>
        <b/>
        <sz val="10"/>
        <color rgb="FF82358B"/>
        <rFont val="Verdana"/>
        <family val="2"/>
      </rPr>
      <t>Indicadores de produção do Segmento Cimentos</t>
    </r>
    <r>
      <rPr>
        <b/>
        <vertAlign val="superscript"/>
        <sz val="10"/>
        <color rgb="FF82358B"/>
        <rFont val="Verdana"/>
        <family val="2"/>
      </rPr>
      <t>1</t>
    </r>
  </si>
  <si>
    <r>
      <rPr>
        <b/>
        <sz val="16"/>
        <color rgb="FF12448A"/>
        <rFont val="Verdana"/>
        <family val="2"/>
      </rPr>
      <t>GRI Content Index</t>
    </r>
  </si>
  <si>
    <t>The table below maps the GRI topics or disclosures to the relevant content in this Databook. For each topic or disclosure, you can click on the hyperlinks in the "Where to look" column for easy access to the relevant content. For further details on CSN’s sustainability management practices and reported GRI disclosures, refer to the PDF version of the Integrated Report.</t>
  </si>
  <si>
    <r>
      <rPr>
        <b/>
        <sz val="10"/>
        <color rgb="FF12448A"/>
        <rFont val="Verdana"/>
        <family val="2"/>
      </rPr>
      <t>GRI Standard</t>
    </r>
  </si>
  <si>
    <r>
      <rPr>
        <b/>
        <sz val="10"/>
        <color rgb="FF12448A"/>
        <rFont val="Verdana"/>
        <family val="2"/>
      </rPr>
      <t>GRI Disclosure</t>
    </r>
  </si>
  <si>
    <t>Where to look</t>
  </si>
  <si>
    <r>
      <rPr>
        <sz val="9"/>
        <color theme="1"/>
        <rFont val="Verdana"/>
        <family val="2"/>
      </rPr>
      <t>GRI 2 | General disclosures 2021</t>
    </r>
  </si>
  <si>
    <r>
      <rPr>
        <sz val="9"/>
        <color theme="1"/>
        <rFont val="Verdana"/>
        <family val="2"/>
      </rPr>
      <t>GRI 2-4 | Restatements of information</t>
    </r>
  </si>
  <si>
    <t>Mining</t>
  </si>
  <si>
    <r>
      <rPr>
        <sz val="9"/>
        <color theme="1"/>
        <rFont val="Verdana"/>
        <family val="2"/>
      </rPr>
      <t>GRI 2-6 | Activities, value chain and other business relationships</t>
    </r>
  </si>
  <si>
    <r>
      <rPr>
        <sz val="9"/>
        <color theme="1"/>
        <rFont val="Verdana"/>
        <family val="2"/>
      </rPr>
      <t>GRI 2-7 | Employees</t>
    </r>
  </si>
  <si>
    <r>
      <rPr>
        <sz val="9"/>
        <color theme="1"/>
        <rFont val="Verdana"/>
        <family val="2"/>
      </rPr>
      <t>GRI 2-8 | Workers who are not employees</t>
    </r>
  </si>
  <si>
    <r>
      <rPr>
        <sz val="9"/>
        <color theme="1"/>
        <rFont val="Verdana"/>
        <family val="2"/>
      </rPr>
      <t>GRI 2-21 | Annual total compensation ratio</t>
    </r>
  </si>
  <si>
    <r>
      <rPr>
        <sz val="9"/>
        <color theme="1"/>
        <rFont val="Verdana"/>
        <family val="2"/>
      </rPr>
      <t>GRI 2-27 | Compliance with laws and regulations</t>
    </r>
  </si>
  <si>
    <r>
      <rPr>
        <sz val="9"/>
        <color theme="1"/>
        <rFont val="Verdana"/>
        <family val="2"/>
      </rPr>
      <t>GRI 2-28 | Membership associations</t>
    </r>
  </si>
  <si>
    <r>
      <rPr>
        <sz val="9"/>
        <color theme="1"/>
        <rFont val="Verdana"/>
        <family val="2"/>
      </rPr>
      <t>GRI 101 | Biodiversity 2024</t>
    </r>
  </si>
  <si>
    <r>
      <rPr>
        <sz val="9"/>
        <color theme="1"/>
        <rFont val="Verdana"/>
        <family val="2"/>
      </rPr>
      <t>GRI 101-5 | Locations with biodiversity impacts</t>
    </r>
  </si>
  <si>
    <r>
      <rPr>
        <sz val="9"/>
        <color theme="1"/>
        <rFont val="Verdana"/>
        <family val="2"/>
      </rPr>
      <t>GRI 101-8 | Ecosystem services</t>
    </r>
  </si>
  <si>
    <r>
      <rPr>
        <sz val="9"/>
        <color theme="1"/>
        <rFont val="Verdana"/>
        <family val="2"/>
      </rPr>
      <t xml:space="preserve">
</t>
    </r>
    <r>
      <rPr>
        <sz val="9"/>
        <color theme="1"/>
        <rFont val="Verdana"/>
        <family val="2"/>
      </rPr>
      <t>GRI 202 | Market presence 2016</t>
    </r>
  </si>
  <si>
    <r>
      <rPr>
        <sz val="9"/>
        <color theme="1"/>
        <rFont val="Verdana"/>
        <family val="2"/>
      </rPr>
      <t>GRI 202-1 | Ratio of standard entry level wage by gender compared to local minimum wage</t>
    </r>
  </si>
  <si>
    <r>
      <rPr>
        <sz val="9"/>
        <color theme="1"/>
        <rFont val="Verdana"/>
        <family val="2"/>
      </rPr>
      <t xml:space="preserve">
</t>
    </r>
    <r>
      <rPr>
        <sz val="9"/>
        <color theme="1"/>
        <rFont val="Verdana"/>
        <family val="2"/>
      </rPr>
      <t>GRI 204 | Procurement practices 2016</t>
    </r>
  </si>
  <si>
    <r>
      <rPr>
        <sz val="9"/>
        <color theme="1"/>
        <rFont val="Verdana"/>
        <family val="2"/>
      </rPr>
      <t>GRI 204-1 | Proportion of spending on locally-based suppliers</t>
    </r>
  </si>
  <si>
    <r>
      <rPr>
        <sz val="9"/>
        <color theme="1"/>
        <rFont val="Verdana"/>
        <family val="2"/>
      </rPr>
      <t xml:space="preserve">
</t>
    </r>
    <r>
      <rPr>
        <sz val="9"/>
        <color theme="1"/>
        <rFont val="Verdana"/>
        <family val="2"/>
      </rPr>
      <t>GRI 205 | Anti-corruption 2016</t>
    </r>
  </si>
  <si>
    <r>
      <rPr>
        <sz val="9"/>
        <color theme="1"/>
        <rFont val="Verdana"/>
        <family val="2"/>
      </rPr>
      <t>GRI 205-2 | Communication and training on anti-corruption policies and procedures</t>
    </r>
  </si>
  <si>
    <r>
      <rPr>
        <sz val="9"/>
        <color theme="1"/>
        <rFont val="Verdana"/>
        <family val="2"/>
      </rPr>
      <t>GRI 206 | Anti-competitive Behavior 2016</t>
    </r>
  </si>
  <si>
    <r>
      <rPr>
        <sz val="9"/>
        <color theme="1"/>
        <rFont val="Verdana"/>
        <family val="2"/>
      </rPr>
      <t>GRI 206-1 | Legal actions for anti-competitive behavior, anti-trust, and monopoly practices</t>
    </r>
  </si>
  <si>
    <r>
      <rPr>
        <sz val="9"/>
        <color theme="1"/>
        <rFont val="Verdana"/>
        <family val="2"/>
      </rPr>
      <t xml:space="preserve">
</t>
    </r>
    <r>
      <rPr>
        <sz val="9"/>
        <color theme="1"/>
        <rFont val="Verdana"/>
        <family val="2"/>
      </rPr>
      <t>GRI 207 | Taxes 2019</t>
    </r>
  </si>
  <si>
    <r>
      <rPr>
        <sz val="9"/>
        <color theme="1"/>
        <rFont val="Verdana"/>
        <family val="2"/>
      </rPr>
      <t>GRI 207-4 | Country-by-country reporting</t>
    </r>
  </si>
  <si>
    <r>
      <rPr>
        <sz val="9"/>
        <color theme="1"/>
        <rFont val="Verdana"/>
        <family val="2"/>
      </rPr>
      <t xml:space="preserve">
</t>
    </r>
    <r>
      <rPr>
        <sz val="9"/>
        <color theme="1"/>
        <rFont val="Verdana"/>
        <family val="2"/>
      </rPr>
      <t>GRI 301 | Materials 2016</t>
    </r>
  </si>
  <si>
    <r>
      <rPr>
        <sz val="9"/>
        <color theme="1"/>
        <rFont val="Verdana"/>
        <family val="2"/>
      </rPr>
      <t>GRI 301-1 | Materials used by weight or volume</t>
    </r>
  </si>
  <si>
    <r>
      <rPr>
        <sz val="9"/>
        <color theme="1"/>
        <rFont val="Verdana"/>
        <family val="2"/>
      </rPr>
      <t>GRI 301-2 | Recycled input materials used</t>
    </r>
  </si>
  <si>
    <r>
      <rPr>
        <sz val="9"/>
        <color theme="1"/>
        <rFont val="Verdana"/>
        <family val="2"/>
      </rPr>
      <t xml:space="preserve">
</t>
    </r>
    <r>
      <rPr>
        <sz val="9"/>
        <color theme="1"/>
        <rFont val="Verdana"/>
        <family val="2"/>
      </rPr>
      <t>GRI 302 | Energy 2016</t>
    </r>
  </si>
  <si>
    <r>
      <rPr>
        <sz val="9"/>
        <color theme="1"/>
        <rFont val="Verdana"/>
        <family val="2"/>
      </rPr>
      <t>GRI 302-1 | Energy consumption within the organization</t>
    </r>
  </si>
  <si>
    <r>
      <rPr>
        <sz val="9"/>
        <color theme="1"/>
        <rFont val="Verdana"/>
        <family val="2"/>
      </rPr>
      <t>GRI 302-2 | Energy consumption within the organization</t>
    </r>
  </si>
  <si>
    <r>
      <rPr>
        <sz val="9"/>
        <color theme="1"/>
        <rFont val="Verdana"/>
        <family val="2"/>
      </rPr>
      <t>GRI 302-3 | Energy intensity</t>
    </r>
  </si>
  <si>
    <r>
      <rPr>
        <sz val="9"/>
        <color theme="1"/>
        <rFont val="Verdana"/>
        <family val="2"/>
      </rPr>
      <t xml:space="preserve">
</t>
    </r>
    <r>
      <rPr>
        <sz val="9"/>
        <color theme="1"/>
        <rFont val="Verdana"/>
        <family val="2"/>
      </rPr>
      <t>GRI 303 | Water and effluents 2018</t>
    </r>
  </si>
  <si>
    <r>
      <rPr>
        <sz val="9"/>
        <color theme="1"/>
        <rFont val="Verdana"/>
        <family val="2"/>
      </rPr>
      <t>GRI 303-3 | Water withdrawal</t>
    </r>
  </si>
  <si>
    <r>
      <rPr>
        <sz val="9"/>
        <color theme="1"/>
        <rFont val="Verdana"/>
        <family val="2"/>
      </rPr>
      <t>GRI 303-4 | Water discharge</t>
    </r>
  </si>
  <si>
    <r>
      <rPr>
        <sz val="9"/>
        <color theme="1"/>
        <rFont val="Verdana"/>
        <family val="2"/>
      </rPr>
      <t>GRI 303-5 | Water consumption</t>
    </r>
  </si>
  <si>
    <r>
      <rPr>
        <sz val="9"/>
        <color theme="1"/>
        <rFont val="Verdana"/>
        <family val="2"/>
      </rPr>
      <t xml:space="preserve">
</t>
    </r>
    <r>
      <rPr>
        <sz val="9"/>
        <color theme="1"/>
        <rFont val="Verdana"/>
        <family val="2"/>
      </rPr>
      <t>GRI 305 | Emissions 2016</t>
    </r>
  </si>
  <si>
    <r>
      <rPr>
        <sz val="9"/>
        <color theme="1"/>
        <rFont val="Verdana"/>
        <family val="2"/>
      </rPr>
      <t>GRI 305-1 | Direct (Scope 1) GHG emissions</t>
    </r>
  </si>
  <si>
    <r>
      <rPr>
        <sz val="9"/>
        <color theme="1"/>
        <rFont val="Verdana"/>
        <family val="2"/>
      </rPr>
      <t>GRI 305-2 | Energy indirect (Scope 2) GHG emissions</t>
    </r>
  </si>
  <si>
    <r>
      <rPr>
        <sz val="9"/>
        <color theme="1"/>
        <rFont val="Verdana"/>
        <family val="2"/>
      </rPr>
      <t>GRI 305-3 | Other indirect (Scope 3) GHG emissions</t>
    </r>
  </si>
  <si>
    <r>
      <rPr>
        <sz val="9"/>
        <color theme="1"/>
        <rFont val="Verdana"/>
        <family val="2"/>
      </rPr>
      <t>GRI 305-4 | GHG emissions intensity</t>
    </r>
  </si>
  <si>
    <r>
      <rPr>
        <sz val="9"/>
        <color theme="1"/>
        <rFont val="Verdana"/>
        <family val="2"/>
      </rPr>
      <t>GRI 305-6 | Emissions of ozone-depleting substances (ODS)</t>
    </r>
  </si>
  <si>
    <r>
      <rPr>
        <sz val="9"/>
        <color theme="1"/>
        <rFont val="Verdana"/>
        <family val="2"/>
      </rPr>
      <t>GRI 305-7 | NOx, SOx, and other significant air emissions</t>
    </r>
  </si>
  <si>
    <r>
      <rPr>
        <sz val="9"/>
        <color theme="1"/>
        <rFont val="Verdana"/>
        <family val="2"/>
      </rPr>
      <t xml:space="preserve">
</t>
    </r>
    <r>
      <rPr>
        <sz val="9"/>
        <color theme="1"/>
        <rFont val="Verdana"/>
        <family val="2"/>
      </rPr>
      <t>GRI 306 | Waste 2020</t>
    </r>
  </si>
  <si>
    <r>
      <rPr>
        <sz val="9"/>
        <color theme="1"/>
        <rFont val="Verdana"/>
        <family val="2"/>
      </rPr>
      <t>GRI 306-3 | Waste generated</t>
    </r>
  </si>
  <si>
    <r>
      <rPr>
        <sz val="9"/>
        <color theme="1"/>
        <rFont val="Verdana"/>
        <family val="2"/>
      </rPr>
      <t>GRI 306-4 | Waste diverted from disposal</t>
    </r>
  </si>
  <si>
    <r>
      <rPr>
        <sz val="9"/>
        <color theme="1"/>
        <rFont val="Verdana"/>
        <family val="2"/>
      </rPr>
      <t>GRI 306-5 | Waste directed to disposal</t>
    </r>
  </si>
  <si>
    <t xml:space="preserve">
GRI 308 | Supplier environmental assessment 2016</t>
  </si>
  <si>
    <r>
      <rPr>
        <sz val="9"/>
        <color theme="1"/>
        <rFont val="Verdana"/>
        <family val="2"/>
      </rPr>
      <t>GRI 308-1 | New suppliers that were screened using environmental criteria</t>
    </r>
  </si>
  <si>
    <r>
      <rPr>
        <sz val="9"/>
        <color theme="1"/>
        <rFont val="Verdana"/>
        <family val="2"/>
      </rPr>
      <t xml:space="preserve">
</t>
    </r>
    <r>
      <rPr>
        <sz val="9"/>
        <color theme="1"/>
        <rFont val="Verdana"/>
        <family val="2"/>
      </rPr>
      <t>GRI 401 | Employment 2016</t>
    </r>
  </si>
  <si>
    <r>
      <rPr>
        <sz val="9"/>
        <color theme="1"/>
        <rFont val="Verdana"/>
        <family val="2"/>
      </rPr>
      <t>GRI 401-1 | New employee hires and employee turnover</t>
    </r>
  </si>
  <si>
    <r>
      <rPr>
        <sz val="9"/>
        <color theme="1"/>
        <rFont val="Verdana"/>
        <family val="2"/>
      </rPr>
      <t>GRI 401-3 | Parental leave</t>
    </r>
  </si>
  <si>
    <r>
      <rPr>
        <sz val="9"/>
        <color theme="1"/>
        <rFont val="Verdana"/>
        <family val="2"/>
      </rPr>
      <t xml:space="preserve">
</t>
    </r>
    <r>
      <rPr>
        <sz val="9"/>
        <color theme="1"/>
        <rFont val="Verdana"/>
        <family val="2"/>
      </rPr>
      <t>GRI 403 | Occupational health and safety 201</t>
    </r>
  </si>
  <si>
    <r>
      <rPr>
        <sz val="9"/>
        <color theme="1"/>
        <rFont val="Verdana"/>
        <family val="2"/>
      </rPr>
      <t>GRI 403-9 | Work-related injuries</t>
    </r>
  </si>
  <si>
    <r>
      <rPr>
        <sz val="9"/>
        <color theme="1"/>
        <rFont val="Verdana"/>
        <family val="2"/>
      </rPr>
      <t>GRI 403-10 | Work-related ill health</t>
    </r>
  </si>
  <si>
    <r>
      <rPr>
        <sz val="9"/>
        <color theme="1"/>
        <rFont val="Verdana"/>
        <family val="2"/>
      </rPr>
      <t xml:space="preserve">
</t>
    </r>
    <r>
      <rPr>
        <sz val="9"/>
        <color theme="1"/>
        <rFont val="Verdana"/>
        <family val="2"/>
      </rPr>
      <t>GRI 404 | Training and education 2016</t>
    </r>
  </si>
  <si>
    <r>
      <rPr>
        <sz val="9"/>
        <color theme="1"/>
        <rFont val="Verdana"/>
        <family val="2"/>
      </rPr>
      <t>GRI 404-1 | Average hours of training per year per employee</t>
    </r>
  </si>
  <si>
    <r>
      <rPr>
        <sz val="9"/>
        <color theme="1"/>
        <rFont val="Verdana"/>
        <family val="2"/>
      </rPr>
      <t>GRI 404-3 | Percentage of employees receiving regular performance and career development reviews</t>
    </r>
  </si>
  <si>
    <r>
      <rPr>
        <sz val="9"/>
        <color theme="1"/>
        <rFont val="Verdana"/>
        <family val="2"/>
      </rPr>
      <t xml:space="preserve">
</t>
    </r>
    <r>
      <rPr>
        <sz val="9"/>
        <color theme="1"/>
        <rFont val="Verdana"/>
        <family val="2"/>
      </rPr>
      <t>GRI 405 | Diversity and equal opportunity 2016</t>
    </r>
  </si>
  <si>
    <r>
      <rPr>
        <sz val="9"/>
        <color theme="1"/>
        <rFont val="Verdana"/>
        <family val="2"/>
      </rPr>
      <t>GRI 405-1 | Diversity of governance bodies and employees</t>
    </r>
  </si>
  <si>
    <r>
      <rPr>
        <sz val="9"/>
        <color theme="1"/>
        <rFont val="Verdana"/>
        <family val="2"/>
      </rPr>
      <t>GRI 405-2 | Ratio of basic salary and remuneration of women to men</t>
    </r>
  </si>
  <si>
    <r>
      <rPr>
        <sz val="9"/>
        <color theme="1"/>
        <rFont val="Verdana"/>
        <family val="2"/>
      </rPr>
      <t>GRI 406 | Non-discrimination 2016</t>
    </r>
  </si>
  <si>
    <r>
      <rPr>
        <sz val="9"/>
        <color theme="1"/>
        <rFont val="Verdana"/>
        <family val="2"/>
      </rPr>
      <t xml:space="preserve">
</t>
    </r>
    <r>
      <rPr>
        <sz val="9"/>
        <color theme="1"/>
        <rFont val="Verdana"/>
        <family val="2"/>
      </rPr>
      <t>GRI 411 | Rights of Indigenous Peoples</t>
    </r>
  </si>
  <si>
    <r>
      <rPr>
        <sz val="9"/>
        <color theme="1"/>
        <rFont val="Verdana"/>
        <family val="2"/>
      </rPr>
      <t>GRI 411-1 | Incidents of violations involving rights of indigenous peoples</t>
    </r>
  </si>
  <si>
    <r>
      <rPr>
        <sz val="9"/>
        <color theme="1"/>
        <rFont val="Verdana"/>
        <family val="2"/>
      </rPr>
      <t xml:space="preserve">
</t>
    </r>
    <r>
      <rPr>
        <sz val="9"/>
        <color theme="1"/>
        <rFont val="Verdana"/>
        <family val="2"/>
      </rPr>
      <t>GRI 414 | Supplier social assessment 2016</t>
    </r>
  </si>
  <si>
    <r>
      <rPr>
        <sz val="9"/>
        <color theme="1"/>
        <rFont val="Verdana"/>
        <family val="2"/>
      </rPr>
      <t>GRI 414-1 | New suppliers that were screened using social criteria</t>
    </r>
  </si>
  <si>
    <r>
      <rPr>
        <sz val="9"/>
        <color theme="1"/>
        <rFont val="Verdana"/>
        <family val="2"/>
      </rPr>
      <t>GRI Mining Sector</t>
    </r>
  </si>
  <si>
    <r>
      <rPr>
        <sz val="9"/>
        <color theme="1"/>
        <rFont val="Verdana"/>
        <family val="2"/>
      </rPr>
      <t>GRI 14.20.3 | Sector Standard 14 - Strikes and lockouts</t>
    </r>
  </si>
  <si>
    <r>
      <rPr>
        <sz val="9"/>
        <color theme="1"/>
        <rFont val="Verdana"/>
        <family val="2"/>
      </rPr>
      <t>GRI 14.11.4 Sector Standard 14 – Free, prior, and informed consent (FPIC) of indigenous peoples</t>
    </r>
  </si>
  <si>
    <r>
      <rPr>
        <b/>
        <sz val="16"/>
        <color rgb="FF12448A"/>
        <rFont val="Verdana"/>
        <family val="2"/>
      </rPr>
      <t>SASB Content Index</t>
    </r>
  </si>
  <si>
    <t>The table below maps the SASB topics or disclosures to the relevant content in this Databook. For each topic or disclosure, you can click on the hyperlinks in the "Where to look" column for easy access to the relevant content. For further details on CSN’s sustainability management practices and reported SASB disclosures, refer to the PDF version of the Integrated Report.</t>
  </si>
  <si>
    <r>
      <rPr>
        <b/>
        <sz val="10"/>
        <color rgb="FF12448A"/>
        <rFont val="Verdana"/>
        <family val="2"/>
      </rPr>
      <t>SASB Standard</t>
    </r>
  </si>
  <si>
    <r>
      <rPr>
        <b/>
        <sz val="10"/>
        <color rgb="FF12448A"/>
        <rFont val="Verdana"/>
        <family val="2"/>
      </rPr>
      <t>SASB Disclosure</t>
    </r>
  </si>
  <si>
    <r>
      <rPr>
        <sz val="9"/>
        <color theme="1"/>
        <rFont val="Verdana"/>
        <family val="2"/>
      </rPr>
      <t xml:space="preserve">
</t>
    </r>
    <r>
      <rPr>
        <sz val="9"/>
        <color theme="1"/>
        <rFont val="Verdana"/>
        <family val="2"/>
      </rPr>
      <t>Metals &amp; Mining 2023</t>
    </r>
  </si>
  <si>
    <r>
      <rPr>
        <sz val="9"/>
        <color theme="1"/>
        <rFont val="Verdana"/>
        <family val="2"/>
      </rPr>
      <t>Greenhouse gas emissions</t>
    </r>
  </si>
  <si>
    <r>
      <rPr>
        <sz val="9"/>
        <color theme="1"/>
        <rFont val="Verdana"/>
        <family val="2"/>
      </rPr>
      <t>SASB EM-MM-110a.1 | Gross global Scope 1 emissions, percentage covered under emissions-limiting regulations</t>
    </r>
  </si>
  <si>
    <r>
      <rPr>
        <sz val="9"/>
        <color theme="1"/>
        <rFont val="Verdana"/>
        <family val="2"/>
      </rPr>
      <t>Air quality</t>
    </r>
  </si>
  <si>
    <r>
      <rPr>
        <sz val="9"/>
        <color theme="1"/>
        <rFont val="Verdana"/>
        <family val="2"/>
      </rPr>
      <t>SASB EM-MM-120a.1 | Air emissions for the following pollutants:</t>
    </r>
    <r>
      <rPr>
        <sz val="9"/>
        <color theme="1"/>
        <rFont val="Verdana"/>
        <family val="2"/>
      </rPr>
      <t xml:space="preserve"> </t>
    </r>
    <r>
      <rPr>
        <sz val="9"/>
        <color theme="1"/>
        <rFont val="Verdana"/>
        <family val="2"/>
      </rPr>
      <t>(1) CO, (2) NOx (excluding N2O), (3) SOx, (4) particulate matter (PM10), (5) mercury (Hg), (6) lead (Pb), and (7) volatile organic compounds (VOCs)</t>
    </r>
  </si>
  <si>
    <r>
      <rPr>
        <sz val="9"/>
        <color theme="1"/>
        <rFont val="Verdana"/>
        <family val="2"/>
      </rPr>
      <t>Energy Management</t>
    </r>
  </si>
  <si>
    <r>
      <rPr>
        <sz val="9"/>
        <color theme="1"/>
        <rFont val="Verdana"/>
        <family val="2"/>
      </rPr>
      <t>SASB EM-MM-130a.1 | (1) Total energy consumed, (2) percentage grid electricity, (3) percentage renewable</t>
    </r>
  </si>
  <si>
    <r>
      <rPr>
        <sz val="9"/>
        <color theme="1"/>
        <rFont val="Verdana"/>
        <family val="2"/>
      </rPr>
      <t>Water management</t>
    </r>
  </si>
  <si>
    <r>
      <rPr>
        <sz val="9"/>
        <color theme="1"/>
        <rFont val="Verdana"/>
        <family val="2"/>
      </rPr>
      <t>SASB EM-MM-140a.1 | (1) Total water withdrawn and (2) total water consumed, percentage of each in regions with High or Extremely High Baseline Water Stress</t>
    </r>
  </si>
  <si>
    <r>
      <rPr>
        <sz val="9"/>
        <color theme="1"/>
        <rFont val="Verdana"/>
        <family val="2"/>
      </rPr>
      <t>SASB EM-MM-140a.2 | Number of incidents of non-compliance
associated with air quality permits, standards, and regulations</t>
    </r>
  </si>
  <si>
    <r>
      <rPr>
        <sz val="9"/>
        <color theme="1"/>
        <rFont val="Verdana"/>
        <family val="2"/>
      </rPr>
      <t>Waste &amp; hazardous materials management</t>
    </r>
  </si>
  <si>
    <r>
      <rPr>
        <sz val="9"/>
        <color theme="1"/>
        <rFont val="Verdana"/>
        <family val="2"/>
      </rPr>
      <t>SASB EM-MM-150a.4 | Total weight of non-mineral waste generated</t>
    </r>
  </si>
  <si>
    <r>
      <rPr>
        <sz val="9"/>
        <color theme="1"/>
        <rFont val="Verdana"/>
        <family val="2"/>
      </rPr>
      <t>SASB EM-MM-150a.5 | Total weight of tailings produced</t>
    </r>
  </si>
  <si>
    <r>
      <rPr>
        <sz val="9"/>
        <color theme="1"/>
        <rFont val="Verdana"/>
        <family val="2"/>
      </rPr>
      <t>SASB EM-MM-150a.6 | Total weight of waste rock generated</t>
    </r>
  </si>
  <si>
    <r>
      <rPr>
        <sz val="9"/>
        <color theme="1"/>
        <rFont val="Verdana"/>
        <family val="2"/>
      </rPr>
      <t>SASB EM-MM-150a.7 | Total weight of hazardous waste generated</t>
    </r>
  </si>
  <si>
    <r>
      <rPr>
        <sz val="9"/>
        <color theme="1"/>
        <rFont val="Verdana"/>
        <family val="2"/>
      </rPr>
      <t>SASB EM-MM-150a.8 | Total weight of hazardous waste recycled</t>
    </r>
  </si>
  <si>
    <r>
      <rPr>
        <sz val="9"/>
        <color theme="1"/>
        <rFont val="Verdana"/>
        <family val="2"/>
      </rPr>
      <t>SASB EM-MM-150a.9 | Number of significant incidents associated with hazardous materials and waste management</t>
    </r>
  </si>
  <si>
    <r>
      <rPr>
        <sz val="9"/>
        <color theme="1"/>
        <rFont val="Verdana"/>
        <family val="2"/>
      </rPr>
      <t>Biodiversity impacts</t>
    </r>
  </si>
  <si>
    <r>
      <rPr>
        <sz val="9"/>
        <color theme="1"/>
        <rFont val="Verdana"/>
        <family val="2"/>
      </rPr>
      <t>SASB EM-MM-160a.2 | Percentage of mine sites where acid rock drainage is:</t>
    </r>
    <r>
      <rPr>
        <sz val="9"/>
        <color theme="1"/>
        <rFont val="Verdana"/>
        <family val="2"/>
      </rPr>
      <t xml:space="preserve"> </t>
    </r>
    <r>
      <rPr>
        <sz val="9"/>
        <color theme="1"/>
        <rFont val="Verdana"/>
        <family val="2"/>
      </rPr>
      <t>(1) predicted to occur, (2) actively mitigated, and (3) under treatment or remediation</t>
    </r>
  </si>
  <si>
    <r>
      <rPr>
        <sz val="9"/>
        <color theme="1"/>
        <rFont val="Verdana"/>
        <family val="2"/>
      </rPr>
      <t>SASB EM-MM-160a.3 | Percentage of (1) proved and (2) probable reserves in or near sites with protected conservation status or endangered species habitat</t>
    </r>
  </si>
  <si>
    <r>
      <rPr>
        <sz val="9"/>
        <color theme="1"/>
        <rFont val="Verdana"/>
        <family val="2"/>
      </rPr>
      <t>Security, human rights &amp; rights of indigenous peoples</t>
    </r>
  </si>
  <si>
    <r>
      <rPr>
        <sz val="9"/>
        <color theme="1"/>
        <rFont val="Verdana"/>
        <family val="2"/>
      </rPr>
      <t>SASB EM-MM-210a.1 | Percentage of (1) proved and (2) probable reserves in or near areas of conflict</t>
    </r>
  </si>
  <si>
    <r>
      <rPr>
        <sz val="9"/>
        <color theme="1"/>
        <rFont val="Verdana"/>
        <family val="2"/>
      </rPr>
      <t>SASB EM-MM-210a.2 | Percentage of (1) proved and (2) probable reserves in or near indigenous land</t>
    </r>
  </si>
  <si>
    <r>
      <rPr>
        <sz val="9"/>
        <color theme="1"/>
        <rFont val="Verdana"/>
        <family val="2"/>
      </rPr>
      <t>SASB EM-MM-210a.3 | Discussion of engagement processes and due diligence practices with respect to human rights, indigenous rights, and operation in areas of conflict</t>
    </r>
  </si>
  <si>
    <r>
      <rPr>
        <sz val="9"/>
        <color theme="1"/>
        <rFont val="Verdana"/>
        <family val="2"/>
      </rPr>
      <t>Community engagement</t>
    </r>
  </si>
  <si>
    <r>
      <rPr>
        <sz val="9"/>
        <color theme="1"/>
        <rFont val="Verdana"/>
        <family val="2"/>
      </rPr>
      <t>SASB EM-MM-210b.2 | Number and duration of strikes and lockouts</t>
    </r>
  </si>
  <si>
    <r>
      <rPr>
        <sz val="9"/>
        <color theme="1"/>
        <rFont val="Verdana"/>
        <family val="2"/>
      </rPr>
      <t>Labor relations</t>
    </r>
  </si>
  <si>
    <r>
      <rPr>
        <sz val="9"/>
        <color theme="1"/>
        <rFont val="Verdana"/>
        <family val="2"/>
      </rPr>
      <t>SASB EM-MM-310a.2 | Number and duration of strikes and lockouts</t>
    </r>
  </si>
  <si>
    <r>
      <rPr>
        <sz val="9"/>
        <color theme="1"/>
        <rFont val="Verdana"/>
        <family val="2"/>
      </rPr>
      <t>Workforce health and safety</t>
    </r>
  </si>
  <si>
    <r>
      <rPr>
        <sz val="9"/>
        <color theme="1"/>
        <rFont val="Verdana"/>
        <family val="2"/>
      </rPr>
      <t>SASB EM-MM-320a.1 | (1) MSHA all-incidence rate, (2) fatality rate, (3) near miss frequency rate (NMFR) and (4) average hours of health, safety, and emergency response training for (a) full-time employees and (b) contract employees</t>
    </r>
  </si>
  <si>
    <r>
      <rPr>
        <sz val="9"/>
        <color theme="1"/>
        <rFont val="Verdana"/>
        <family val="2"/>
      </rPr>
      <t>Business integrity and ethics</t>
    </r>
  </si>
  <si>
    <r>
      <rPr>
        <sz val="9"/>
        <color theme="1"/>
        <rFont val="Verdana"/>
        <family val="2"/>
      </rPr>
      <t>SASB EM-MM-510a.1 | Description of the management system for prevention of corruption and bribery throughout the value chain</t>
    </r>
  </si>
  <si>
    <r>
      <rPr>
        <sz val="9"/>
        <color theme="1"/>
        <rFont val="Verdana"/>
        <family val="2"/>
      </rPr>
      <t>SASB EM-MM-510a.2 | Production in countries that have the 20 lowest rankings in Transparency International’s Corruption Perception Index</t>
    </r>
  </si>
  <si>
    <r>
      <rPr>
        <sz val="9"/>
        <color theme="1"/>
        <rFont val="Verdana"/>
        <family val="2"/>
      </rPr>
      <t>Tailings storage facilities management</t>
    </r>
  </si>
  <si>
    <r>
      <rPr>
        <sz val="9"/>
        <color theme="1"/>
        <rFont val="Verdana"/>
        <family val="2"/>
      </rPr>
      <t>SASB EM-MM-540a.1 | Tailings storage facility inventory table:</t>
    </r>
    <r>
      <rPr>
        <sz val="9"/>
        <color theme="1"/>
        <rFont val="Verdana"/>
        <family val="2"/>
      </rPr>
      <t xml:space="preserve"> </t>
    </r>
    <r>
      <rPr>
        <sz val="9"/>
        <color theme="1"/>
        <rFont val="Verdana"/>
        <family val="2"/>
      </rPr>
      <t>(1)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r>
  </si>
  <si>
    <r>
      <rPr>
        <sz val="9"/>
        <color theme="1"/>
        <rFont val="Verdana"/>
        <family val="2"/>
      </rPr>
      <t>Activity metrics</t>
    </r>
  </si>
  <si>
    <r>
      <rPr>
        <sz val="9"/>
        <color theme="1"/>
        <rFont val="Verdana"/>
        <family val="2"/>
      </rPr>
      <t>SASB EM-MM-000.A | Production of (1) metal ores and (2) finished metal products</t>
    </r>
  </si>
  <si>
    <r>
      <rPr>
        <sz val="9"/>
        <color theme="1"/>
        <rFont val="Verdana"/>
        <family val="2"/>
      </rPr>
      <t>SASB EM-MM-000.B | Total number of employees, percentage contractors</t>
    </r>
  </si>
  <si>
    <r>
      <rPr>
        <b/>
        <sz val="16"/>
        <color rgb="FF12448A"/>
        <rFont val="Verdana"/>
        <family val="2"/>
      </rPr>
      <t>TCFD</t>
    </r>
  </si>
  <si>
    <r>
      <rPr>
        <sz val="10"/>
        <color theme="1"/>
        <rFont val="Verdana"/>
        <family val="2"/>
      </rPr>
      <t>The following table outlines the Company’s practices in alignment with the recommendations of the Task Force on Climate-related Financial Disclosures (TCFD).</t>
    </r>
    <r>
      <rPr>
        <sz val="10"/>
        <color theme="1"/>
        <rFont val="Verdana"/>
        <family val="2"/>
      </rPr>
      <t xml:space="preserve"> </t>
    </r>
    <r>
      <rPr>
        <sz val="10"/>
        <color theme="1"/>
        <rFont val="Verdana"/>
        <family val="2"/>
      </rPr>
      <t>For more information, see the following documents:</t>
    </r>
  </si>
  <si>
    <r>
      <rPr>
        <sz val="11"/>
        <color theme="10"/>
        <rFont val="Verdana"/>
        <family val="2"/>
      </rPr>
      <t>Climate Change disclosures in this ESG Databook</t>
    </r>
  </si>
  <si>
    <r>
      <rPr>
        <sz val="11"/>
        <color theme="10"/>
        <rFont val="Verdana"/>
        <family val="2"/>
      </rPr>
      <t>CSN Mineração 2024 Integrated Report</t>
    </r>
  </si>
  <si>
    <r>
      <rPr>
        <sz val="11"/>
        <color theme="10"/>
        <rFont val="Verdana"/>
        <family val="2"/>
      </rPr>
      <t>CSN Group’s 2024 Climate Action Report</t>
    </r>
  </si>
  <si>
    <r>
      <rPr>
        <sz val="11"/>
        <color theme="10"/>
        <rFont val="Verdana"/>
        <family val="2"/>
      </rPr>
      <t>CSN Group’s 2024 CDP Questionnaire</t>
    </r>
  </si>
  <si>
    <r>
      <rPr>
        <b/>
        <sz val="10"/>
        <color rgb="FF12448A"/>
        <rFont val="Verdana"/>
        <family val="2"/>
      </rPr>
      <t>Recommendation</t>
    </r>
  </si>
  <si>
    <r>
      <rPr>
        <b/>
        <sz val="10"/>
        <color rgb="FF12448A"/>
        <rFont val="Verdana"/>
        <family val="2"/>
      </rPr>
      <t>CSN Management</t>
    </r>
  </si>
  <si>
    <r>
      <rPr>
        <sz val="10"/>
        <color rgb="FF12448A"/>
        <rFont val="Verdana"/>
        <family val="2"/>
      </rPr>
      <t>Governance Pillar</t>
    </r>
  </si>
  <si>
    <r>
      <rPr>
        <sz val="10"/>
        <color theme="1"/>
        <rFont val="Verdana"/>
        <family val="2"/>
      </rPr>
      <t>a) Describe the board’s oversight of climate-related risks and opportunities</t>
    </r>
  </si>
  <si>
    <r>
      <rPr>
        <sz val="10"/>
        <color rgb="FF000000"/>
        <rFont val="Verdana"/>
        <family val="2"/>
      </rPr>
      <t>The Board of Directors, together with the ESG Committee and the Integrated Management Committee, oversees operational and emissions performance indicators, climate-related risk and opportunity management, participation in external discussions on climate, and decarbonization project investments.</t>
    </r>
    <r>
      <rPr>
        <sz val="10"/>
        <color rgb="FF000000"/>
        <rFont val="Verdana"/>
        <family val="2"/>
      </rPr>
      <t xml:space="preserve"> </t>
    </r>
    <r>
      <rPr>
        <sz val="10"/>
        <color rgb="FF000000"/>
        <rFont val="Verdana"/>
        <family val="2"/>
      </rPr>
      <t>The ESG Committee reports regularly to the Board.</t>
    </r>
    <r>
      <rPr>
        <sz val="10"/>
        <color rgb="FF000000"/>
        <rFont val="Verdana"/>
        <family val="2"/>
      </rPr>
      <t xml:space="preserve"> </t>
    </r>
    <r>
      <rPr>
        <sz val="10"/>
        <color rgb="FF000000"/>
        <rFont val="Verdana"/>
        <family val="2"/>
      </rPr>
      <t>Climate risk and opportunity management is fully integrated into CSN’s corporate risk management process and reported to the Audit Committee—a statutory advisory body to the Board of Directors.</t>
    </r>
    <r>
      <rPr>
        <sz val="10"/>
        <color rgb="FF000000"/>
        <rFont val="Verdana"/>
        <family val="2"/>
      </rPr>
      <t xml:space="preserve">
</t>
    </r>
    <r>
      <rPr>
        <i/>
        <sz val="10"/>
        <color rgb="FF0066CC"/>
        <rFont val="Verdana"/>
        <family val="2"/>
      </rPr>
      <t>See also: 2024 CDP questions 4.1.1, 4.1.2, and 4.2</t>
    </r>
  </si>
  <si>
    <r>
      <rPr>
        <sz val="10"/>
        <color theme="1"/>
        <rFont val="Verdana"/>
        <family val="2"/>
      </rPr>
      <t>b) Describe management’s role in assessing and managing climate-related risks and opportunities</t>
    </r>
  </si>
  <si>
    <r>
      <rPr>
        <sz val="10"/>
        <color rgb="FF000000"/>
        <rFont val="Verdana"/>
        <family val="2"/>
      </rPr>
      <t>CSN’s ESG Committee is composed of 15 company executives and serves as a non-statutory advisory body to the Board of Directors.</t>
    </r>
    <r>
      <rPr>
        <sz val="10"/>
        <color rgb="FF000000"/>
        <rFont val="Verdana"/>
        <family val="2"/>
      </rPr>
      <t xml:space="preserve"> </t>
    </r>
    <r>
      <rPr>
        <sz val="10"/>
        <color rgb="FF000000"/>
        <rFont val="Verdana"/>
        <family val="2"/>
      </rPr>
      <t>The committee receives monthly executive reports on the activities and progress of the Climate Change Working Group.</t>
    </r>
    <r>
      <rPr>
        <sz val="10"/>
        <color rgb="FF000000"/>
        <rFont val="Verdana"/>
        <family val="2"/>
      </rPr>
      <t xml:space="preserve"> </t>
    </r>
    <r>
      <rPr>
        <sz val="10"/>
        <color rgb="FF000000"/>
        <rFont val="Verdana"/>
        <family val="2"/>
      </rPr>
      <t>Its meetings serve as a platform to review progress and challenges across eight Working Groups that address key sustainability topics aligned with CSN’s corporate strategy—including Climate Change.</t>
    </r>
    <r>
      <rPr>
        <sz val="10"/>
        <color rgb="FF000000"/>
        <rFont val="Verdana"/>
        <family val="2"/>
      </rPr>
      <t xml:space="preserve">
</t>
    </r>
    <r>
      <rPr>
        <sz val="10"/>
        <color rgb="FF000000"/>
        <rFont val="Verdana"/>
        <family val="2"/>
      </rPr>
      <t>CSN’s organizational structure includes a Sustainability, Environment, Health, and Occupational Safety function reporting directly to the CEO.</t>
    </r>
    <r>
      <rPr>
        <sz val="10"/>
        <color rgb="FF000000"/>
        <rFont val="Verdana"/>
        <family val="2"/>
      </rPr>
      <t xml:space="preserve"> </t>
    </r>
    <r>
      <rPr>
        <sz val="10"/>
        <color rgb="FF000000"/>
        <rFont val="Verdana"/>
        <family val="2"/>
      </rPr>
      <t>This function works closely with the ESG Committee and its Thematic Groups, and includes a dedicated Decarbonization Management team responsible for building decarbonization strategies, tracking key indicators, and developing projects to reduce greenhouse gas (GHG) emissions.</t>
    </r>
    <r>
      <rPr>
        <sz val="10"/>
        <color rgb="FF000000"/>
        <rFont val="Verdana"/>
        <family val="2"/>
      </rPr>
      <t xml:space="preserve">
</t>
    </r>
    <r>
      <rPr>
        <sz val="10"/>
        <color rgb="FF000000"/>
        <rFont val="Verdana"/>
        <family val="2"/>
      </rPr>
      <t>The activities of the Climate Change Group and Decarbonization Management team are guided by a Strategic Climate Action Plan (PAC), which comprises around 180 initiatives across 30 areas to drive business decarbonization, manage risks and opportunities, and engage stakeholders across the value chain.</t>
    </r>
    <r>
      <rPr>
        <sz val="10"/>
        <color rgb="FF000000"/>
        <rFont val="Verdana"/>
        <family val="2"/>
      </rPr>
      <t xml:space="preserve">
</t>
    </r>
    <r>
      <rPr>
        <i/>
        <sz val="10"/>
        <color rgb="FF0066CC"/>
        <rFont val="Verdana"/>
        <family val="2"/>
      </rPr>
      <t>See also: 2024 CDP questions 4.2 and 4.3.1</t>
    </r>
  </si>
  <si>
    <r>
      <rPr>
        <sz val="10"/>
        <color rgb="FF12448A"/>
        <rFont val="Verdana"/>
        <family val="2"/>
      </rPr>
      <t>Strategic Pillar</t>
    </r>
  </si>
  <si>
    <r>
      <rPr>
        <sz val="10"/>
        <color theme="1"/>
        <rFont val="Verdana"/>
        <family val="2"/>
      </rPr>
      <t>a) Describe the climate-related risks and opportunities the organization has identified over the short, medium, and long term</t>
    </r>
  </si>
  <si>
    <r>
      <rPr>
        <sz val="10"/>
        <color theme="1"/>
        <rFont val="Verdana"/>
        <family val="2"/>
      </rPr>
      <t>Since 2021, CSN has conducted a structured exercise to map and assess the most relevant climate risks and opportunities across the activities, industries, and regions in which the company operates.</t>
    </r>
    <r>
      <rPr>
        <sz val="10"/>
        <color theme="1"/>
        <rFont val="Verdana"/>
        <family val="2"/>
      </rPr>
      <t xml:space="preserve"> </t>
    </r>
    <r>
      <rPr>
        <sz val="10"/>
        <color theme="1"/>
        <rFont val="Verdana"/>
        <family val="2"/>
      </rPr>
      <t>In 2024, this process was significantly enhanced with the incorporation of a climate scenario analysis focused on physical risks.</t>
    </r>
    <r>
      <rPr>
        <sz val="10"/>
        <color theme="1"/>
        <rFont val="Verdana"/>
        <family val="2"/>
      </rPr>
      <t xml:space="preserve"> </t>
    </r>
    <r>
      <rPr>
        <sz val="10"/>
        <color theme="1"/>
        <rFont val="Verdana"/>
        <family val="2"/>
      </rPr>
      <t>Additionally, the climate risk assessment tool was reviewed and updated, including improvements to transition risk factors, for subsequent integration into the CBRAIN climate management platform.</t>
    </r>
    <r>
      <rPr>
        <sz val="10"/>
        <color theme="1"/>
        <rFont val="Verdana"/>
        <family val="2"/>
      </rPr>
      <t xml:space="preserve"> </t>
    </r>
    <r>
      <rPr>
        <sz val="10"/>
        <color theme="1"/>
        <rFont val="Verdana"/>
        <family val="2"/>
      </rPr>
      <t>The 2024 assessment now includes 52 climate risk factors and 48 climate opportunity factors.</t>
    </r>
    <r>
      <rPr>
        <sz val="10"/>
        <color theme="1"/>
        <rFont val="Verdana"/>
        <family val="2"/>
      </rPr>
      <t xml:space="preserve"> </t>
    </r>
    <r>
      <rPr>
        <sz val="10"/>
        <color theme="1"/>
        <rFont val="Verdana"/>
        <family val="2"/>
      </rPr>
      <t>One of the main methodological improvements was the increased granularity in the analysis of physical risks and the scientific rigor applied in defining the assessment parameters.</t>
    </r>
    <r>
      <rPr>
        <sz val="10"/>
        <color theme="1"/>
        <rFont val="Verdana"/>
        <family val="2"/>
      </rPr>
      <t xml:space="preserve"> </t>
    </r>
    <r>
      <rPr>
        <sz val="10"/>
        <color theme="1"/>
        <rFont val="Verdana"/>
        <family val="2"/>
      </rPr>
      <t>Risks are analyzed in terms of the magnitude of impact and likelihood of occurrence over three different time horizons: short term (1 to 3 years), medium term (4 to 6 years), and long term (more than 6 years), in line with TCFD recommendations.</t>
    </r>
    <r>
      <rPr>
        <sz val="10"/>
        <color theme="1"/>
        <rFont val="Verdana"/>
        <family val="2"/>
      </rPr>
      <t xml:space="preserve"> </t>
    </r>
    <r>
      <rPr>
        <sz val="10"/>
        <color theme="1"/>
        <rFont val="Verdana"/>
        <family val="2"/>
      </rPr>
      <t>Three critical risk factors and two opportunities were prioritized:</t>
    </r>
    <r>
      <rPr>
        <sz val="10"/>
        <color theme="1"/>
        <rFont val="Verdana"/>
        <family val="2"/>
      </rPr>
      <t xml:space="preserve">
</t>
    </r>
    <r>
      <rPr>
        <b/>
        <sz val="10"/>
        <color theme="1"/>
        <rFont val="Verdana"/>
        <family val="2"/>
      </rPr>
      <t xml:space="preserve">Risks | </t>
    </r>
    <r>
      <rPr>
        <sz val="10"/>
        <color theme="1"/>
        <rFont val="Verdana"/>
        <family val="2"/>
      </rPr>
      <t xml:space="preserve">
Medium-Term:(i) Carbon pricing regulation for international maritime transportation
Long Term:</t>
    </r>
    <r>
      <rPr>
        <sz val="10"/>
        <color theme="1"/>
        <rFont val="Verdana"/>
        <family val="2"/>
      </rPr>
      <t xml:space="preserve"> </t>
    </r>
    <r>
      <rPr>
        <sz val="10"/>
        <color theme="1"/>
        <rFont val="Verdana"/>
        <family val="2"/>
      </rPr>
      <t xml:space="preserve">(ii) Changes in wind patterns; (ii) Increased intensity and frequency of extreme rainfall; (iii) Decrease in the use of construction materials due to more efficient building practices
</t>
    </r>
    <r>
      <rPr>
        <b/>
        <sz val="10"/>
        <color theme="1"/>
        <rFont val="Verdana"/>
        <family val="2"/>
      </rPr>
      <t xml:space="preserve">Opportunities | </t>
    </r>
    <r>
      <rPr>
        <sz val="10"/>
        <color theme="1"/>
        <rFont val="Verdana"/>
        <family val="2"/>
      </rPr>
      <t xml:space="preserve">
Short Term:</t>
    </r>
    <r>
      <rPr>
        <sz val="10"/>
        <color theme="1"/>
        <rFont val="Verdana"/>
        <family val="2"/>
      </rPr>
      <t xml:space="preserve"> </t>
    </r>
    <r>
      <rPr>
        <sz val="10"/>
        <color theme="1"/>
        <rFont val="Verdana"/>
        <family val="2"/>
      </rPr>
      <t>(i) Development of a Rain and Wind Management Plan to reduce exposure during critical periods; 
Medium Term:</t>
    </r>
    <r>
      <rPr>
        <sz val="10"/>
        <color theme="1"/>
        <rFont val="Verdana"/>
        <family val="2"/>
      </rPr>
      <t xml:space="preserve"> </t>
    </r>
    <r>
      <rPr>
        <sz val="10"/>
        <color theme="1"/>
        <rFont val="Verdana"/>
        <family val="2"/>
      </rPr>
      <t xml:space="preserve">(ii) Construction of a plant for the beneficiation of iron ore for use in Direct Reduction routes to produce HBI and DR
</t>
    </r>
    <r>
      <rPr>
        <i/>
        <sz val="10"/>
        <color rgb="FF0066CC"/>
        <rFont val="Verdana"/>
        <family val="2"/>
      </rPr>
      <t>Learn more: 2024 CDP questions 2.1, 2.2.2, 2.4</t>
    </r>
  </si>
  <si>
    <r>
      <rPr>
        <sz val="10"/>
        <color theme="1"/>
        <rFont val="Verdana"/>
        <family val="2"/>
      </rPr>
      <t>b) Describe the impact of climate-related risks and opportunities on the organization’s businesses, strategy, and financial planning</t>
    </r>
  </si>
  <si>
    <r>
      <rPr>
        <sz val="10"/>
        <color theme="1"/>
        <rFont val="Verdana"/>
        <family val="2"/>
      </rPr>
      <t>All risks and opportunities are evaluated using a 5 x 5 matrix that intersects the magnitude of impact with the likelihood of occurrence.</t>
    </r>
    <r>
      <rPr>
        <sz val="10"/>
        <color theme="1"/>
        <rFont val="Verdana"/>
        <family val="2"/>
      </rPr>
      <t xml:space="preserve"> </t>
    </r>
    <r>
      <rPr>
        <sz val="10"/>
        <color theme="1"/>
        <rFont val="Verdana"/>
        <family val="2"/>
      </rPr>
      <t>Critical risks are analyzed both qualitatively and quantitatively across the three climate scenarios developed by CSN.</t>
    </r>
    <r>
      <rPr>
        <sz val="10"/>
        <color theme="1"/>
        <rFont val="Verdana"/>
        <family val="2"/>
      </rPr>
      <t xml:space="preserve"> </t>
    </r>
    <r>
      <rPr>
        <sz val="10"/>
        <color theme="1"/>
        <rFont val="Verdana"/>
        <family val="2"/>
      </rPr>
      <t>The qualitative analysis determines whether, and to what extent (low or high), a risk may generate negative impact—or, in some cases, may even represent an opportunity depending on the scenario.</t>
    </r>
    <r>
      <rPr>
        <sz val="10"/>
        <color theme="1"/>
        <rFont val="Verdana"/>
        <family val="2"/>
      </rPr>
      <t xml:space="preserve"> </t>
    </r>
    <r>
      <rPr>
        <sz val="10"/>
        <color theme="1"/>
        <rFont val="Verdana"/>
        <family val="2"/>
      </rPr>
      <t>The quantitative analysis determines the potential financial impact should the risk materialize.</t>
    </r>
    <r>
      <rPr>
        <sz val="10"/>
        <color theme="1"/>
        <rFont val="Verdana"/>
        <family val="2"/>
      </rPr>
      <t xml:space="preserve"> </t>
    </r>
    <r>
      <rPr>
        <sz val="10"/>
        <color theme="1"/>
        <rFont val="Verdana"/>
        <family val="2"/>
      </rPr>
      <t>Critical opportunities are evaluated qualitatively only, for each scenario.</t>
    </r>
    <r>
      <rPr>
        <sz val="10"/>
        <color theme="1"/>
        <rFont val="Verdana"/>
        <family val="2"/>
      </rPr>
      <t xml:space="preserve">
</t>
    </r>
    <r>
      <rPr>
        <sz val="10"/>
        <color theme="1"/>
        <rFont val="Verdana"/>
        <family val="2"/>
      </rPr>
      <t>An example of this methodology in practice is the transition risk related to the new carbon market in Brazil, which could influence the Company’s business strategy.</t>
    </r>
    <r>
      <rPr>
        <sz val="10"/>
        <color theme="1"/>
        <rFont val="Verdana"/>
        <family val="2"/>
      </rPr>
      <t xml:space="preserve"> </t>
    </r>
    <r>
      <rPr>
        <sz val="10"/>
        <color theme="1"/>
        <rFont val="Verdana"/>
        <family val="2"/>
      </rPr>
      <t>This requires the Company to adopt a feasible, actionable roadmap tied to emission reduction targets that support national decarbonization efforts.</t>
    </r>
    <r>
      <rPr>
        <sz val="10"/>
        <color theme="1"/>
        <rFont val="Verdana"/>
        <family val="2"/>
      </rPr>
      <t xml:space="preserve"> </t>
    </r>
    <r>
      <rPr>
        <sz val="10"/>
        <color theme="1"/>
        <rFont val="Verdana"/>
        <family val="2"/>
      </rPr>
      <t>Another example is the physical risk associated with extreme rainfall events that could disrupt mining operations.</t>
    </r>
    <r>
      <rPr>
        <sz val="10"/>
        <color theme="1"/>
        <rFont val="Verdana"/>
        <family val="2"/>
      </rPr>
      <t xml:space="preserve"> </t>
    </r>
    <r>
      <rPr>
        <sz val="10"/>
        <color theme="1"/>
        <rFont val="Verdana"/>
        <family val="2"/>
      </rPr>
      <t>To mitigate this risk, CSN Mineração has developed an action plan with preventive measures to be implemented during the first half of the year—typically the rainiest period—to minimize production losses.</t>
    </r>
    <r>
      <rPr>
        <sz val="10"/>
        <color theme="1"/>
        <rFont val="Verdana"/>
        <family val="2"/>
      </rPr>
      <t xml:space="preserve"> </t>
    </r>
    <r>
      <rPr>
        <sz val="10"/>
        <color theme="1"/>
        <rFont val="Verdana"/>
        <family val="2"/>
      </rPr>
      <t>Other critical risks may also affect the business through rising operating costs, lower profit margins, or damage to physical assets.</t>
    </r>
    <r>
      <rPr>
        <sz val="10"/>
        <color theme="1"/>
        <rFont val="Verdana"/>
        <family val="2"/>
      </rPr>
      <t xml:space="preserve"> </t>
    </r>
    <r>
      <rPr>
        <sz val="10"/>
        <color theme="1"/>
        <rFont val="Verdana"/>
        <family val="2"/>
      </rPr>
      <t>Conversely, opportunities such as the sale of high-grade 67% iron ore have the potential to boost revenue by supplying this material to direct reduction processes.</t>
    </r>
    <r>
      <rPr>
        <sz val="10"/>
        <color theme="1"/>
        <rFont val="Verdana"/>
        <family val="2"/>
      </rPr>
      <t xml:space="preserve">
</t>
    </r>
    <r>
      <rPr>
        <i/>
        <sz val="10"/>
        <color rgb="FF0066CC"/>
        <rFont val="Verdana"/>
        <family val="2"/>
      </rPr>
      <t>See also: 2024 CDP questions 2.1, 2.2.2 and 2.4</t>
    </r>
  </si>
  <si>
    <r>
      <rPr>
        <sz val="10"/>
        <color theme="1"/>
        <rFont val="Verdana"/>
        <family val="2"/>
      </rPr>
      <t>c) Describe the resilience of the organization’s strategy, taking into consideration different climate-related scenarios, including a 2°C or lower scenario</t>
    </r>
  </si>
  <si>
    <r>
      <rPr>
        <sz val="10"/>
        <color theme="1"/>
        <rFont val="Verdana"/>
        <family val="2"/>
      </rPr>
      <t>In our resilience assessment, CSN’s 2022 Climate Scenario Study was based on the IPCC’s 2021 Shared Socioeconomic Pathways (SSP) and the Network for Greening the Financial System (NGFS) scenarios from the International Energy Agency (IEA).</t>
    </r>
    <r>
      <rPr>
        <sz val="10"/>
        <color theme="1"/>
        <rFont val="Verdana"/>
        <family val="2"/>
      </rPr>
      <t xml:space="preserve"> </t>
    </r>
    <r>
      <rPr>
        <sz val="10"/>
        <color theme="1"/>
        <rFont val="Verdana"/>
        <family val="2"/>
      </rPr>
      <t>The study examined three potential scenarios:</t>
    </r>
    <r>
      <rPr>
        <sz val="10"/>
        <color theme="1"/>
        <rFont val="Verdana"/>
        <family val="2"/>
      </rPr>
      <t xml:space="preserve">
   </t>
    </r>
    <r>
      <rPr>
        <sz val="10"/>
        <color theme="1"/>
        <rFont val="Verdana"/>
        <family val="2"/>
      </rPr>
      <t>• Low-Carbon Economy (LCE) – 1.5°C
• Stay on the Fence (SOF) – 2.5°C
• High Vulnerability Society (HVS) – 4.0°C
These scenarios were analyzed across three time horizons between 2020 and 2050, helping CSN to build strategic business resilience in the face of climate-related risks and opportunities.</t>
    </r>
    <r>
      <rPr>
        <sz val="10"/>
        <color theme="1"/>
        <rFont val="Verdana"/>
        <family val="2"/>
      </rPr>
      <t xml:space="preserve"> </t>
    </r>
    <r>
      <rPr>
        <sz val="10"/>
        <color theme="1"/>
        <rFont val="Verdana"/>
        <family val="2"/>
      </rPr>
      <t>All findings are thoroughly documented and shared with the ESG Committee and stakeholders through annual publicly disclosed reports such as our Integrated Report, CDP questionnaire, and Climate Action Report.</t>
    </r>
    <r>
      <rPr>
        <sz val="10"/>
        <color theme="1"/>
        <rFont val="Verdana"/>
        <family val="2"/>
      </rPr>
      <t xml:space="preserve">
</t>
    </r>
    <r>
      <rPr>
        <sz val="10"/>
        <color theme="1"/>
        <rFont val="Verdana"/>
        <family val="2"/>
      </rPr>
      <t>Based on these assessments, CSN has drawn key findings related to transition risks as inputs for our resilience strategy.</t>
    </r>
    <r>
      <rPr>
        <sz val="10"/>
        <color theme="1"/>
        <rFont val="Verdana"/>
        <family val="2"/>
      </rPr>
      <t xml:space="preserve"> </t>
    </r>
    <r>
      <rPr>
        <sz val="10"/>
        <color theme="1"/>
        <rFont val="Verdana"/>
        <family val="2"/>
      </rPr>
      <t>Among the top challenges are the financial risks associated with securing capital to fund decarbonization initiatives and the potential emergence of a carbon pricing framework, along with the need to manage physical risks linked to changing rainfall and wind patterns, especially from 2040 onward.</t>
    </r>
    <r>
      <rPr>
        <sz val="10"/>
        <color theme="1"/>
        <rFont val="Verdana"/>
        <family val="2"/>
      </rPr>
      <t xml:space="preserve"> </t>
    </r>
    <r>
      <rPr>
        <sz val="10"/>
        <color theme="1"/>
        <rFont val="Verdana"/>
        <family val="2"/>
      </rPr>
      <t>In terms of opportunities, a key example is CSN Mineração’s ongoing investment in expanding and converting plants to produce high-grade iron ore, suitable for direct reduction processes that are vital to decarbonizing the steel industry</t>
    </r>
    <r>
      <rPr>
        <sz val="10"/>
        <color theme="1"/>
        <rFont val="Verdana"/>
        <family val="2"/>
      </rPr>
      <t xml:space="preserve">
</t>
    </r>
    <r>
      <rPr>
        <sz val="10"/>
        <color rgb="FF0066CC"/>
        <rFont val="Verdana"/>
        <family val="2"/>
      </rPr>
      <t>Learn more: 2024 CDP questions 5.1.1 and 5.1.2</t>
    </r>
  </si>
  <si>
    <r>
      <rPr>
        <sz val="10"/>
        <color rgb="FF12448A"/>
        <rFont val="Verdana"/>
        <family val="2"/>
      </rPr>
      <t>Risk Management Pillar</t>
    </r>
  </si>
  <si>
    <r>
      <rPr>
        <sz val="10"/>
        <color theme="1"/>
        <rFont val="Verdana"/>
        <family val="2"/>
      </rPr>
      <t>a) Describe the organization’s processes for identifying and assessing climate-related risks</t>
    </r>
  </si>
  <si>
    <r>
      <rPr>
        <b/>
        <sz val="10"/>
        <color theme="1"/>
        <rFont val="Verdana"/>
        <family val="2"/>
      </rPr>
      <t>Methodology for</t>
    </r>
    <r>
      <rPr>
        <b/>
        <sz val="10"/>
        <color theme="1"/>
        <rFont val="Verdana"/>
        <family val="2"/>
      </rPr>
      <t xml:space="preserve"> climate risk and opportunity assessment</t>
    </r>
    <r>
      <rPr>
        <sz val="10"/>
        <color theme="1"/>
        <rFont val="Verdana"/>
        <family val="2"/>
      </rPr>
      <t xml:space="preserve"> </t>
    </r>
    <r>
      <rPr>
        <b/>
        <sz val="10"/>
        <color theme="1"/>
        <rFont val="Verdana"/>
        <family val="2"/>
      </rPr>
      <t>|</t>
    </r>
    <r>
      <rPr>
        <sz val="10"/>
        <color theme="1"/>
        <rFont val="Verdana"/>
        <family val="2"/>
      </rPr>
      <t xml:space="preserve"> Phase 1 focuses on setting the methodology for assessing climate-related risks and opportunities.</t>
    </r>
    <r>
      <rPr>
        <sz val="10"/>
        <color theme="1"/>
        <rFont val="Verdana"/>
        <family val="2"/>
      </rPr>
      <t xml:space="preserve"> </t>
    </r>
    <r>
      <rPr>
        <sz val="10"/>
        <color theme="1"/>
        <rFont val="Verdana"/>
        <family val="2"/>
      </rPr>
      <t>During this stage, the facilities to be assessed, the level of detail, the scope of the assessment, and the time horizons are defined.</t>
    </r>
    <r>
      <rPr>
        <sz val="10"/>
        <color theme="1"/>
        <rFont val="Verdana"/>
        <family val="2"/>
      </rPr>
      <t xml:space="preserve"> </t>
    </r>
    <r>
      <rPr>
        <sz val="10"/>
        <color theme="1"/>
        <rFont val="Verdana"/>
        <family val="2"/>
      </rPr>
      <t>This phase also includes establishing a glossary of climate factors, the taxonomies adopted, impact measurement scales, and the evaluation and prioritization approach.</t>
    </r>
    <r>
      <rPr>
        <sz val="10"/>
        <color theme="1"/>
        <rFont val="Verdana"/>
        <family val="2"/>
      </rPr>
      <t xml:space="preserve">
</t>
    </r>
    <r>
      <rPr>
        <b/>
        <sz val="10"/>
        <color theme="1"/>
        <rFont val="Verdana"/>
        <family val="2"/>
      </rPr>
      <t xml:space="preserve">
</t>
    </r>
    <r>
      <rPr>
        <b/>
        <sz val="10"/>
        <color theme="1"/>
        <rFont val="Verdana"/>
        <family val="2"/>
      </rPr>
      <t xml:space="preserve">Mapping and </t>
    </r>
    <r>
      <rPr>
        <b/>
        <sz val="10"/>
        <color theme="1"/>
        <rFont val="Verdana"/>
        <family val="2"/>
      </rPr>
      <t>prioritizing climate risks and opportunities</t>
    </r>
    <r>
      <rPr>
        <sz val="10"/>
        <color theme="1"/>
        <rFont val="Verdana"/>
        <family val="2"/>
      </rPr>
      <t xml:space="preserve"> </t>
    </r>
    <r>
      <rPr>
        <b/>
        <sz val="10"/>
        <color theme="1"/>
        <rFont val="Verdana"/>
        <family val="2"/>
      </rPr>
      <t>|</t>
    </r>
    <r>
      <rPr>
        <sz val="10"/>
        <color theme="1"/>
        <rFont val="Verdana"/>
        <family val="2"/>
      </rPr>
      <t xml:space="preserve"> This phase involves identifying and assessing climate risks and opportunities.</t>
    </r>
    <r>
      <rPr>
        <sz val="10"/>
        <color theme="1"/>
        <rFont val="Verdana"/>
        <family val="2"/>
      </rPr>
      <t xml:space="preserve"> </t>
    </r>
    <r>
      <rPr>
        <sz val="10"/>
        <color theme="1"/>
        <rFont val="Verdana"/>
        <family val="2"/>
      </rPr>
      <t>Relevant factors are mapped, assessed for applicability by operational site, and classified using a 5x5 matrix, with criticality levels ranging from very low to critical.</t>
    </r>
    <r>
      <rPr>
        <sz val="10"/>
        <color theme="1"/>
        <rFont val="Verdana"/>
        <family val="2"/>
      </rPr>
      <t xml:space="preserve"> </t>
    </r>
    <r>
      <rPr>
        <sz val="10"/>
        <color theme="1"/>
        <rFont val="Verdana"/>
        <family val="2"/>
      </rPr>
      <t>The expected timeframe for each factor’s materialization is also suggested.</t>
    </r>
    <r>
      <rPr>
        <sz val="10"/>
        <color theme="1"/>
        <rFont val="Verdana"/>
        <family val="2"/>
      </rPr>
      <t xml:space="preserve">
</t>
    </r>
    <r>
      <rPr>
        <b/>
        <sz val="10"/>
        <color theme="1"/>
        <rFont val="Verdana"/>
        <family val="2"/>
      </rPr>
      <t xml:space="preserve">Assessing climate scenarios </t>
    </r>
    <r>
      <rPr>
        <b/>
        <sz val="10"/>
        <color theme="1"/>
        <rFont val="Verdana"/>
        <family val="2"/>
      </rPr>
      <t>|</t>
    </r>
    <r>
      <rPr>
        <sz val="10"/>
        <color theme="1"/>
        <rFont val="Verdana"/>
        <family val="2"/>
      </rPr>
      <t xml:space="preserve"> Phase 3 entails analyzing factors classified as high or critical across three climate scenarios adopted by CSN, aligned with projections from the IPCC and IEA.</t>
    </r>
    <r>
      <rPr>
        <sz val="10"/>
        <color theme="1"/>
        <rFont val="Verdana"/>
        <family val="2"/>
      </rPr>
      <t xml:space="preserve"> </t>
    </r>
    <r>
      <rPr>
        <sz val="10"/>
        <color theme="1"/>
        <rFont val="Verdana"/>
        <family val="2"/>
      </rPr>
      <t>The goal is to support executive leadership in embedding climate-related aspects into strategic decisions, with assessments conducted at both the business unit (such as Steel, Mining, Energy) and corporate levels.</t>
    </r>
    <r>
      <rPr>
        <sz val="10"/>
        <color theme="1"/>
        <rFont val="Verdana"/>
        <family val="2"/>
      </rPr>
      <t xml:space="preserve">
</t>
    </r>
    <r>
      <rPr>
        <b/>
        <sz val="10"/>
        <color theme="1"/>
        <rFont val="Verdana"/>
        <family val="2"/>
      </rPr>
      <t xml:space="preserve">Climate Impact Inventory </t>
    </r>
    <r>
      <rPr>
        <b/>
        <sz val="10"/>
        <color theme="1"/>
        <rFont val="Verdana"/>
        <family val="2"/>
      </rPr>
      <t>|</t>
    </r>
    <r>
      <rPr>
        <sz val="10"/>
        <color theme="1"/>
        <rFont val="Verdana"/>
        <family val="2"/>
      </rPr>
      <t xml:space="preserve"> Phase 4 involves developing an inventory of climate impacts already experienced by the company to understand past events that led to financial losses, document emergency measures taken, and identify adaptation opportunities for future events.</t>
    </r>
    <r>
      <rPr>
        <sz val="10"/>
        <color theme="1"/>
        <rFont val="Verdana"/>
        <family val="2"/>
      </rPr>
      <t xml:space="preserve">
</t>
    </r>
    <r>
      <rPr>
        <b/>
        <sz val="10"/>
        <color theme="1"/>
        <rFont val="Verdana"/>
        <family val="2"/>
      </rPr>
      <t>Climate Adaptation</t>
    </r>
    <r>
      <rPr>
        <sz val="10"/>
        <color theme="1"/>
        <rFont val="Verdana"/>
        <family val="2"/>
      </rPr>
      <t xml:space="preserve"> </t>
    </r>
    <r>
      <rPr>
        <b/>
        <sz val="10"/>
        <color theme="1"/>
        <rFont val="Verdana"/>
        <family val="2"/>
      </rPr>
      <t>|</t>
    </r>
    <r>
      <rPr>
        <sz val="10"/>
        <color theme="1"/>
        <rFont val="Verdana"/>
        <family val="2"/>
      </rPr>
      <t xml:space="preserve"> This stage focuses on the development of climate adaptation plans consistent with ISO 14090.</t>
    </r>
    <r>
      <rPr>
        <sz val="10"/>
        <color theme="1"/>
        <rFont val="Verdana"/>
        <family val="2"/>
      </rPr>
      <t xml:space="preserve"> </t>
    </r>
    <r>
      <rPr>
        <sz val="10"/>
        <color theme="1"/>
        <rFont val="Verdana"/>
        <family val="2"/>
      </rPr>
      <t>Based on the vulnerability assessment results, operational sites with higher exposure to physical risks are identified and are tasked with creating local adaptation plans in collaboration with the decarbonization team.</t>
    </r>
    <r>
      <rPr>
        <sz val="10"/>
        <color theme="1"/>
        <rFont val="Verdana"/>
        <family val="2"/>
      </rPr>
      <t xml:space="preserve"> </t>
    </r>
    <r>
      <rPr>
        <sz val="10"/>
        <color theme="1"/>
        <rFont val="Verdana"/>
        <family val="2"/>
      </rPr>
      <t>Transition risks are addressed through the company’s broader decarbonization strategy.</t>
    </r>
    <r>
      <rPr>
        <sz val="10"/>
        <color theme="1"/>
        <rFont val="Verdana"/>
        <family val="2"/>
      </rPr>
      <t xml:space="preserve">
</t>
    </r>
    <r>
      <rPr>
        <b/>
        <sz val="10"/>
        <color theme="1"/>
        <rFont val="Verdana"/>
        <family val="2"/>
      </rPr>
      <t xml:space="preserve">Climate Resilience Assessment </t>
    </r>
    <r>
      <rPr>
        <b/>
        <sz val="10"/>
        <color theme="1"/>
        <rFont val="Verdana"/>
        <family val="2"/>
      </rPr>
      <t>|</t>
    </r>
    <r>
      <rPr>
        <sz val="10"/>
        <color theme="1"/>
        <rFont val="Verdana"/>
        <family val="2"/>
      </rPr>
      <t xml:space="preserve"> Phase 6 addresses the financial resilience of the business.</t>
    </r>
    <r>
      <rPr>
        <sz val="10"/>
        <color theme="1"/>
        <rFont val="Verdana"/>
        <family val="2"/>
      </rPr>
      <t xml:space="preserve"> </t>
    </r>
    <r>
      <rPr>
        <sz val="10"/>
        <color theme="1"/>
        <rFont val="Verdana"/>
        <family val="2"/>
      </rPr>
      <t>The purpose of this phase is to systematically evaluate how different climate scenarios and risk factors could financially impact the business.</t>
    </r>
    <r>
      <rPr>
        <sz val="10"/>
        <color theme="1"/>
        <rFont val="Verdana"/>
        <family val="2"/>
      </rPr>
      <t xml:space="preserve"> </t>
    </r>
    <r>
      <rPr>
        <sz val="10"/>
        <color theme="1"/>
        <rFont val="Verdana"/>
        <family val="2"/>
      </rPr>
      <t>Through modeling based on CSN’s current business plan, the effects of physical and transition risks on the company’s cash flow are estimated.</t>
    </r>
    <r>
      <rPr>
        <sz val="10"/>
        <color theme="1"/>
        <rFont val="Verdana"/>
        <family val="2"/>
      </rPr>
      <t xml:space="preserve">
</t>
    </r>
  </si>
  <si>
    <r>
      <rPr>
        <sz val="10"/>
        <color theme="1"/>
        <rFont val="Verdana"/>
        <family val="2"/>
      </rPr>
      <t>b) Describe the organization’s processes for managing climate-related risks</t>
    </r>
  </si>
  <si>
    <r>
      <rPr>
        <sz val="10"/>
        <color theme="1"/>
        <rFont val="Verdana"/>
        <family val="2"/>
      </rPr>
      <t>Since 2022, CSN’s climate risk management process has followed the taxonomy outlined by the TCFD.</t>
    </r>
    <r>
      <rPr>
        <sz val="10"/>
        <color theme="1"/>
        <rFont val="Verdana"/>
        <family val="2"/>
      </rPr>
      <t xml:space="preserve"> </t>
    </r>
    <r>
      <rPr>
        <sz val="10"/>
        <color theme="1"/>
        <rFont val="Verdana"/>
        <family val="2"/>
      </rPr>
      <t>A qualitative analysis, conducted jointly with operational teams, assesses climate risks and opportunities based on impact magnitude and likelihood of occurrence.</t>
    </r>
    <r>
      <rPr>
        <sz val="10"/>
        <color theme="1"/>
        <rFont val="Verdana"/>
        <family val="2"/>
      </rPr>
      <t xml:space="preserve"> </t>
    </r>
    <r>
      <rPr>
        <sz val="10"/>
        <color theme="1"/>
        <rFont val="Verdana"/>
        <family val="2"/>
      </rPr>
      <t>Within the Climate Change Working Group, a dedicated Climate Risk and Opportunity Management Subgroup continually reviews the corporate climate risk matrix and incorporates market trends and innovations into the management process.</t>
    </r>
    <r>
      <rPr>
        <sz val="10"/>
        <color theme="1"/>
        <rFont val="Verdana"/>
        <family val="2"/>
      </rPr>
      <t xml:space="preserve">
</t>
    </r>
    <r>
      <rPr>
        <sz val="10"/>
        <color theme="1"/>
        <rFont val="Verdana"/>
        <family val="2"/>
      </rPr>
      <t>In 2024, CSN completed a vulnerability study that significantly enhanced the maturity of its risk governance.</t>
    </r>
    <r>
      <rPr>
        <sz val="10"/>
        <color theme="1"/>
        <rFont val="Verdana"/>
        <family val="2"/>
      </rPr>
      <t xml:space="preserve"> </t>
    </r>
    <r>
      <rPr>
        <sz val="10"/>
        <color theme="1"/>
        <rFont val="Verdana"/>
        <family val="2"/>
      </rPr>
      <t>The company is also updating its climate risk and opportunity matrix to include biodiversity-related aspects, developing an integrated approach to managing both climate and nature-related risks in line with the TCFD and TNFD frameworks.</t>
    </r>
    <r>
      <rPr>
        <sz val="10"/>
        <color theme="1"/>
        <rFont val="Verdana"/>
        <family val="2"/>
      </rPr>
      <t xml:space="preserve">
</t>
    </r>
    <r>
      <rPr>
        <i/>
        <sz val="10"/>
        <color rgb="FF0066CC"/>
        <rFont val="Verdana"/>
        <family val="2"/>
      </rPr>
      <t>See also: 2024 CDP questions 2.1, 2.2.2 and 2.4</t>
    </r>
  </si>
  <si>
    <r>
      <rPr>
        <sz val="10"/>
        <color theme="1"/>
        <rFont val="Verdana"/>
        <family val="2"/>
      </rPr>
      <t>c) Describe how processes for identifying, assessing, and managing climate-related risks are integrated into the organization’s overall risk management</t>
    </r>
  </si>
  <si>
    <r>
      <rPr>
        <sz val="10"/>
        <color theme="1"/>
        <rFont val="Verdana"/>
        <family val="2"/>
      </rPr>
      <t>Climate risk assessment and management our integrated into CSN’s corporate risk management framework.</t>
    </r>
    <r>
      <rPr>
        <sz val="10"/>
        <color theme="1"/>
        <rFont val="Verdana"/>
        <family val="2"/>
      </rPr>
      <t xml:space="preserve"> </t>
    </r>
    <r>
      <rPr>
        <sz val="10"/>
        <color theme="1"/>
        <rFont val="Verdana"/>
        <family val="2"/>
      </rPr>
      <t>This model, based on the COSO (Committee of Sponsoring Organizations of the Treadway Commission) framework, follows the Three Lines of Defense model and is overseen by the Audit Committee and the Board of Directors.</t>
    </r>
    <r>
      <rPr>
        <sz val="10"/>
        <color theme="1"/>
        <rFont val="Verdana"/>
        <family val="2"/>
      </rPr>
      <t xml:space="preserve"> </t>
    </r>
    <r>
      <rPr>
        <sz val="10"/>
        <color theme="1"/>
        <rFont val="Verdana"/>
        <family val="2"/>
      </rPr>
      <t>Within the Climate Change Working Group, the Climate Risk and Opportunity Management Subgroup collaborates with the Corporate Risk Management team to ensure climate-related risks are fully addressed.</t>
    </r>
    <r>
      <rPr>
        <sz val="10"/>
        <color theme="1"/>
        <rFont val="Verdana"/>
        <family val="2"/>
      </rPr>
      <t xml:space="preserve"> </t>
    </r>
    <r>
      <rPr>
        <sz val="10"/>
        <color theme="1"/>
        <rFont val="Verdana"/>
        <family val="2"/>
      </rPr>
      <t>The Climate Risk and Opportunity Management Subgroup’s main responsibilities are:</t>
    </r>
    <r>
      <rPr>
        <sz val="10"/>
        <color theme="1"/>
        <rFont val="Verdana"/>
        <family val="2"/>
      </rPr>
      <t xml:space="preserve"> 
</t>
    </r>
    <r>
      <rPr>
        <sz val="10"/>
        <color theme="1"/>
        <rFont val="Verdana"/>
        <family val="2"/>
      </rPr>
      <t>a. Monitoring and discussing major climate-related risks and opportunities;
b.</t>
    </r>
    <r>
      <rPr>
        <sz val="10"/>
        <color theme="1"/>
        <rFont val="Verdana"/>
        <family val="2"/>
      </rPr>
      <t xml:space="preserve"> </t>
    </r>
    <r>
      <rPr>
        <sz val="10"/>
        <color theme="1"/>
        <rFont val="Verdana"/>
        <family val="2"/>
      </rPr>
      <t>Ensuring methodological conformity and integration between climate risks and the broader corporate risk and opportunity processes;
c. Incorporating climate issues into the corporate risk matrix and submitting them to the Audit Committee, when applicable.</t>
    </r>
  </si>
  <si>
    <r>
      <rPr>
        <sz val="10"/>
        <color rgb="FF12448A"/>
        <rFont val="Verdana"/>
        <family val="2"/>
      </rPr>
      <t>Metrics and Targets Pillar</t>
    </r>
  </si>
  <si>
    <r>
      <rPr>
        <sz val="10"/>
        <color theme="1"/>
        <rFont val="Verdana"/>
        <family val="2"/>
      </rPr>
      <t>a) Disclose the metrics used by the organization to assess climate-related risks and opportunities in line with its strategy and risk management process</t>
    </r>
  </si>
  <si>
    <r>
      <rPr>
        <sz val="10"/>
        <color theme="1"/>
        <rFont val="Verdana"/>
        <family val="2"/>
      </rPr>
      <t>CSN identifies climate-related risks in alignment with the TCFD recommendations, using a combination of strategic external sources (such as the IPCC and IEA), market benchmarks, and internal company analysis.</t>
    </r>
    <r>
      <rPr>
        <sz val="10"/>
        <color theme="1"/>
        <rFont val="Verdana"/>
        <family val="2"/>
      </rPr>
      <t xml:space="preserve"> </t>
    </r>
    <r>
      <rPr>
        <sz val="10"/>
        <color theme="1"/>
        <rFont val="Verdana"/>
        <family val="2"/>
      </rPr>
      <t>The risk assessment methodology incorporates tools such as the Marginal Abatement Cost Curve and the Company’s Climate Scenario Analysis.</t>
    </r>
    <r>
      <rPr>
        <sz val="10"/>
        <color theme="1"/>
        <rFont val="Verdana"/>
        <family val="2"/>
      </rPr>
      <t xml:space="preserve">
</t>
    </r>
    <r>
      <rPr>
        <sz val="10"/>
        <color theme="1"/>
        <rFont val="Verdana"/>
        <family val="2"/>
      </rPr>
      <t>Risk and opportunity prioritization is based on a matrix that evaluates both the likelihood of occurrence and the magnitude of impact, across short-, medium-, and long-term horizons.</t>
    </r>
    <r>
      <rPr>
        <sz val="10"/>
        <color theme="1"/>
        <rFont val="Verdana"/>
        <family val="2"/>
      </rPr>
      <t xml:space="preserve">
</t>
    </r>
    <r>
      <rPr>
        <i/>
        <sz val="10"/>
        <color rgb="FF0066CC"/>
        <rFont val="Verdana"/>
        <family val="2"/>
      </rPr>
      <t>See also: 2024 CDP questions 5.1.1 and 5.1.2</t>
    </r>
  </si>
  <si>
    <r>
      <rPr>
        <sz val="10"/>
        <color theme="1"/>
        <rFont val="Verdana"/>
        <family val="2"/>
      </rPr>
      <t>b) Disclose Scope 1, Scope 2, and, if appropriate, Scope 3 greenhouse gas (GHG) emissions, and the related risks</t>
    </r>
  </si>
  <si>
    <r>
      <rPr>
        <sz val="10"/>
        <color theme="1"/>
        <rFont val="Verdana"/>
        <family val="2"/>
      </rPr>
      <t>Each year, CSN publishes its greenhouse gas emissions inventory, following internationally recognized methodologies:</t>
    </r>
    <r>
      <rPr>
        <sz val="10"/>
        <color theme="1"/>
        <rFont val="Verdana"/>
        <family val="2"/>
      </rPr>
      <t xml:space="preserve"> </t>
    </r>
    <r>
      <rPr>
        <sz val="10"/>
        <color theme="1"/>
        <rFont val="Verdana"/>
        <family val="2"/>
      </rPr>
      <t>Brazil GHG Protocol Programme, 2006 IPCC Guidelines for National GHG Inventories, and ISO 14064-1.</t>
    </r>
    <r>
      <rPr>
        <sz val="10"/>
        <color theme="1"/>
        <rFont val="Verdana"/>
        <family val="2"/>
      </rPr>
      <t xml:space="preserve"> </t>
    </r>
    <r>
      <rPr>
        <sz val="10"/>
        <color theme="1"/>
        <rFont val="Verdana"/>
        <family val="2"/>
      </rPr>
      <t>The inventory covers Scopes 1, 2, and 3 emissions and is third-party verified.</t>
    </r>
    <r>
      <rPr>
        <sz val="10"/>
        <color theme="1"/>
        <rFont val="Verdana"/>
        <family val="2"/>
      </rPr>
      <t xml:space="preserve"> </t>
    </r>
    <r>
      <rPr>
        <sz val="10"/>
        <color theme="1"/>
        <rFont val="Verdana"/>
        <family val="2"/>
      </rPr>
      <t>Disclosures are available in the company’s Integrated Report, the Brazilian GHG Protocol Public Emissions Registry, and the CDP Climate Questionnaire.</t>
    </r>
    <r>
      <rPr>
        <sz val="10"/>
        <color theme="1"/>
        <rFont val="Verdana"/>
        <family val="2"/>
      </rPr>
      <t xml:space="preserve">
</t>
    </r>
    <r>
      <rPr>
        <i/>
        <sz val="10"/>
        <color rgb="FF0066CC"/>
        <rFont val="Verdana"/>
        <family val="2"/>
      </rPr>
      <t>See more: 2024 CDP section 7</t>
    </r>
  </si>
  <si>
    <r>
      <rPr>
        <sz val="10"/>
        <color theme="1"/>
        <rFont val="Verdana"/>
        <family val="2"/>
      </rPr>
      <t>c) Describe the targets used by the organization to manage climate-related risks and opportunities and performance against targets</t>
    </r>
  </si>
  <si>
    <r>
      <rPr>
        <sz val="10"/>
        <color rgb="FF000000"/>
        <rFont val="Verdana"/>
        <family val="2"/>
      </rPr>
      <t>CSN Mineração has set greenhouse gas emission intensity targets and a net-zero commitment for its operations.</t>
    </r>
    <r>
      <rPr>
        <sz val="10"/>
        <color rgb="FF000000"/>
        <rFont val="Verdana"/>
        <family val="2"/>
      </rPr>
      <t xml:space="preserve">
</t>
    </r>
    <r>
      <rPr>
        <sz val="10"/>
        <color theme="1"/>
        <rFont val="Verdana"/>
        <family val="2"/>
      </rPr>
      <t>Reduce CO2e emissions per metric ton of iron ore produced by 30% by 2035 (Scopes 1 and 2); achieve net-zero emissions across Scopes 1 and 2 by 2044</t>
    </r>
    <r>
      <rPr>
        <sz val="10"/>
        <color rgb="FF000000"/>
        <rFont val="Verdana"/>
        <family val="2"/>
      </rPr>
      <t xml:space="preserve">
</t>
    </r>
    <r>
      <rPr>
        <i/>
        <sz val="10"/>
        <color rgb="FF000000"/>
        <rFont val="Verdana"/>
        <family val="2"/>
      </rPr>
      <t xml:space="preserve">
</t>
    </r>
    <r>
      <rPr>
        <i/>
        <sz val="10"/>
        <color rgb="FF0066CC"/>
        <rFont val="Verdana"/>
        <family val="2"/>
      </rPr>
      <t>Learn more: 2024 CDP questions 7.53 and 7.53.2</t>
    </r>
  </si>
  <si>
    <r>
      <rPr>
        <b/>
        <sz val="10"/>
        <color rgb="FF12448A"/>
        <rFont val="Verdana"/>
        <family val="2"/>
      </rPr>
      <t>TNFD</t>
    </r>
  </si>
  <si>
    <r>
      <rPr>
        <sz val="10"/>
        <color theme="1"/>
        <rFont val="Verdana"/>
        <family val="2"/>
      </rPr>
      <t>The following table outlines the Company’s practices in alignment with the recommendations of the Task Force on Nature-related Disclosures (TNFD).</t>
    </r>
    <r>
      <rPr>
        <sz val="10"/>
        <color theme="1"/>
        <rFont val="Verdana"/>
        <family val="2"/>
      </rPr>
      <t xml:space="preserve"> </t>
    </r>
    <r>
      <rPr>
        <sz val="10"/>
        <color theme="1"/>
        <rFont val="Verdana"/>
        <family val="2"/>
      </rPr>
      <t>For further information, see:</t>
    </r>
  </si>
  <si>
    <r>
      <rPr>
        <b/>
        <sz val="10"/>
        <color rgb="FF0078C1"/>
        <rFont val="Verdana"/>
        <family val="2"/>
      </rPr>
      <t>CSN Group’s 2024 Integrated Report</t>
    </r>
  </si>
  <si>
    <t>a) Describe the board’s oversight of nature-related dependencies, impacts, risks and opportunities</t>
  </si>
  <si>
    <r>
      <rPr>
        <sz val="10"/>
        <color theme="1"/>
        <rFont val="Verdana"/>
        <family val="2"/>
      </rPr>
      <t xml:space="preserve">Since 2023, oversight of CSN Mineração’s major nature-related impacts and dependencies has been carried out by the Board of Directors, in coordination with the ESG Committee and the Integrated Management Committee. Nature-related risks and opportunities are also managed under the ESG Committee. Related topics are addressed once a year as part of the Committee’s regular agenda and additionally whenever necessary.
</t>
    </r>
    <r>
      <rPr>
        <sz val="10"/>
        <color rgb="FF0066CC"/>
        <rFont val="Verdana"/>
        <family val="2"/>
      </rPr>
      <t>Learn more: ESG Management section (pages 65 to 104) of the 2024 Integrated Report.</t>
    </r>
  </si>
  <si>
    <r>
      <rPr>
        <sz val="10"/>
        <color theme="1"/>
        <rFont val="Verdana"/>
        <family val="2"/>
      </rPr>
      <t>b) Describe management’s role in assessing and managing nature-related dependencies, impacts, risks and opportunities</t>
    </r>
  </si>
  <si>
    <r>
      <rPr>
        <sz val="10"/>
        <color theme="1"/>
        <rFont val="Verdana"/>
        <family val="2"/>
      </rPr>
      <t xml:space="preserve">CSN, CSN Mineração’s parent company, has an ESG Committee that supports the Board of Directors in decisions related to environmental, social, and governance risks. The ESG Committee works closely with the Sustainability team, which reports directly to CSN Group’s CEO. This team is responsible for managing disclosures, identifying and assessing nature-related risks, developing mitigation action plans and opportunity strategies, and engaging leadership.
</t>
    </r>
    <r>
      <rPr>
        <sz val="10"/>
        <color rgb="FF0066CC"/>
        <rFont val="Verdana"/>
        <family val="2"/>
      </rPr>
      <t>Learn more: ESG Management section (pages 65 to 104) of the 2024 Integrated Report.</t>
    </r>
  </si>
  <si>
    <r>
      <rPr>
        <sz val="10"/>
        <color theme="1"/>
        <rFont val="Verdana"/>
        <family val="2"/>
      </rPr>
      <t>c) Describe the organisation’s human rights policies and engagement activities, and oversight by the board and management, with respect to Indigenous Peoples, Local Communities, affected and other stakeholders, in the organisation’s assessment of, and response to, nature-related dependencies, impacts, risks and opportunities</t>
    </r>
  </si>
  <si>
    <r>
      <rPr>
        <sz val="10"/>
        <color theme="1"/>
        <rFont val="Verdana"/>
        <family val="2"/>
      </rPr>
      <t xml:space="preserve">Within the scope of the ESG Committee, CSN’s senior leadership—via the Communities Working Group—oversees how CSN Mineração engages with local communities and traditional peoples, as well as how it advances local development and upholds human rights. In 2024, recommendations from previous human rights due diligence were implemented in Congonhas (MG). 
The assessment of nature-related dependencies, impacts, risks, and opportunities through stakeholder engagement is conducted via internal governance structures like the ESG Committee and external forums such as community and watershed committees, public consultations, environmental education programs, and other multi-stakeholder forums.
</t>
    </r>
    <r>
      <rPr>
        <sz val="10"/>
        <color rgb="FF0066CC"/>
        <rFont val="Verdana"/>
        <family val="2"/>
      </rPr>
      <t>Learn more: Human Rights section (pages 85–97) of the 2024 Integrated Report.</t>
    </r>
  </si>
  <si>
    <r>
      <rPr>
        <sz val="10"/>
        <color theme="1"/>
        <rFont val="Verdana"/>
        <family val="2"/>
      </rPr>
      <t>a) Describe the nature-related dependencies, impacts, risks and opportunities the organisation has identified over the short, medium and long term</t>
    </r>
  </si>
  <si>
    <r>
      <rPr>
        <b/>
        <sz val="10"/>
        <color rgb="FF0066CC"/>
        <rFont val="Verdana"/>
        <family val="2"/>
      </rPr>
      <t>Main dependencies map for ecosystem services (SE):</t>
    </r>
    <r>
      <rPr>
        <sz val="10"/>
        <color theme="1"/>
        <rFont val="Verdana"/>
        <family val="2"/>
      </rPr>
      <t xml:space="preserve">
• Very high: Water: highly reliant production operations
• High: Climate – regulation of weather events; Air quality – visibility impacts on operations; and Resources (fuel and ore) – high volumes of ore required
</t>
    </r>
    <r>
      <rPr>
        <b/>
        <sz val="10"/>
        <color rgb="FF0066CC"/>
        <rFont val="Verdana"/>
        <family val="2"/>
      </rPr>
      <t>Main impact mapped for ecosystem services (SE):</t>
    </r>
    <r>
      <rPr>
        <sz val="10"/>
        <color theme="1"/>
        <rFont val="Verdana"/>
        <family val="2"/>
      </rPr>
      <t xml:space="preserve">
• High: Biodiversity – vegetation clearing; Water – effluent discharge – potential pollution of water bodies; and Air quality – particulate emissions
</t>
    </r>
    <r>
      <rPr>
        <b/>
        <sz val="10"/>
        <color rgb="FF0066CC"/>
        <rFont val="Verdana"/>
        <family val="2"/>
      </rPr>
      <t>Main nature-related risks:</t>
    </r>
    <r>
      <rPr>
        <sz val="10"/>
        <color theme="1"/>
        <rFont val="Verdana"/>
        <family val="2"/>
      </rPr>
      <t xml:space="preserve">
• Natural events potentially effecting dam safety
• Regulation affecting water availability or quality due to third-party activities in the same watershed
• Conflicts with local communities may lead to operational disruptions and limit the Company’s ability to expand its activities in the future
• External stakeholder pressure for low environmental impact production, especially regarding air quality
• Extended timelines for new projects and licensing processes due to stricter regulatory requirements
</t>
    </r>
    <r>
      <rPr>
        <b/>
        <sz val="10"/>
        <color rgb="FF0066CC"/>
        <rFont val="Verdana"/>
        <family val="2"/>
      </rPr>
      <t xml:space="preserve">Main nature-related opportunities:
</t>
    </r>
    <r>
      <rPr>
        <sz val="10"/>
        <color theme="1"/>
        <rFont val="Verdana"/>
        <family val="2"/>
      </rPr>
      <t xml:space="preserve">• Efficient resource use through circular economy practices and the development of new products from mining tailings or waste rock
• Ecosystem restoration leveraging nature-based solutions (NbS) to lower development and maintenance costs
</t>
    </r>
    <r>
      <rPr>
        <sz val="10"/>
        <color rgb="FF0066CC"/>
        <rFont val="Verdana"/>
        <family val="2"/>
      </rPr>
      <t>Learn more: Climate and Nature Risks (pages 65 to 66) and Biodiversity (pages 104 to 106), 2024 Integrated Report.</t>
    </r>
  </si>
  <si>
    <r>
      <rPr>
        <sz val="10"/>
        <color theme="1"/>
        <rFont val="Verdana"/>
        <family val="2"/>
      </rPr>
      <t>b) Describe the effect nature-related dependencies, impacts, risks and opportunities have had on the organization’s business model, value chain, strategy and financial planning, as well as any transition plans or analysis in place</t>
    </r>
  </si>
  <si>
    <r>
      <rPr>
        <sz val="10"/>
        <color theme="1"/>
        <rFont val="Verdana"/>
        <family val="2"/>
      </rPr>
      <t xml:space="preserve">Identified nature-related impacts and dependencies are managed through ongoing, routine processes. One notable example is the Group-wide implementation of initiatives aimed at increasing water recycling rates across CSN’s core businesses. In 2024, our recycling rate was 92%—a performance level that exceeds industry best practices. This reduces our’s reliance on water provisioning ecosystem services, which have been identified as our most critical dependency. 
The most significant impacts—related to climate regulation and air quality—are addressed through decarbonization roadmaps. CSN also invests in pollution control equipment and air quality monitoring systems. In 2024 alone, R$ 81.5 million was allocated to environmental improvements. 
Key identified risks are managed by individual business units and monitored regularly by senior leadership through the ESG Committee. The Executive Team and the Board of Directors are fully familiar with these risks. Funding for risk mitigation is allocated annually by the Group’s Investment Committee, which reviews proposals for dam decommissioning, the development of water-efficient industrial plants, community engagement programs, and investments in pollution control equipment. 
In terms of opportunities, CSN Mineração pursues identified opportunities, particularly through the ESG Committee. The Group’s Circular Economy and Biodiversity Thematic Groups are working on the development of new products and innovative strategies for rehabilitating degraded habitats. Some of these projects have already secured funding and are ready for implementation. 
</t>
    </r>
    <r>
      <rPr>
        <sz val="10"/>
        <color rgb="FF0066CC"/>
        <rFont val="Verdana"/>
        <family val="2"/>
      </rPr>
      <t>Learn more: ESG Management section (pages 104 to 105) of the 2024 Integrated Report.</t>
    </r>
  </si>
  <si>
    <r>
      <rPr>
        <sz val="10"/>
        <color theme="1"/>
        <rFont val="Verdana"/>
        <family val="2"/>
      </rPr>
      <t>c) Describe the resilience of the organization’s strategy to nature-related risks and opportunities, taking into consideration different scenarios</t>
    </r>
  </si>
  <si>
    <r>
      <rPr>
        <sz val="10"/>
        <color theme="1"/>
        <rFont val="Verdana"/>
        <family val="2"/>
      </rPr>
      <t xml:space="preserve">CSN Mineração recognizes that proactively monitoring nature-related risks and opportunities is essential to ensure the long-term resilience of our strategy, business model, and value chain, by anticipating emerging challenges and adapting operations under multiple future scenarios:
Baseline Scenario (Business-as-usual): Operations continue under similar environmental regulations and resource availability conditions to today’s. CSN continues to invest in water efficiency, advancing circular economy initiatives, an environmental control to minimize impacts.
Worst-Case Scenario (resource scarcity and tighter regulations):
the Company would scale up water recycling efforts and implement more efficient industrial processes, minimizing impacts on surrounding ecosystems and adapting operations to prevent nature-related tipping points. CSN’s strategic resilience is further supported by circular economy programs and environmental restoration initiatives that reduce reliance on natural resources and improve adaptability to change.
If nature-related risks and opportunities accelerate more quickly than expected, CSN Mineração believes the potential financial impacts would be significant. In the short term, the investments required for compliance with new regulations may lead to higher operating costs. However, in the medium to long term, the transition to a sustainable model may deliver competitive advantages, cost savings, and reputational benefits.
Accordingly, CSN is committed to allocating sufficient resources to adapt its strategy to environmental changes, including continuous investment in innovative technologies. CSN has a robust governance structure to monitor these risks and opportunities, with the ESG Committee and Investment Committee playing a key role in approving and overseeing projects related to water security, climate adaptation, and environmental innovation.
</t>
    </r>
    <r>
      <rPr>
        <sz val="10"/>
        <color rgb="FF0070C0"/>
        <rFont val="Verdana"/>
        <family val="2"/>
      </rPr>
      <t>Learn more: Eco-efficiency section (pages 114–117) and Dams and Co-products section (pages 98–102) of the 2024 Integrated Report.</t>
    </r>
  </si>
  <si>
    <r>
      <rPr>
        <sz val="10"/>
        <color theme="1"/>
        <rFont val="Verdana"/>
        <family val="2"/>
      </rPr>
      <t>d) Disclose the locations of assets and/or activities in the organization’s direct operations and, where possible, upstream and downstream value chain(s) that meet the criteria for priority locations</t>
    </r>
  </si>
  <si>
    <t>The production site with the greatest potential for nature-related impacts was included in the analysis:
- CSN Mineração: Casa de Pedra (MG)
Learn more: operations map (page 34) in the 2024 Integrated Report.</t>
  </si>
  <si>
    <r>
      <rPr>
        <sz val="10"/>
        <color rgb="FF12448A"/>
        <rFont val="Verdana"/>
        <family val="2"/>
      </rPr>
      <t>Risk and Impact Management Pillar</t>
    </r>
  </si>
  <si>
    <r>
      <rPr>
        <sz val="10"/>
        <color theme="1"/>
        <rFont val="Verdana"/>
        <family val="2"/>
      </rPr>
      <t>a) (i) Describe the organization's processes for identifying, assessing and prioritizing nature-related dependencies, impacts, risks and opportunities in its direct operations</t>
    </r>
  </si>
  <si>
    <r>
      <rPr>
        <sz val="10"/>
        <color theme="1"/>
        <rFont val="Verdana"/>
        <family val="2"/>
      </rPr>
      <t xml:space="preserve">CSN Mineração follows the LEAP—Locate, Evaluate, Assess, Prepare—approach to identify and evaluate nature-related risks and opportunities. This process began in 2022 with the selection of operational sites for the assessment based on their geographic characteristics, potential environmental impacts, and interactions with key ecosystems. CSN then assessed its dependencies on and impacts to ecosystem services. The most significant were reliance on water availability and impacts related to biodiversity, water resources, and air quality.
In 2023, CSN built further on this process by prioritizing the most material dependencies and impacts on ecosystem services, and assessing associated risks and opportunities. Action plans were developed to mitigate and capture these risks and opportunities, and for the first time, this structured process was formally discussed by the ESG Committee in 2023. Since then, these discussions have become a standing item on the committee’s annual agenda.
</t>
    </r>
    <r>
      <rPr>
        <sz val="10"/>
        <color rgb="FF0070C0"/>
        <rFont val="Verdana"/>
        <family val="2"/>
      </rPr>
      <t>Learn more: Biodiversity section (pages 104 to 106) of the 2024 Integrated Report.</t>
    </r>
  </si>
  <si>
    <r>
      <rPr>
        <sz val="10"/>
        <color theme="1"/>
        <rFont val="Verdana"/>
        <family val="2"/>
      </rPr>
      <t>a) (ii) Describe the organization’s processes for identifying, assessing and prioritizing nature-related dependencies, impacts, risks and opportunities in its upstream and downstream value chain(s)</t>
    </r>
  </si>
  <si>
    <r>
      <rPr>
        <sz val="10"/>
        <color theme="1"/>
        <rFont val="Verdana"/>
        <family val="2"/>
      </rPr>
      <t>CSN has developed an ESG Risk Matrix for our supply chain, as part of our approach to strategic and sustainable supply chain management.</t>
    </r>
    <r>
      <rPr>
        <sz val="10"/>
        <color theme="1"/>
        <rFont val="Verdana"/>
        <family val="2"/>
      </rPr>
      <t xml:space="preserve"> </t>
    </r>
    <r>
      <rPr>
        <sz val="10"/>
        <color theme="1"/>
        <rFont val="Verdana"/>
        <family val="2"/>
      </rPr>
      <t>This matrix is used to identify and assess ESG-related risks across CSN Mineração’s procurement categories. It classifies the supply chain into 48 high level categories—split between goods and services—enabling a more targeted analysis of impacts and opportunities.</t>
    </r>
    <r>
      <rPr>
        <sz val="10"/>
        <color theme="1"/>
        <rFont val="Verdana"/>
        <family val="2"/>
      </rPr>
      <t xml:space="preserve"> </t>
    </r>
    <r>
      <rPr>
        <sz val="10"/>
        <color theme="1"/>
        <rFont val="Verdana"/>
        <family val="2"/>
      </rPr>
      <t>The matrix was built using internationally recognized frameworks and standards, including ISO 20400, ISO 37301, SASB, IFC guidelines, and data from MapBiomas.</t>
    </r>
    <r>
      <rPr>
        <sz val="10"/>
        <color theme="1"/>
        <rFont val="Verdana"/>
        <family val="2"/>
      </rPr>
      <t xml:space="preserve"> </t>
    </r>
    <r>
      <rPr>
        <sz val="10"/>
        <color theme="1"/>
        <rFont val="Verdana"/>
        <family val="2"/>
      </rPr>
      <t xml:space="preserve">For “Very High” risk categories, such as “Ores and Minerals,” the assessment covers key potential impacts such as </t>
    </r>
    <r>
      <rPr>
        <b/>
        <sz val="10"/>
        <color theme="1"/>
        <rFont val="Verdana"/>
        <family val="2"/>
      </rPr>
      <t>greenhouse gas emissions, high energy consumption, air and water pollution, raw material traceability, and biodiversity loss.</t>
    </r>
    <r>
      <rPr>
        <sz val="10"/>
        <color theme="1"/>
        <rFont val="Verdana"/>
        <family val="2"/>
      </rPr>
      <t xml:space="preserve"> </t>
    </r>
  </si>
  <si>
    <r>
      <rPr>
        <sz val="10"/>
        <color theme="1"/>
        <rFont val="Verdana"/>
        <family val="2"/>
      </rPr>
      <t>b) Describe the organization’s processes for managing nature-related dependencies, impacts, risks and opportunities</t>
    </r>
  </si>
  <si>
    <r>
      <rPr>
        <sz val="10"/>
        <color theme="1"/>
        <rFont val="Verdana"/>
        <family val="2"/>
      </rPr>
      <t xml:space="preserve">CSN’s nature-related dependencies and impacts span a broad range of themes, including: biodiversity, air quality, water, soil, fuel and mineral usage, among others. For each impact identified, CSN implements monitoring systems and control mechanisms aligned with current environmental legislation and licensing requirements. The effectiveness of impact mitigation and management efforts is reflected in the continuity of environmental licenses and third-party certifications under CSN Mineração’s Environmental Management System (EMS).
In terms of natural dependencies, CSN proactively addresses them beyond legal compliance through initiatives such as water efficiency programs, road and slope maintenance, energy efficiency, degraded land rehabilitation, and circular economy initiatives, all aimed at minimizing pressures on ecosystem services.
Starting in 2023, CSN began managing Climate and Nature Risks in an integrated manner, embedding them into the broader corporate risk framework, supporting more robust management. Nature-related opportunities are also addressed by each business unit’s leadership with support from the ESG Committee’s Thematic Groups, under the oversight of the CSN Board of Directors.
</t>
    </r>
    <r>
      <rPr>
        <sz val="10"/>
        <color rgb="FF0066CC"/>
        <rFont val="Verdana"/>
        <family val="2"/>
      </rPr>
      <t>Learn more: Climate and Nature Risks (pages 65–66), Eco-efficiency (pages 114–117), and Biodiversity (pages 104 to 106), 2024 Integrated Report.</t>
    </r>
  </si>
  <si>
    <r>
      <rPr>
        <sz val="10"/>
        <color theme="1"/>
        <rFont val="Verdana"/>
        <family val="2"/>
      </rPr>
      <t>c)Describe how processes for identifying, assessing, prioritising and monitoring nature-related risks are integrated into and inform the organisation’s overall risk management processes.</t>
    </r>
  </si>
  <si>
    <r>
      <rPr>
        <sz val="10"/>
        <color theme="1"/>
        <rFont val="Verdana"/>
        <family val="2"/>
      </rPr>
      <t xml:space="preserve">Since 2023, climate and nature-related risks have been consolidated into a unified risk matrix that forms part of CSN’s overall corporate risk portfolio. This integrated matrix is periodically reviewed within the ESG Committee and validated by the Committee and the Risk Management team.
</t>
    </r>
    <r>
      <rPr>
        <sz val="10"/>
        <color rgb="FF0066CC"/>
        <rFont val="Verdana"/>
        <family val="2"/>
      </rPr>
      <t>Learn more: Climate and Nature-related Risks (pages 65 to 66), 2024 Integrated Report.</t>
    </r>
  </si>
  <si>
    <r>
      <rPr>
        <sz val="10"/>
        <color theme="1"/>
        <rFont val="Verdana"/>
        <family val="2"/>
      </rPr>
      <t>Climate and nature-related risks are identified and assessed in line with the TCFD and TNFD recommendations, reports from the IPCC and IEA, industry benchmarking studies, and internal company analysis.</t>
    </r>
    <r>
      <rPr>
        <sz val="10"/>
        <color theme="1"/>
        <rFont val="Verdana"/>
        <family val="2"/>
      </rPr>
      <t xml:space="preserve"> </t>
    </r>
    <r>
      <rPr>
        <sz val="10"/>
        <color theme="1"/>
        <rFont val="Verdana"/>
        <family val="2"/>
      </rPr>
      <t>Risk and opportunity prioritization is based on a matrix that evaluates both the likelihood of occurrence and the magnitude of impact, across short-, medium-, and long-term horizons.</t>
    </r>
  </si>
  <si>
    <r>
      <rPr>
        <sz val="10"/>
        <color theme="1"/>
        <rFont val="Verdana"/>
        <family val="2"/>
      </rPr>
      <t>b) Disclose the metrics used by the organisation to assess and manage dependencies and impacts on nature .</t>
    </r>
  </si>
  <si>
    <r>
      <rPr>
        <sz val="10"/>
        <color theme="1"/>
        <rFont val="Verdana"/>
        <family val="2"/>
      </rPr>
      <t>In prioritizing dependencies, CSN uses two main criteria: reliance (the degree to which a business or process depends on ecosystem services) and resilience (the resilience of the ecosystem or environmental asset providing the service).</t>
    </r>
    <r>
      <rPr>
        <sz val="10"/>
        <color theme="1"/>
        <rFont val="Verdana"/>
        <family val="2"/>
      </rPr>
      <t xml:space="preserve">
</t>
    </r>
    <r>
      <rPr>
        <sz val="10"/>
        <color theme="1"/>
        <rFont val="Verdana"/>
        <family val="2"/>
      </rPr>
      <t>In prioritizing impacts, CSN considers magnitude—defined by the scope, timing and duration of the impact—and its significance.</t>
    </r>
    <r>
      <rPr>
        <sz val="10"/>
        <color theme="1"/>
        <rFont val="Verdana"/>
        <family val="2"/>
      </rPr>
      <t xml:space="preserve"> </t>
    </r>
    <r>
      <rPr>
        <sz val="10"/>
        <color theme="1"/>
        <rFont val="Verdana"/>
        <family val="2"/>
      </rPr>
      <t>Both qualitative and financial dimensions are incorporated and rated as low, medium, or high.</t>
    </r>
  </si>
  <si>
    <r>
      <rPr>
        <sz val="10"/>
        <color theme="1"/>
        <rFont val="Verdana"/>
        <family val="2"/>
      </rPr>
      <t>c) Describe the targets and goals used by the organization to manage nature-related dependencies, impacts, risks and opportunities and its performance against these</t>
    </r>
  </si>
  <si>
    <r>
      <rPr>
        <b/>
        <sz val="10"/>
        <color rgb="FF0066CC"/>
        <rFont val="Verdana"/>
        <family val="2"/>
      </rPr>
      <t>Eco-efficiency</t>
    </r>
    <r>
      <rPr>
        <sz val="10"/>
        <color theme="1"/>
        <rFont val="Verdana"/>
        <family val="2"/>
      </rPr>
      <t xml:space="preserve">
- Keep water intensity below 0.45 m³ per metrics ton of ore produced, following the implementation of expansion projects.
- Reach 94% water recycling by 2032.
</t>
    </r>
    <r>
      <rPr>
        <b/>
        <sz val="10"/>
        <color rgb="FF0066CC"/>
        <rFont val="Verdana"/>
        <family val="2"/>
      </rPr>
      <t>Tailings Dams and Co-products</t>
    </r>
    <r>
      <rPr>
        <sz val="10"/>
        <color theme="1"/>
        <rFont val="Verdana"/>
        <family val="2"/>
      </rPr>
      <t xml:space="preserve">
</t>
    </r>
    <r>
      <rPr>
        <b/>
        <sz val="10"/>
        <color rgb="FF0066CC"/>
        <rFont val="Verdana"/>
        <family val="2"/>
      </rPr>
      <t>-</t>
    </r>
    <r>
      <rPr>
        <sz val="10"/>
        <color theme="1"/>
        <rFont val="Verdana"/>
        <family val="2"/>
      </rPr>
      <t xml:space="preserve"> Decommission all upstream-raised tailings dams by 2030.
</t>
    </r>
    <r>
      <rPr>
        <b/>
        <sz val="10"/>
        <color rgb="FF0066CC"/>
        <rFont val="Verdana"/>
        <family val="2"/>
      </rPr>
      <t>Biodiversity</t>
    </r>
    <r>
      <rPr>
        <sz val="10"/>
        <color theme="1"/>
        <rFont val="Verdana"/>
        <family val="2"/>
      </rPr>
      <t xml:space="preserve">
- Achieve no net loss for biodiversity and, whenever possible, a net gain.
</t>
    </r>
    <r>
      <rPr>
        <sz val="10"/>
        <color rgb="FF0066CC"/>
        <rFont val="Verdana"/>
        <family val="2"/>
      </rPr>
      <t>Learn more: see the Materiality section (pages 6 to 17) of the 2024 Integrated Report.</t>
    </r>
  </si>
  <si>
    <r>
      <rPr>
        <b/>
        <sz val="16"/>
        <color rgb="FF12448A"/>
        <rFont val="Verdana"/>
        <family val="2"/>
      </rPr>
      <t>Material topics</t>
    </r>
  </si>
  <si>
    <t>The table below maps CSN Mineração’s material topics to the relevant GRI and SASB disclosures in this Databook. For each topic or disclosure, you can click on the hyperlinks in the "Where to look" column for easy access to the relevant content. For further details on CSN’s sustainability management practices and its complete materiality matrix, refer to the PDF version of the Integrated Report.</t>
  </si>
  <si>
    <r>
      <rPr>
        <b/>
        <sz val="10"/>
        <color rgb="FF12448A"/>
        <rFont val="Verdana"/>
        <family val="2"/>
      </rPr>
      <t>Material topic</t>
    </r>
  </si>
  <si>
    <r>
      <rPr>
        <b/>
        <sz val="10"/>
        <color rgb="FF12448A"/>
        <rFont val="Verdana"/>
        <family val="2"/>
      </rPr>
      <t>GRI/SASB disclosure</t>
    </r>
  </si>
  <si>
    <r>
      <rPr>
        <sz val="9"/>
        <color theme="1"/>
        <rFont val="Verdana"/>
        <family val="2"/>
      </rPr>
      <t xml:space="preserve">
</t>
    </r>
    <r>
      <rPr>
        <sz val="9"/>
        <color theme="1"/>
        <rFont val="Verdana"/>
        <family val="2"/>
      </rPr>
      <t>Ethics and compliance</t>
    </r>
  </si>
  <si>
    <r>
      <rPr>
        <sz val="9"/>
        <color theme="1"/>
        <rFont val="Verdana"/>
        <family val="2"/>
      </rPr>
      <t xml:space="preserve">
</t>
    </r>
    <r>
      <rPr>
        <sz val="9"/>
        <color theme="1"/>
        <rFont val="Verdana"/>
        <family val="2"/>
      </rPr>
      <t>People and DE&amp;I</t>
    </r>
  </si>
  <si>
    <r>
      <rPr>
        <sz val="9"/>
        <color theme="1"/>
        <rFont val="Verdana"/>
        <family val="2"/>
      </rPr>
      <t>People and DE&amp;I</t>
    </r>
  </si>
  <si>
    <r>
      <rPr>
        <sz val="9"/>
        <color theme="1"/>
        <rFont val="Verdana"/>
        <family val="2"/>
      </rPr>
      <t>SASB EM-MM-000-B | Total number of employees, percentage contractors</t>
    </r>
  </si>
  <si>
    <r>
      <rPr>
        <sz val="9"/>
        <color theme="1"/>
        <rFont val="Verdana"/>
        <family val="2"/>
      </rPr>
      <t>GRI 406-1 | Incidents of discrimination</t>
    </r>
  </si>
  <si>
    <r>
      <rPr>
        <sz val="9"/>
        <color theme="1"/>
        <rFont val="Verdana"/>
        <family val="2"/>
      </rPr>
      <t xml:space="preserve">
</t>
    </r>
    <r>
      <rPr>
        <sz val="9"/>
        <color theme="1"/>
        <rFont val="Verdana"/>
        <family val="2"/>
      </rPr>
      <t>Human rights</t>
    </r>
  </si>
  <si>
    <r>
      <rPr>
        <sz val="9"/>
        <color theme="1"/>
        <rFont val="Verdana"/>
        <family val="2"/>
      </rPr>
      <t>GRI 14.11.4 | Sector Standard 14 – Free, prior, and informed consent (FPIC) of indigenous peoples</t>
    </r>
  </si>
  <si>
    <r>
      <rPr>
        <sz val="9"/>
        <color theme="1"/>
        <rFont val="Verdana"/>
        <family val="2"/>
      </rPr>
      <t xml:space="preserve">
</t>
    </r>
    <r>
      <rPr>
        <sz val="9"/>
        <color theme="1"/>
        <rFont val="Verdana"/>
        <family val="2"/>
      </rPr>
      <t>Occupational safety and well-being</t>
    </r>
  </si>
  <si>
    <r>
      <rPr>
        <sz val="9"/>
        <color theme="1"/>
        <rFont val="Verdana"/>
        <family val="2"/>
      </rPr>
      <t xml:space="preserve">
</t>
    </r>
    <r>
      <rPr>
        <sz val="9"/>
        <color theme="1"/>
        <rFont val="Verdana"/>
        <family val="2"/>
      </rPr>
      <t>Value chain</t>
    </r>
  </si>
  <si>
    <r>
      <rPr>
        <sz val="9"/>
        <color theme="1"/>
        <rFont val="Verdana"/>
        <family val="2"/>
      </rPr>
      <t xml:space="preserve">
</t>
    </r>
    <r>
      <rPr>
        <sz val="9"/>
        <color theme="1"/>
        <rFont val="Verdana"/>
        <family val="2"/>
      </rPr>
      <t>Local communities</t>
    </r>
  </si>
  <si>
    <r>
      <rPr>
        <sz val="9"/>
        <color theme="1"/>
        <rFont val="Verdana"/>
        <family val="2"/>
      </rPr>
      <t xml:space="preserve">
</t>
    </r>
    <r>
      <rPr>
        <sz val="9"/>
        <color theme="1"/>
        <rFont val="Verdana"/>
        <family val="2"/>
      </rPr>
      <t>Climate change</t>
    </r>
  </si>
  <si>
    <r>
      <rPr>
        <sz val="9"/>
        <color theme="1"/>
        <rFont val="Verdana"/>
        <family val="2"/>
      </rPr>
      <t xml:space="preserve">
</t>
    </r>
    <r>
      <rPr>
        <sz val="9"/>
        <color theme="1"/>
        <rFont val="Verdana"/>
        <family val="2"/>
      </rPr>
      <t>Eco-efficiency</t>
    </r>
  </si>
  <si>
    <r>
      <rPr>
        <sz val="9"/>
        <color theme="1"/>
        <rFont val="Verdana"/>
        <family val="2"/>
      </rPr>
      <t xml:space="preserve">
</t>
    </r>
    <r>
      <rPr>
        <sz val="9"/>
        <color theme="1"/>
        <rFont val="Verdana"/>
        <family val="2"/>
      </rPr>
      <t>Tailings dams and co-products</t>
    </r>
  </si>
  <si>
    <r>
      <rPr>
        <sz val="9"/>
        <color theme="1"/>
        <rFont val="Verdana"/>
        <family val="2"/>
      </rPr>
      <t xml:space="preserve">
</t>
    </r>
    <r>
      <rPr>
        <sz val="9"/>
        <color theme="1"/>
        <rFont val="Verdana"/>
        <family val="2"/>
      </rPr>
      <t>Biodiversity</t>
    </r>
  </si>
  <si>
    <r>
      <rPr>
        <b/>
        <sz val="16"/>
        <color rgb="FF12448A"/>
        <rFont val="Verdana"/>
        <family val="2"/>
      </rPr>
      <t>Ratings</t>
    </r>
  </si>
  <si>
    <r>
      <rPr>
        <b/>
        <sz val="10"/>
        <color rgb="FF12448A"/>
        <rFont val="Verdana"/>
        <family val="2"/>
      </rPr>
      <t>Index and ratings performance</t>
    </r>
  </si>
  <si>
    <t>Sustainalytics - CMIN</t>
  </si>
  <si>
    <t>-</t>
  </si>
  <si>
    <t>S&amp;P Global Ratings - CMIN</t>
  </si>
  <si>
    <t>FTSE - CMIN</t>
  </si>
  <si>
    <t>CDP Climate - CMIN</t>
  </si>
  <si>
    <t>B-</t>
  </si>
  <si>
    <t>B</t>
  </si>
  <si>
    <t>CDP Water - CMIN</t>
  </si>
  <si>
    <t>C</t>
  </si>
  <si>
    <r>
      <rPr>
        <b/>
        <sz val="26"/>
        <color rgb="FF12448A"/>
        <rFont val="Verdana"/>
        <family val="2"/>
      </rPr>
      <t>CSN Foundation Projects</t>
    </r>
    <r>
      <rPr>
        <b/>
        <sz val="26"/>
        <color rgb="FF12448A"/>
        <rFont val="Verdana"/>
        <family val="2"/>
      </rPr>
      <t xml:space="preserve"> </t>
    </r>
  </si>
  <si>
    <t>Organization - project</t>
  </si>
  <si>
    <t>Impact</t>
  </si>
  <si>
    <t>States</t>
  </si>
  <si>
    <t xml:space="preserve">Impact no. </t>
  </si>
  <si>
    <t>SDG 01 – No Poverty</t>
  </si>
  <si>
    <t>SDG 02 – Zero Hunger and Sustainable Agriculture</t>
  </si>
  <si>
    <t>SDG 03 - Health and Well-being</t>
  </si>
  <si>
    <t>SDG 04 - Quality Education</t>
  </si>
  <si>
    <t>SDG 05 - Gender Equality</t>
  </si>
  <si>
    <t>SDG 06 - Clean Water and Sanitation</t>
  </si>
  <si>
    <t>SDG 07 - Affordable and Clean Energy</t>
  </si>
  <si>
    <t>SDG 08 - Decent Work and Economic Growth</t>
  </si>
  <si>
    <t>SDG 09 - Industry, Innovation and Infrastructure</t>
  </si>
  <si>
    <t>SDG 10 – Reduce inequality</t>
  </si>
  <si>
    <t>SDG 11 - Sustainable Cities and Communities</t>
  </si>
  <si>
    <t>ODS 12 - Responsible Consumption and Production</t>
  </si>
  <si>
    <t>SDG 13 - Climate Action</t>
  </si>
  <si>
    <t>SDG 14 - Life Below Water</t>
  </si>
  <si>
    <t>SDG 15 - Life on Land</t>
  </si>
  <si>
    <t>SDG 16 - Peace, Justice and Strong Institutions</t>
  </si>
  <si>
    <t>SDG 17 - Partnerships for the Goals</t>
  </si>
  <si>
    <t>Environmental Education Program</t>
  </si>
  <si>
    <t xml:space="preserve">3 spaces revitalized </t>
  </si>
  <si>
    <t xml:space="preserve">MG | RJ </t>
  </si>
  <si>
    <t>Theater Scholarships</t>
  </si>
  <si>
    <t>5 young people</t>
  </si>
  <si>
    <t>SP</t>
  </si>
  <si>
    <t xml:space="preserve">Music Scholarships </t>
  </si>
  <si>
    <t>7 youth</t>
  </si>
  <si>
    <t>RJ</t>
  </si>
  <si>
    <t xml:space="preserve">Capacitar Hotelaria e Serviços </t>
  </si>
  <si>
    <t xml:space="preserve">92 youth </t>
  </si>
  <si>
    <t xml:space="preserve">Conexão Aprendizagem </t>
  </si>
  <si>
    <t>1,514 youth</t>
  </si>
  <si>
    <t xml:space="preserve">MG | RJ | SP </t>
  </si>
  <si>
    <t xml:space="preserve">Capacitar para Crescer </t>
  </si>
  <si>
    <t xml:space="preserve">199 youth </t>
  </si>
  <si>
    <t>MG | RJ</t>
  </si>
  <si>
    <t>Mentoria Cidadã</t>
  </si>
  <si>
    <t xml:space="preserve">52 adolescents </t>
  </si>
  <si>
    <t>MG | MS | PB | PR | RJ | SP</t>
  </si>
  <si>
    <t xml:space="preserve">Scholarship at FCSN Schools </t>
  </si>
  <si>
    <t xml:space="preserve">377 children and adolescents </t>
  </si>
  <si>
    <t xml:space="preserve">Garoto Cidadão </t>
  </si>
  <si>
    <t>3,989 children and adolescents and 70,403 people reached</t>
  </si>
  <si>
    <t>Tambores de Aço</t>
  </si>
  <si>
    <t>20 children and adolescents and 186,885 people reached</t>
  </si>
  <si>
    <t xml:space="preserve">Histórias que Ficam </t>
  </si>
  <si>
    <t xml:space="preserve">4 documentaries developed </t>
  </si>
  <si>
    <t xml:space="preserve">CSN Foundation Cultural Center </t>
  </si>
  <si>
    <t>89,271 attendees at cultural activities</t>
  </si>
  <si>
    <t>Community Support Center</t>
  </si>
  <si>
    <t xml:space="preserve">1,046 beneficiaries </t>
  </si>
  <si>
    <t>MG</t>
  </si>
  <si>
    <t xml:space="preserve">Training </t>
  </si>
  <si>
    <t>127 people trained</t>
  </si>
  <si>
    <t>MG | PR | RJ | SP</t>
  </si>
  <si>
    <t xml:space="preserve">Local Economic Development </t>
  </si>
  <si>
    <t xml:space="preserve">PI | RJ </t>
  </si>
  <si>
    <t xml:space="preserve">Os Bailes da Vida </t>
  </si>
  <si>
    <t xml:space="preserve">120 elderly people </t>
  </si>
  <si>
    <t>Resgatando Saberes</t>
  </si>
  <si>
    <t xml:space="preserve">100 elderly people </t>
  </si>
  <si>
    <r>
      <rPr>
        <b/>
        <sz val="18"/>
        <color theme="0"/>
        <rFont val="Verdana"/>
        <family val="2"/>
      </rPr>
      <t>Curated projects</t>
    </r>
  </si>
  <si>
    <t>Brief description</t>
  </si>
  <si>
    <r>
      <rPr>
        <sz val="10"/>
        <color rgb="FF002060"/>
        <rFont val="Verdana"/>
        <family val="2"/>
      </rPr>
      <t xml:space="preserve">ASSOCIACAO BENEFICENTE CHABAD – </t>
    </r>
    <r>
      <rPr>
        <b/>
        <sz val="10"/>
        <color rgb="FF002060"/>
        <rFont val="Verdana"/>
        <family val="2"/>
      </rPr>
      <t>Jewish Research Library Support (2022/2023)</t>
    </r>
  </si>
  <si>
    <t>This library operates as an educational center dedicated to the preservation of Jewish knowledge and cultural heritage. It is maintained through community donations and practical support.</t>
  </si>
  <si>
    <t>3,000 volumes available</t>
  </si>
  <si>
    <r>
      <rPr>
        <sz val="10"/>
        <color rgb="FF002060"/>
        <rFont val="Verdana"/>
        <family val="2"/>
      </rPr>
      <t xml:space="preserve">Morumbi Cultural and Educational Association – </t>
    </r>
    <r>
      <rPr>
        <b/>
        <sz val="10"/>
        <color rgb="FF002060"/>
        <rFont val="Verdana"/>
        <family val="2"/>
      </rPr>
      <t>Construction of the Dra. Cláudia L. Epelman Library and Cultural Center</t>
    </r>
  </si>
  <si>
    <t>The Dra. Cláudia L. Epelman Library and Cultural Center serves as the cultural branch of Beit Chabad Morumbi. The center hosts lectures, cultural events, and discussions on topics such as mental health and the arts.</t>
  </si>
  <si>
    <t>6,000 volumes in collection</t>
  </si>
  <si>
    <r>
      <rPr>
        <sz val="10"/>
        <color rgb="FF002060"/>
        <rFont val="Verdana"/>
        <family val="2"/>
      </rPr>
      <t>Ten Yad –</t>
    </r>
    <r>
      <rPr>
        <b/>
        <sz val="10"/>
        <color rgb="FF002060"/>
        <rFont val="Verdana"/>
        <family val="2"/>
      </rPr>
      <t xml:space="preserve"> Expansion of the Jewish Immigration Memorial</t>
    </r>
  </si>
  <si>
    <t>This project expanded the physical space of the memorial and enriched its exhibitions with new collections, helping new generations engage more deeply with the history of Jewish immigration and its legacy in Brazil.</t>
  </si>
  <si>
    <t>Improvements to physical infrastructure</t>
  </si>
  <si>
    <r>
      <rPr>
        <sz val="10"/>
        <color rgb="FF002060"/>
        <rFont val="Verdana"/>
        <family val="2"/>
      </rPr>
      <t xml:space="preserve">Elysiym – </t>
    </r>
    <r>
      <rPr>
        <b/>
        <sz val="10"/>
        <color rgb="FF002060"/>
        <rFont val="Verdana"/>
        <family val="2"/>
      </rPr>
      <t>Renovations and adaptations at the São Paulo Jockey Club – Jockey School</t>
    </r>
  </si>
  <si>
    <t xml:space="preserve">Renovation of Grandstand 1 at the São Paulo Jockey Club. The project includes essential maintenance and architectural renovations, along with improvements to ensure accessibility for people with disabilities and limited mobility. </t>
  </si>
  <si>
    <r>
      <rPr>
        <sz val="10"/>
        <color rgb="FF002060"/>
        <rFont val="Verdana"/>
        <family val="2"/>
      </rPr>
      <t xml:space="preserve">Oito Graus - </t>
    </r>
    <r>
      <rPr>
        <b/>
        <sz val="10"/>
        <color rgb="FF002060"/>
        <rFont val="Verdana"/>
        <family val="2"/>
      </rPr>
      <t xml:space="preserve">Tarsila </t>
    </r>
  </si>
  <si>
    <t>An immersive theatrical production centered on the life, art, and cultural legacy of iconic Brazilian modernist Tarsila do Amaral, starring Claudia Raia.</t>
  </si>
  <si>
    <t>34 performances, each reaching an audience of 2,085 people</t>
  </si>
  <si>
    <r>
      <rPr>
        <sz val="10"/>
        <color rgb="FF002060"/>
        <rFont val="Verdana"/>
        <family val="2"/>
      </rPr>
      <t xml:space="preserve">Geo Wave – </t>
    </r>
    <r>
      <rPr>
        <b/>
        <sz val="10"/>
        <color rgb="FF002060"/>
        <rFont val="Verdana"/>
        <family val="2"/>
      </rPr>
      <t>Sérgio Ferro Exhibition</t>
    </r>
  </si>
  <si>
    <t>This upcoming exhibition will present new works by Sérgio Ferro, marking his first Brazilian showing since 2016. In addition to the visual art exhibit, the project includes a printed catalog and educational workshops as part of its community outreach.</t>
  </si>
  <si>
    <t>Currently in the fundraising phase under the Salic cultural incentive framework.</t>
  </si>
  <si>
    <r>
      <rPr>
        <sz val="10"/>
        <color rgb="FF002060"/>
        <rFont val="Verdana"/>
        <family val="2"/>
      </rPr>
      <t xml:space="preserve">Frida Produções – </t>
    </r>
    <r>
      <rPr>
        <b/>
        <sz val="10"/>
        <color rgb="FF002060"/>
        <rFont val="Verdana"/>
        <family val="2"/>
      </rPr>
      <t>International Contemporary Dance Showcase</t>
    </r>
  </si>
  <si>
    <t>This project will organize the first addition of the SPIN International Contemporary Dance Festival.</t>
  </si>
  <si>
    <t>Casa Stefan Zweig Museum</t>
  </si>
  <si>
    <t>This initiative aims to preserve the literary legacy of Stefan Zweig through his collection, while also showcasing the contributions of other refugee artists and intellectuals. Activities include student and teacher programming and instrumental music recitals to engage the broader community.</t>
  </si>
  <si>
    <r>
      <rPr>
        <sz val="10"/>
        <color rgb="FF002060"/>
        <rFont val="Verdana"/>
        <family val="2"/>
      </rPr>
      <t xml:space="preserve">São Paulo Museum of Modern Art – </t>
    </r>
    <r>
      <rPr>
        <b/>
        <sz val="10"/>
        <color rgb="FF002060"/>
        <rFont val="Verdana"/>
        <family val="2"/>
      </rPr>
      <t>MAM</t>
    </r>
  </si>
  <si>
    <t>A permanent institution, MAM’s 2024–2025 Biennial Activity Plan will continue its 75-year programming legacy.</t>
  </si>
  <si>
    <t>87,842 visitors</t>
  </si>
  <si>
    <r>
      <rPr>
        <sz val="10"/>
        <color rgb="FF002060"/>
        <rFont val="Verdana"/>
        <family val="2"/>
      </rPr>
      <t>São Paulo Biennial Foundation –</t>
    </r>
    <r>
      <rPr>
        <b/>
        <sz val="10"/>
        <color rgb="FF002060"/>
        <rFont val="Verdana"/>
        <family val="2"/>
      </rPr>
      <t xml:space="preserve"> Bienal SP</t>
    </r>
  </si>
  <si>
    <t>The Foundation’s Annual Plan includes structural maintenance of its iconic headquarters (Ciccillo Matarazzo Pavilion), ongoing operational and administrative support, and the organization of its national traveling exhibition program.</t>
  </si>
  <si>
    <t>1,000,000 people</t>
  </si>
  <si>
    <t>BA, CE, DF, ES, MG, PA, PR, RJ, SP</t>
  </si>
  <si>
    <r>
      <rPr>
        <i/>
        <sz val="10"/>
        <color rgb="FF002060"/>
        <rFont val="Verdana"/>
        <family val="2"/>
      </rPr>
      <t xml:space="preserve">Jaya - </t>
    </r>
    <r>
      <rPr>
        <b/>
        <i/>
        <sz val="10"/>
        <color rgb="FF002060"/>
        <rFont val="Verdana"/>
        <family val="2"/>
      </rPr>
      <t>Os Herdeiros do Barão</t>
    </r>
  </si>
  <si>
    <t>Documentary</t>
  </si>
  <si>
    <r>
      <rPr>
        <sz val="10"/>
        <color rgb="FF002060"/>
        <rFont val="Verdana"/>
        <family val="2"/>
      </rPr>
      <t xml:space="preserve">Universo Produções – </t>
    </r>
    <r>
      <rPr>
        <b/>
        <sz val="10"/>
        <color rgb="FF002060"/>
        <rFont val="Verdana"/>
        <family val="2"/>
      </rPr>
      <t>26</t>
    </r>
    <r>
      <rPr>
        <b/>
        <vertAlign val="superscript"/>
        <sz val="10"/>
        <color rgb="FF002060"/>
        <rFont val="Verdana"/>
        <family val="2"/>
      </rPr>
      <t>th</t>
    </r>
    <r>
      <rPr>
        <b/>
        <sz val="10"/>
        <color rgb="FF002060"/>
        <rFont val="Verdana"/>
        <family val="2"/>
      </rPr>
      <t xml:space="preserve"> Tiradentes Film Festival</t>
    </r>
  </si>
  <si>
    <t>Brazil’s leading festival for contemporary national cinema</t>
  </si>
  <si>
    <t xml:space="preserve">37,000 people </t>
  </si>
  <si>
    <r>
      <rPr>
        <sz val="10"/>
        <color rgb="FF002060"/>
        <rFont val="Verdana"/>
        <family val="2"/>
      </rPr>
      <t>Volta Redonda Philharmonic Association –</t>
    </r>
    <r>
      <rPr>
        <b/>
        <sz val="10"/>
        <color rgb="FF002060"/>
        <rFont val="Verdana"/>
        <family val="2"/>
      </rPr>
      <t xml:space="preserve"> Volta Redonda Orchestra</t>
    </r>
  </si>
  <si>
    <t xml:space="preserve">Volta Redonda Philharmonic Orchestra – 2024 Season  </t>
  </si>
  <si>
    <t xml:space="preserve">2,994 people </t>
  </si>
  <si>
    <r>
      <rPr>
        <sz val="10"/>
        <color rgb="FF002060"/>
        <rFont val="Verdana"/>
        <family val="2"/>
      </rPr>
      <t xml:space="preserve">Moura Projetos – </t>
    </r>
    <r>
      <rPr>
        <b/>
        <sz val="10"/>
        <color rgb="FF002060"/>
        <rFont val="Verdana"/>
        <family val="2"/>
      </rPr>
      <t>Black Awareness and African Heritage Week</t>
    </r>
  </si>
  <si>
    <t>The project “Black Awareness Week: Oduduwá and African Heritage” proposes a series of cultural and artistic activities during Black Awareness Month, marking key dates in both the municipal and national calendars.</t>
  </si>
  <si>
    <t>2,000 people</t>
  </si>
  <si>
    <r>
      <rPr>
        <sz val="10"/>
        <color rgb="FF002060"/>
        <rFont val="Verdana"/>
        <family val="2"/>
      </rPr>
      <t xml:space="preserve">Douglas Leite de Almeida – </t>
    </r>
    <r>
      <rPr>
        <b/>
        <sz val="10"/>
        <color rgb="FF002060"/>
        <rFont val="Verdana"/>
        <family val="2"/>
      </rPr>
      <t>Music as a Tool for Social, Cultural, and Inclusive Development</t>
    </r>
  </si>
  <si>
    <t>This project aims to inspire and prepare children and youth for adulthood and its responsibilities by offering free group music lessons and performance opportunities. It promotes inclusive and equitable access to the arts through music, providing musical education, opportunities for artistic expression, and social integration.</t>
  </si>
  <si>
    <t>96 classes and workshops offered to 60 students</t>
  </si>
  <si>
    <r>
      <rPr>
        <i/>
        <sz val="10"/>
        <color rgb="FF002060"/>
        <rFont val="Verdana"/>
        <family val="2"/>
      </rPr>
      <t>Cultura Promoção Artes</t>
    </r>
    <r>
      <rPr>
        <sz val="10"/>
        <color rgb="FF002060"/>
        <rFont val="Verdana"/>
        <family val="2"/>
      </rPr>
      <t xml:space="preserve"> – </t>
    </r>
    <r>
      <rPr>
        <b/>
        <sz val="10"/>
        <color rgb="FF002060"/>
        <rFont val="Verdana"/>
        <family val="2"/>
      </rPr>
      <t xml:space="preserve">Cidade dos Profetas Choir </t>
    </r>
  </si>
  <si>
    <t>This project will continue the cultural programming of Associação Cultural Canto Livre, which oversees the renowned Cidade dos Profetas Choir in Congonhas, Minas Gerais. In 2025, the initiative will present a series of free artistic performances in historic towns across the state, celebrating and preserving Brazil’s colonial musical heritage.</t>
  </si>
  <si>
    <t>250 hours of class time</t>
  </si>
  <si>
    <r>
      <rPr>
        <sz val="10"/>
        <color rgb="FF002060"/>
        <rFont val="Verdana"/>
        <family val="2"/>
      </rPr>
      <t xml:space="preserve">White Sweet - </t>
    </r>
    <r>
      <rPr>
        <b/>
        <sz val="10"/>
        <color rgb="FF002060"/>
        <rFont val="Verdana"/>
        <family val="2"/>
      </rPr>
      <t>DOCSP 2024</t>
    </r>
  </si>
  <si>
    <t>The São Paulo International Documentary Festival (DOCSP) is Brazil’s premier event and forum for documentary film.  For the past decade, DOCSP has served as a catalyst for critical reflection on documentary storytelling while building bridges between creators and the industry. Each year, it offers training programs, networking opportunities, and curated screenings to support the development, sustainability, and international reach of contemporary Brazilian documentaries.</t>
  </si>
  <si>
    <t>4,996 people impacted</t>
  </si>
  <si>
    <r>
      <rPr>
        <sz val="10"/>
        <color rgb="FF002060"/>
        <rFont val="Verdana"/>
        <family val="2"/>
      </rPr>
      <t xml:space="preserve">CIP – </t>
    </r>
    <r>
      <rPr>
        <b/>
        <sz val="10"/>
        <color rgb="FF002060"/>
        <rFont val="Verdana"/>
        <family val="2"/>
      </rPr>
      <t>Festival Diálogos</t>
    </r>
  </si>
  <si>
    <t>A multidisciplinary arts initiative that brings together a wide range of cultural and artistic activities. Structured around thematic areas, the project features music, dance, theater, literature, humanities, and other forms of cultural expression, with a focus on accessibility and community outreach.</t>
  </si>
  <si>
    <t>8,100 people</t>
  </si>
  <si>
    <r>
      <rPr>
        <sz val="10"/>
        <color rgb="FF002060"/>
        <rFont val="Verdana"/>
        <family val="2"/>
      </rPr>
      <t xml:space="preserve">Emegê Produções Artísticas – </t>
    </r>
    <r>
      <rPr>
        <b/>
        <i/>
        <sz val="10"/>
        <color rgb="FF002060"/>
        <rFont val="Verdana"/>
        <family val="2"/>
      </rPr>
      <t xml:space="preserve">Pantanal: </t>
    </r>
    <r>
      <rPr>
        <b/>
        <sz val="10"/>
        <color rgb="FF002060"/>
        <rFont val="Verdana"/>
        <family val="2"/>
      </rPr>
      <t xml:space="preserve"> </t>
    </r>
    <r>
      <rPr>
        <b/>
        <i/>
        <sz val="10"/>
        <color rgb="FF002060"/>
        <rFont val="Verdana"/>
        <family val="2"/>
      </rPr>
      <t>Água e Fogo</t>
    </r>
    <r>
      <rPr>
        <sz val="10"/>
        <color rgb="FF002060"/>
        <rFont val="Verdana"/>
        <family val="2"/>
      </rPr>
      <t xml:space="preserve"> </t>
    </r>
  </si>
  <si>
    <t>An exhibition exploring stunning natural beauty and rich biodiversity of the Pantanal—one of Brazil’s six major biomes</t>
  </si>
  <si>
    <t>15,000 visitors</t>
  </si>
  <si>
    <r>
      <rPr>
        <sz val="10"/>
        <color rgb="FF002060"/>
        <rFont val="Verdana"/>
        <family val="2"/>
      </rPr>
      <t xml:space="preserve">Brazilian Jewish Cultural Institute – </t>
    </r>
    <r>
      <rPr>
        <b/>
        <sz val="10"/>
        <color rgb="FF002060"/>
        <rFont val="Verdana"/>
        <family val="2"/>
      </rPr>
      <t>Casa do Povo</t>
    </r>
    <r>
      <rPr>
        <sz val="10"/>
        <color rgb="FF002060"/>
        <rFont val="Verdana"/>
        <family val="2"/>
      </rPr>
      <t xml:space="preserve"> </t>
    </r>
  </si>
  <si>
    <t>This initiative aims to preserve the historical heritage of both the institution and the Bom Retiro neighborhood, while supporting contemporary artistic and cultural research and practices. The activity plan includes educational programming, accessibility initiatives, exhibitions, and the maintenance and conservation of the cultural center and its collections.</t>
  </si>
  <si>
    <r>
      <rPr>
        <sz val="10"/>
        <color rgb="FF002060"/>
        <rFont val="Verdana"/>
        <family val="2"/>
      </rPr>
      <t xml:space="preserve">Cultura Israel – </t>
    </r>
    <r>
      <rPr>
        <b/>
        <sz val="10"/>
        <color rgb="FF002060"/>
        <rFont val="Verdana"/>
        <family val="2"/>
      </rPr>
      <t xml:space="preserve">Unibes Cultural </t>
    </r>
  </si>
  <si>
    <t xml:space="preserve">This project will organize and structure the institution’s cultural programming for the next two years, reinforcing its commitment to offering diverse and accessible content. </t>
  </si>
  <si>
    <t>134,000 visitors</t>
  </si>
  <si>
    <r>
      <rPr>
        <sz val="10"/>
        <color rgb="FF002060"/>
        <rFont val="Verdana"/>
        <family val="2"/>
      </rPr>
      <t>Chabad Itaim –</t>
    </r>
    <r>
      <rPr>
        <b/>
        <sz val="10"/>
        <color rgb="FF002060"/>
        <rFont val="Verdana"/>
        <family val="2"/>
      </rPr>
      <t xml:space="preserve"> Jewish Research Library</t>
    </r>
  </si>
  <si>
    <t>This project will support the maintenance of the Jewish Library for Research and Intellectual Development, which holds a rich collection related to Jewish identity, tradition, history, language, literature, and customs. The project includes storytelling activities as a social contribution.</t>
  </si>
  <si>
    <t xml:space="preserve">Exhibition </t>
  </si>
  <si>
    <r>
      <rPr>
        <sz val="10"/>
        <color rgb="FF002060"/>
        <rFont val="Verdana"/>
        <family val="2"/>
      </rPr>
      <t xml:space="preserve">Kehilat Israel Cultural Association – </t>
    </r>
    <r>
      <rPr>
        <b/>
        <sz val="10"/>
        <color rgb="FF002060"/>
        <rFont val="Verdana"/>
        <family val="2"/>
      </rPr>
      <t>Jewish Memorial</t>
    </r>
  </si>
  <si>
    <t xml:space="preserve">Expansion of the Holocaust Memorial (Anne Frank House Brazil) </t>
  </si>
  <si>
    <t>Magida da Luta Institute</t>
  </si>
  <si>
    <r>
      <rPr>
        <sz val="10"/>
        <color rgb="FF002060"/>
        <rFont val="Verdana"/>
        <family val="2"/>
      </rPr>
      <t xml:space="preserve">Associação e Assistência Oravrohom - </t>
    </r>
    <r>
      <rPr>
        <b/>
        <sz val="10"/>
        <color rgb="FF002060"/>
        <rFont val="Verdana"/>
        <family val="2"/>
      </rPr>
      <t>Oravrohom 20 Years</t>
    </r>
  </si>
  <si>
    <t>Over the past 20 years, Oravrohom has played a significant role in society, helping improve the lives of thousands. To preserve this legacy, a photographic exhibition and book will be produced, featuring testimonials and stories from those involved. The product will also include social outreach.</t>
  </si>
  <si>
    <t xml:space="preserve">Exposure </t>
  </si>
  <si>
    <r>
      <rPr>
        <sz val="10"/>
        <color rgb="FF002060"/>
        <rFont val="Verdana"/>
        <family val="2"/>
      </rPr>
      <t xml:space="preserve">Associação Beith Lubavitch - </t>
    </r>
    <r>
      <rPr>
        <b/>
        <sz val="10"/>
        <color rgb="FF002060"/>
        <rFont val="Verdana"/>
        <family val="2"/>
      </rPr>
      <t>Pessach</t>
    </r>
  </si>
  <si>
    <t>An exhibition telling the story of the Israelites’ exodus from slavery in Egypt in search of freedom.</t>
  </si>
  <si>
    <r>
      <rPr>
        <sz val="10"/>
        <color rgb="FF002060"/>
        <rFont val="Verdana"/>
        <family val="2"/>
      </rPr>
      <t xml:space="preserve">Associação Beith Lubavitch - </t>
    </r>
    <r>
      <rPr>
        <b/>
        <sz val="10"/>
        <color rgb="FF002060"/>
        <rFont val="Verdana"/>
        <family val="2"/>
      </rPr>
      <t>Sound of Music 2</t>
    </r>
  </si>
  <si>
    <t>A project offering music workshops to children in socially vulnerable situations (up to 15 years old), culminating in a final musical performance. The program includes hands-on classes with instruments and musical training, promoting cultural development during early childhood.</t>
  </si>
  <si>
    <t>1,500 children and youth reached</t>
  </si>
  <si>
    <r>
      <rPr>
        <sz val="10"/>
        <color rgb="FF002060"/>
        <rFont val="Verdana"/>
        <family val="2"/>
      </rPr>
      <t xml:space="preserve">Associação Beith Lubavitch – </t>
    </r>
    <r>
      <rPr>
        <b/>
        <sz val="10"/>
        <color rgb="FF002060"/>
        <rFont val="Verdana"/>
        <family val="2"/>
      </rPr>
      <t>Culture of Hope</t>
    </r>
  </si>
  <si>
    <t>This project will organize cultural workshops in music and visual arts for people in vulnerable social situations. Offered to a wide audience, the workshops will include hands-on instruction, encouraging participants’ artistic sensitivity, creative expression, and access to cultural heritage and artistic values.</t>
  </si>
  <si>
    <t xml:space="preserve">2500 people </t>
  </si>
  <si>
    <r>
      <rPr>
        <sz val="10"/>
        <color rgb="FF002060"/>
        <rFont val="Verdana"/>
        <family val="2"/>
      </rPr>
      <t xml:space="preserve">Associação Beith Lubavitch – </t>
    </r>
    <r>
      <rPr>
        <b/>
        <sz val="10"/>
        <color rgb="FF002060"/>
        <rFont val="Verdana"/>
        <family val="2"/>
      </rPr>
      <t xml:space="preserve">Seven Paths </t>
    </r>
  </si>
  <si>
    <r>
      <rPr>
        <sz val="10"/>
        <color theme="1"/>
        <rFont val="Verdana"/>
        <family val="2"/>
      </rPr>
      <t xml:space="preserve">This initiative seeks to translate, adapt, publish, and distribute the book </t>
    </r>
    <r>
      <rPr>
        <i/>
        <sz val="10"/>
        <color theme="1"/>
        <rFont val="Verdana"/>
        <family val="2"/>
      </rPr>
      <t>Seven Paths to Life, Love, Purpose &amp; Serenity</t>
    </r>
    <r>
      <rPr>
        <sz val="10"/>
        <color theme="1"/>
        <rFont val="Verdana"/>
        <family val="2"/>
      </rPr>
      <t xml:space="preserve"> into Portuguese, using an accessible and contemporary style fit for 21st-century audiences.</t>
    </r>
  </si>
  <si>
    <t>Book (8,000 printed copies)</t>
  </si>
  <si>
    <r>
      <rPr>
        <sz val="10"/>
        <color rgb="FF002060"/>
        <rFont val="Verdana"/>
        <family val="2"/>
      </rPr>
      <t xml:space="preserve">Associação Beith Lubavitch - </t>
    </r>
    <r>
      <rPr>
        <b/>
        <sz val="10"/>
        <color rgb="FF002060"/>
        <rFont val="Verdana"/>
        <family val="2"/>
      </rPr>
      <t>Purim 2024</t>
    </r>
  </si>
  <si>
    <t>Purim, a joyful and vibrant holiday in Jewish tradition, is celebrated with joy and festivity. This project brings the celebration to life through a multi-genre cultural event that includes theater, circus performances, and live music.</t>
  </si>
  <si>
    <t>Live show</t>
  </si>
  <si>
    <r>
      <rPr>
        <sz val="10"/>
        <color rgb="FF002060"/>
        <rFont val="Verdana"/>
        <family val="2"/>
      </rPr>
      <t>Ass. Esporte Cultural -</t>
    </r>
    <r>
      <rPr>
        <b/>
        <sz val="10"/>
        <color rgb="FF002060"/>
        <rFont val="Verdana"/>
        <family val="2"/>
      </rPr>
      <t xml:space="preserve"> Nadando com Thiago Pereira</t>
    </r>
  </si>
  <si>
    <t xml:space="preserve">This program introduces children aged 7 to 17 to the basics of swimming, using techniques like stroke training and pool crossing to promote health. </t>
  </si>
  <si>
    <t xml:space="preserve">360 children </t>
  </si>
  <si>
    <r>
      <rPr>
        <sz val="10"/>
        <color rgb="FF002060"/>
        <rFont val="Verdana"/>
        <family val="2"/>
      </rPr>
      <t xml:space="preserve">Volleyball – </t>
    </r>
    <r>
      <rPr>
        <b/>
        <sz val="10"/>
        <color rgb="FF002060"/>
        <rFont val="Verdana"/>
        <family val="2"/>
      </rPr>
      <t>BVC Women’s Adult Volleyball Team</t>
    </r>
  </si>
  <si>
    <t>A program to support and develop women’s volleyball.</t>
  </si>
  <si>
    <t xml:space="preserve">40 adult athletes </t>
  </si>
  <si>
    <r>
      <rPr>
        <sz val="10"/>
        <color rgb="FF002060"/>
        <rFont val="Verdana"/>
        <family val="2"/>
      </rPr>
      <t xml:space="preserve">Unas - </t>
    </r>
    <r>
      <rPr>
        <b/>
        <sz val="10"/>
        <color rgb="FF002060"/>
        <rFont val="Verdana"/>
        <family val="2"/>
      </rPr>
      <t>Futsal Heliópolis SP</t>
    </r>
  </si>
  <si>
    <t xml:space="preserve">This program offerseducational sports activities to children and youth (ages 6–17) from the Heliópolis community in São Paulo. Through futsal, it promotes social inclusion, holistic development, and civics. </t>
  </si>
  <si>
    <t xml:space="preserve">150 children and adolescents </t>
  </si>
  <si>
    <r>
      <rPr>
        <sz val="10"/>
        <color rgb="FF002060"/>
        <rFont val="Verdana"/>
        <family val="2"/>
      </rPr>
      <t>Unas -</t>
    </r>
    <r>
      <rPr>
        <b/>
        <sz val="10"/>
        <color rgb="FF002060"/>
        <rFont val="Verdana"/>
        <family val="2"/>
      </rPr>
      <t xml:space="preserve"> Futebol Heliópolis SP</t>
    </r>
  </si>
  <si>
    <r>
      <rPr>
        <sz val="10"/>
        <color theme="1"/>
        <rFont val="Verdana"/>
        <family val="2"/>
      </rPr>
      <t xml:space="preserve">This initiative uses soccer as a tool for social inclusion in Heliópolis, the largest </t>
    </r>
    <r>
      <rPr>
        <i/>
        <sz val="10"/>
        <color theme="1"/>
        <rFont val="Verdana"/>
        <family val="2"/>
      </rPr>
      <t>favela</t>
    </r>
    <r>
      <rPr>
        <sz val="10"/>
        <color theme="1"/>
        <rFont val="Verdana"/>
        <family val="2"/>
      </rPr>
      <t xml:space="preserve"> in São Paulo. It also fosters Civics and a sense of community while developing participants’ technical, social, and emotional skills.</t>
    </r>
  </si>
  <si>
    <t xml:space="preserve">151 children and adolescents </t>
  </si>
  <si>
    <r>
      <rPr>
        <sz val="10"/>
        <color rgb="FF002060"/>
        <rFont val="Verdana"/>
        <family val="2"/>
      </rPr>
      <t xml:space="preserve">Unas – </t>
    </r>
    <r>
      <rPr>
        <b/>
        <sz val="10"/>
        <color rgb="FF002060"/>
        <rFont val="Verdana"/>
        <family val="2"/>
      </rPr>
      <t xml:space="preserve">Heliópolis Running &amp; Walking Event - </t>
    </r>
    <r>
      <rPr>
        <b/>
        <i/>
        <sz val="10"/>
        <color rgb="FF002060"/>
        <rFont val="Verdana"/>
        <family val="2"/>
      </rPr>
      <t>Bairro Educador</t>
    </r>
    <r>
      <rPr>
        <b/>
        <sz val="10"/>
        <color rgb="FF002060"/>
        <rFont val="Verdana"/>
        <family val="2"/>
      </rPr>
      <t xml:space="preserve"> SP</t>
    </r>
  </si>
  <si>
    <r>
      <rPr>
        <sz val="10"/>
        <color theme="1"/>
        <rFont val="Verdana"/>
        <family val="2"/>
      </rPr>
      <t xml:space="preserve">This event promotes democratic access to sport in the Heliópolis community through a running and walking event called </t>
    </r>
    <r>
      <rPr>
        <i/>
        <sz val="10"/>
        <color theme="1"/>
        <rFont val="Verdana"/>
        <family val="2"/>
      </rPr>
      <t xml:space="preserve">Bairro Educador, </t>
    </r>
    <r>
      <rPr>
        <sz val="10"/>
        <color theme="1"/>
        <rFont val="Verdana"/>
        <family val="2"/>
      </rPr>
      <t>with open registration for 500 participants.</t>
    </r>
  </si>
  <si>
    <t>500 people</t>
  </si>
  <si>
    <r>
      <rPr>
        <sz val="10"/>
        <color rgb="FF002060"/>
        <rFont val="Verdana"/>
        <family val="2"/>
      </rPr>
      <t xml:space="preserve">Ass de Esporte - </t>
    </r>
    <r>
      <rPr>
        <b/>
        <sz val="10"/>
        <color rgb="FF002060"/>
        <rFont val="Verdana"/>
        <family val="2"/>
      </rPr>
      <t>Show de Bola Project</t>
    </r>
  </si>
  <si>
    <t>This project introduces public school students in Paraíba (ages 7–17) to various team sports—futsal, basketball, handball, and volleyball—through inclusive and educationally grounded training workshops.</t>
  </si>
  <si>
    <t>400 students</t>
  </si>
  <si>
    <t>MG | PB</t>
  </si>
  <si>
    <r>
      <rPr>
        <sz val="10"/>
        <color rgb="FF002060"/>
        <rFont val="Verdana"/>
        <family val="2"/>
      </rPr>
      <t xml:space="preserve">Instituto Chuí de Esportes – </t>
    </r>
    <r>
      <rPr>
        <b/>
        <sz val="10"/>
        <color rgb="FF002060"/>
        <rFont val="Verdana"/>
        <family val="2"/>
      </rPr>
      <t xml:space="preserve">Craque Cidadão </t>
    </r>
  </si>
  <si>
    <t>This program trains 120 boys and girls aged 7 to 17 in futsal and football through biweekly classes.</t>
  </si>
  <si>
    <t>200 children and adolescents</t>
  </si>
  <si>
    <t>MG | MS</t>
  </si>
  <si>
    <r>
      <rPr>
        <sz val="10"/>
        <color rgb="FF002060"/>
        <rFont val="Verdana"/>
        <family val="2"/>
      </rPr>
      <t xml:space="preserve">Instituto Galo – </t>
    </r>
    <r>
      <rPr>
        <b/>
        <sz val="10"/>
        <color rgb="FF002060"/>
        <rFont val="Verdana"/>
        <family val="2"/>
      </rPr>
      <t>Escola do Futuro Morro do Papagaio</t>
    </r>
  </si>
  <si>
    <t xml:space="preserve">A continuation of sports and social development programs supporting children and youth in vulnerable communities. </t>
  </si>
  <si>
    <t xml:space="preserve">160 children and adolescents </t>
  </si>
  <si>
    <r>
      <rPr>
        <sz val="10"/>
        <color rgb="FF002060"/>
        <rFont val="Verdana"/>
        <family val="2"/>
      </rPr>
      <t xml:space="preserve">Instituto Galo - </t>
    </r>
    <r>
      <rPr>
        <b/>
        <sz val="10"/>
        <color rgb="FF002060"/>
        <rFont val="Verdana"/>
        <family val="2"/>
      </rPr>
      <t xml:space="preserve">Escola do Futuro Entorno da Arena </t>
    </r>
  </si>
  <si>
    <r>
      <rPr>
        <sz val="10"/>
        <color rgb="FF002060"/>
        <rFont val="Verdana"/>
        <family val="2"/>
      </rPr>
      <t xml:space="preserve">Praia Clube – </t>
    </r>
    <r>
      <rPr>
        <b/>
        <sz val="10"/>
        <color rgb="FF002060"/>
        <rFont val="Verdana"/>
        <family val="2"/>
      </rPr>
      <t>Olympic &amp; Paralympic Training</t>
    </r>
  </si>
  <si>
    <t>This program supports the training and competitive participation of Praia Clube's Olympic and Paralympic teams in national tournaments.</t>
  </si>
  <si>
    <t xml:space="preserve">80 people </t>
  </si>
  <si>
    <r>
      <rPr>
        <sz val="10"/>
        <color rgb="FF002060"/>
        <rFont val="Verdana"/>
        <family val="2"/>
      </rPr>
      <t xml:space="preserve">Brazilian Rugby Confederation – </t>
    </r>
    <r>
      <rPr>
        <b/>
        <i/>
        <sz val="10"/>
        <color rgb="FF002060"/>
        <rFont val="Verdana"/>
        <family val="2"/>
      </rPr>
      <t>Vem pro Rugby SP</t>
    </r>
  </si>
  <si>
    <t xml:space="preserve"> A technical development program aimed at strengthening Brazil’s national rugby teams while fostering social transformation.</t>
  </si>
  <si>
    <t xml:space="preserve">120 adolescents and adults </t>
  </si>
  <si>
    <r>
      <rPr>
        <sz val="10"/>
        <color rgb="FF002060"/>
        <rFont val="Verdana"/>
        <family val="2"/>
      </rPr>
      <t xml:space="preserve">Fundação de Assistência Social de Anápolis - </t>
    </r>
    <r>
      <rPr>
        <b/>
        <i/>
        <sz val="10"/>
        <color rgb="FF002060"/>
        <rFont val="Verdana"/>
        <family val="2"/>
      </rPr>
      <t>Melhor Idade</t>
    </r>
    <r>
      <rPr>
        <b/>
        <sz val="10"/>
        <color rgb="FF002060"/>
        <rFont val="Verdana"/>
        <family val="2"/>
      </rPr>
      <t xml:space="preserve">  </t>
    </r>
  </si>
  <si>
    <t xml:space="preserve">Provides support and care to elderly individuals with cancer. </t>
  </si>
  <si>
    <t>GO</t>
  </si>
  <si>
    <t xml:space="preserve">Lar do Idoso São Vicente de Paulo </t>
  </si>
  <si>
    <t>Covers the full operating costs of a long-term care home for 12 months, including staffing, utilities, taxes, fuel, consumables, food, and medium and high complexity medical treatments.</t>
  </si>
  <si>
    <t xml:space="preserve">39 elderly people </t>
  </si>
  <si>
    <r>
      <rPr>
        <sz val="10"/>
        <color rgb="FF002060"/>
        <rFont val="Verdana"/>
        <family val="2"/>
      </rPr>
      <t>Associação Aldeia da Paz -</t>
    </r>
    <r>
      <rPr>
        <b/>
        <sz val="10"/>
        <color rgb="FF002060"/>
        <rFont val="Verdana"/>
        <family val="2"/>
      </rPr>
      <t xml:space="preserve"> Physical wellness and quality of life</t>
    </r>
    <r>
      <rPr>
        <sz val="10"/>
        <color rgb="FF002060"/>
        <rFont val="Verdana"/>
        <family val="2"/>
      </rPr>
      <t xml:space="preserve"> </t>
    </r>
  </si>
  <si>
    <t>Focused on improving the physical and emotional well-being of female residents at the “Casa das Avós” Senior home.</t>
  </si>
  <si>
    <r>
      <rPr>
        <sz val="10"/>
        <color rgb="FF002060"/>
        <rFont val="Verdana"/>
        <family val="2"/>
      </rPr>
      <t>Associação dos Protetores das Pessoas Carentes – Lar São Geraldo -</t>
    </r>
    <r>
      <rPr>
        <b/>
        <sz val="10"/>
        <color rgb="FF002060"/>
        <rFont val="Verdana"/>
        <family val="2"/>
      </rPr>
      <t xml:space="preserve"> </t>
    </r>
    <r>
      <rPr>
        <b/>
        <i/>
        <sz val="10"/>
        <color rgb="FF002060"/>
        <rFont val="Verdana"/>
        <family val="2"/>
      </rPr>
      <t>Vida Digna</t>
    </r>
  </si>
  <si>
    <t>This project delivers high-quality, multidisciplinary care for elderly individuals.</t>
  </si>
  <si>
    <t>160 elderly people</t>
  </si>
  <si>
    <r>
      <rPr>
        <sz val="10"/>
        <color rgb="FF002060"/>
        <rFont val="Verdana"/>
        <family val="2"/>
      </rPr>
      <t xml:space="preserve">Associação de Pais e Amigos dos Deficientes Físicos de Volta Redonda - </t>
    </r>
    <r>
      <rPr>
        <b/>
        <i/>
        <sz val="10"/>
        <color rgb="FF002060"/>
        <rFont val="Verdana"/>
        <family val="2"/>
      </rPr>
      <t>Projeto Integrar</t>
    </r>
    <r>
      <rPr>
        <b/>
        <sz val="10"/>
        <color rgb="FF002060"/>
        <rFont val="Verdana"/>
        <family val="2"/>
      </rPr>
      <t xml:space="preserve"> </t>
    </r>
  </si>
  <si>
    <t>Therapeutic workshops for elderly individuals with physical or intellectual disabilities, focusing on developing motor, cognitive, emotional, and social skills.</t>
  </si>
  <si>
    <t>213 users reached</t>
  </si>
  <si>
    <r>
      <rPr>
        <sz val="10"/>
        <color rgb="FF002060"/>
        <rFont val="Verdana"/>
        <family val="2"/>
      </rPr>
      <t xml:space="preserve">
Associação Mário Penna – </t>
    </r>
    <r>
      <rPr>
        <b/>
        <sz val="10"/>
        <color rgb="FF002060"/>
        <rFont val="Verdana"/>
        <family val="2"/>
      </rPr>
      <t>Palliative Care for Elderly Cancer Patients</t>
    </r>
  </si>
  <si>
    <t xml:space="preserve">This initiative provides comprehensive palliative care for elderly cancer patients and their caregivers, prioritizing vulnerable populations. </t>
  </si>
  <si>
    <t>1,500 patients</t>
  </si>
  <si>
    <r>
      <rPr>
        <sz val="10"/>
        <color rgb="FF002060"/>
        <rFont val="Verdana"/>
        <family val="2"/>
      </rPr>
      <t xml:space="preserve">AAPVR - </t>
    </r>
    <r>
      <rPr>
        <b/>
        <i/>
        <sz val="10"/>
        <color rgb="FF002060"/>
        <rFont val="Verdana"/>
        <family val="2"/>
      </rPr>
      <t>Melhor Visão para Melhor Idade</t>
    </r>
  </si>
  <si>
    <t>This project aims to improve the quality of life of 5,000 socially vulnerable seniors in Volta Redonda, RJ, by promoting eye health through the purchase of medical equipment, clinical exams, and treatments, all offered free of charge.</t>
  </si>
  <si>
    <t>5,000 socially vulnerable elderly people</t>
  </si>
  <si>
    <r>
      <rPr>
        <sz val="10"/>
        <color rgb="FF002060"/>
        <rFont val="Verdana"/>
        <family val="2"/>
      </rPr>
      <t xml:space="preserve">Hospital do Amor – </t>
    </r>
    <r>
      <rPr>
        <b/>
        <sz val="10"/>
        <color rgb="FF002060"/>
        <rFont val="Verdana"/>
        <family val="2"/>
      </rPr>
      <t xml:space="preserve">Elderly Support </t>
    </r>
  </si>
  <si>
    <t xml:space="preserve">Provides comprehensive oncology care to patients over 60 across all Hospital do Amor units, with specialized services promoting well-being, autonomy, quality of life, symptom management, as well as ongoing elderly health education for staff. </t>
  </si>
  <si>
    <t>139,598 people</t>
  </si>
  <si>
    <r>
      <rPr>
        <sz val="10"/>
        <color rgb="FF002060"/>
        <rFont val="Verdana"/>
        <family val="2"/>
      </rPr>
      <t>Sociedade Hospitalar Angelina Caron -</t>
    </r>
    <r>
      <rPr>
        <b/>
        <sz val="10"/>
        <color rgb="FF002060"/>
        <rFont val="Verdana"/>
        <family val="2"/>
      </rPr>
      <t xml:space="preserve"> </t>
    </r>
    <r>
      <rPr>
        <b/>
        <i/>
        <sz val="10"/>
        <color rgb="FF002060"/>
        <rFont val="Verdana"/>
        <family val="2"/>
      </rPr>
      <t>Idoso 360</t>
    </r>
    <r>
      <rPr>
        <b/>
        <sz val="10"/>
        <color rgb="FF002060"/>
        <rFont val="Verdana"/>
        <family val="2"/>
      </rPr>
      <t xml:space="preserve"> </t>
    </r>
  </si>
  <si>
    <r>
      <rPr>
        <sz val="10"/>
        <color theme="1"/>
        <rFont val="Verdana"/>
        <family val="2"/>
      </rPr>
      <t xml:space="preserve"> The </t>
    </r>
    <r>
      <rPr>
        <i/>
        <sz val="10"/>
        <color theme="1"/>
        <rFont val="Verdana"/>
        <family val="2"/>
      </rPr>
      <t>Idoso 360 II</t>
    </r>
    <r>
      <rPr>
        <sz val="10"/>
        <color theme="1"/>
        <rFont val="Verdana"/>
        <family val="2"/>
      </rPr>
      <t xml:space="preserve"> project aims to deliver high-value healthcare to elderly patients served at Hospital Angelina Caron.  </t>
    </r>
  </si>
  <si>
    <t>84,160 appointments for elderly patients</t>
  </si>
  <si>
    <t>PR</t>
  </si>
  <si>
    <r>
      <rPr>
        <i/>
        <sz val="10"/>
        <color rgb="FF002060"/>
        <rFont val="Verdana"/>
        <family val="2"/>
      </rPr>
      <t>Acolhimento que Cura</t>
    </r>
    <r>
      <rPr>
        <sz val="10"/>
        <color rgb="FF002060"/>
        <rFont val="Verdana"/>
        <family val="2"/>
      </rPr>
      <t xml:space="preserve">  </t>
    </r>
  </si>
  <si>
    <t>Provides National Healthcare System (SUS) patients with access to consultations, surgeries, hospitalizations, multidisciplinary care, obstetric emergency services, and lab and imaging exams according to SUS contractual targets.</t>
  </si>
  <si>
    <r>
      <rPr>
        <sz val="10"/>
        <color rgb="FF002060"/>
        <rFont val="Verdana"/>
        <family val="2"/>
      </rPr>
      <t>Casa de Apoio São Luiz –</t>
    </r>
    <r>
      <rPr>
        <b/>
        <sz val="10"/>
        <color rgb="FF002060"/>
        <rFont val="Verdana"/>
        <family val="2"/>
      </rPr>
      <t xml:space="preserve"> Support Network for Cancer Patients, Families, and Companions</t>
    </r>
  </si>
  <si>
    <t>Support services for cancer patients, their families, and companions.</t>
  </si>
  <si>
    <t xml:space="preserve">700 people </t>
  </si>
  <si>
    <r>
      <rPr>
        <i/>
        <sz val="10"/>
        <color rgb="FF002060"/>
        <rFont val="Verdana"/>
        <family val="2"/>
      </rPr>
      <t>Conhecer para crescer</t>
    </r>
    <r>
      <rPr>
        <sz val="10"/>
        <color rgb="FF002060"/>
        <rFont val="Verdana"/>
        <family val="2"/>
      </rPr>
      <t xml:space="preserve"> </t>
    </r>
  </si>
  <si>
    <t xml:space="preserve">Supports the educational nursery system through staffing, training courses, teaching materials, and infrastructure improvements. </t>
  </si>
  <si>
    <t>280 children</t>
  </si>
  <si>
    <r>
      <rPr>
        <sz val="10"/>
        <color rgb="FF002060"/>
        <rFont val="Verdana"/>
        <family val="2"/>
      </rPr>
      <t xml:space="preserve">Associação de Pais e Amigos dos Excepcionais - APAE - </t>
    </r>
    <r>
      <rPr>
        <b/>
        <i/>
        <sz val="10"/>
        <color rgb="FF002060"/>
        <rFont val="Verdana"/>
        <family val="2"/>
      </rPr>
      <t>Projeto Superar</t>
    </r>
    <r>
      <rPr>
        <b/>
        <sz val="10"/>
        <color rgb="FF002060"/>
        <rFont val="Verdana"/>
        <family val="2"/>
      </rPr>
      <t xml:space="preserve"> </t>
    </r>
  </si>
  <si>
    <t xml:space="preserve">Improves services for children and adolescents with disabilities by maintaining a multidisciplinary team, improving diagnosis, and implementing more targeted treatments. </t>
  </si>
  <si>
    <t>50 children and adolescents with disabilities</t>
  </si>
  <si>
    <r>
      <rPr>
        <sz val="10"/>
        <color rgb="FF002060"/>
        <rFont val="Verdana"/>
        <family val="2"/>
      </rPr>
      <t>Hospital Pequeno Príncipe -</t>
    </r>
    <r>
      <rPr>
        <i/>
        <sz val="10"/>
        <color rgb="FF002060"/>
        <rFont val="Verdana"/>
        <family val="2"/>
      </rPr>
      <t xml:space="preserve"> </t>
    </r>
    <r>
      <rPr>
        <b/>
        <i/>
        <sz val="10"/>
        <color rgb="FF002060"/>
        <rFont val="Verdana"/>
        <family val="2"/>
      </rPr>
      <t>Pelo Direito à Vida</t>
    </r>
    <r>
      <rPr>
        <b/>
        <sz val="10"/>
        <color rgb="FF002060"/>
        <rFont val="Verdana"/>
        <family val="2"/>
      </rPr>
      <t xml:space="preserve"> </t>
    </r>
  </si>
  <si>
    <t>Ensures the right to health and life for children and adolescents, contributing to quality of life and reduced child mortality.</t>
  </si>
  <si>
    <t xml:space="preserve">930 tests performed </t>
  </si>
  <si>
    <r>
      <rPr>
        <i/>
        <sz val="10"/>
        <color rgb="FF002060"/>
        <rFont val="Verdana"/>
        <family val="2"/>
      </rPr>
      <t>Projeto Curumin</t>
    </r>
    <r>
      <rPr>
        <sz val="10"/>
        <color rgb="FF002060"/>
        <rFont val="Verdana"/>
        <family val="2"/>
      </rPr>
      <t xml:space="preserve"> </t>
    </r>
  </si>
  <si>
    <r>
      <rPr>
        <sz val="10"/>
        <color theme="1"/>
        <rFont val="Verdana"/>
        <family val="2"/>
      </rPr>
      <t xml:space="preserve">Designed for children ages 7 to 12, </t>
    </r>
    <r>
      <rPr>
        <i/>
        <sz val="10"/>
        <color theme="1"/>
        <rFont val="Verdana"/>
        <family val="2"/>
      </rPr>
      <t>Curumin</t>
    </r>
    <r>
      <rPr>
        <sz val="10"/>
        <color theme="1"/>
        <rFont val="Verdana"/>
        <family val="2"/>
      </rPr>
      <t xml:space="preserve"> is a non-formal education program focused on holistic development by expanding social and cultural experiences and ensuring time and space for play.</t>
    </r>
  </si>
  <si>
    <t>2,000 children and youth</t>
  </si>
  <si>
    <r>
      <rPr>
        <sz val="10"/>
        <color rgb="FF002060"/>
        <rFont val="Verdana"/>
        <family val="2"/>
      </rPr>
      <t>FUNDAÇÃO PIO XII –</t>
    </r>
    <r>
      <rPr>
        <b/>
        <sz val="10"/>
        <color rgb="FF002060"/>
        <rFont val="Verdana"/>
        <family val="2"/>
      </rPr>
      <t xml:space="preserve"> </t>
    </r>
    <r>
      <rPr>
        <b/>
        <i/>
        <sz val="10"/>
        <color rgb="FF002060"/>
        <rFont val="Verdana"/>
        <family val="2"/>
      </rPr>
      <t>Projeto Cuidar</t>
    </r>
  </si>
  <si>
    <t>In addition to addressing medical needs, this project works to reduce the broader social impact of cancer on patients and their families, focusing on education, safety, social ties, and household economics.</t>
  </si>
  <si>
    <t>12,608 patients</t>
  </si>
  <si>
    <r>
      <rPr>
        <sz val="10"/>
        <color rgb="FF002060"/>
        <rFont val="Verdana"/>
        <family val="2"/>
      </rPr>
      <t xml:space="preserve">Centro Israelita de Apoio Multidisciplinar (CIAM) – </t>
    </r>
    <r>
      <rPr>
        <b/>
        <sz val="10"/>
        <color rgb="FF002060"/>
        <rFont val="Verdana"/>
        <family val="2"/>
      </rPr>
      <t xml:space="preserve">Center for Inclusion Support for People with Disabilities </t>
    </r>
  </si>
  <si>
    <t>This initiative supports children and adolescents in becoming civically engaged, socially included citizens by creating opportunities for them to develop their skills, talents, and personal potential.</t>
  </si>
  <si>
    <t>100 children and adolescents</t>
  </si>
  <si>
    <r>
      <rPr>
        <sz val="10"/>
        <color rgb="FF002060"/>
        <rFont val="Verdana"/>
        <family val="2"/>
      </rPr>
      <t xml:space="preserve">Hospital Infanto-Juvenil - </t>
    </r>
    <r>
      <rPr>
        <b/>
        <i/>
        <sz val="10"/>
        <color rgb="FF002060"/>
        <rFont val="Verdana"/>
        <family val="2"/>
      </rPr>
      <t>Cuidar</t>
    </r>
    <r>
      <rPr>
        <b/>
        <sz val="10"/>
        <color rgb="FF002060"/>
        <rFont val="Verdana"/>
        <family val="2"/>
      </rPr>
      <t xml:space="preserve"> </t>
    </r>
  </si>
  <si>
    <r>
      <rPr>
        <sz val="10"/>
        <color theme="1"/>
        <rFont val="Verdana"/>
        <family val="2"/>
      </rPr>
      <t xml:space="preserve">The </t>
    </r>
    <r>
      <rPr>
        <i/>
        <sz val="10"/>
        <color theme="1"/>
        <rFont val="Verdana"/>
        <family val="2"/>
      </rPr>
      <t>Cuidar</t>
    </r>
    <r>
      <rPr>
        <sz val="10"/>
        <color theme="1"/>
        <rFont val="Verdana"/>
        <family val="2"/>
      </rPr>
      <t xml:space="preserve"> project by Hospital de Amor is dedicated to funding and maintaining services for the prevention, treatment, and research of childhood and adolescent cancer.</t>
    </r>
  </si>
  <si>
    <t xml:space="preserve">87,081 beneficiaries </t>
  </si>
  <si>
    <r>
      <rPr>
        <sz val="10"/>
        <color rgb="FF002060"/>
        <rFont val="Verdana"/>
        <family val="2"/>
      </rPr>
      <t xml:space="preserve">Instituto de Pesquisas em Tecnologia e Inovação – The Human Project: </t>
    </r>
    <r>
      <rPr>
        <b/>
        <sz val="10"/>
        <color rgb="FF002060"/>
        <rFont val="Verdana"/>
        <family val="2"/>
      </rPr>
      <t>Math, Art, Science, Entrepreneurship, Technology, Ethics (SE)</t>
    </r>
  </si>
  <si>
    <r>
      <rPr>
        <sz val="10"/>
        <color theme="1"/>
        <rFont val="Verdana"/>
        <family val="2"/>
      </rPr>
      <t xml:space="preserve"> This project will develop a social technology platform based on the STEAM methodology combined with entrepreneurship and ethics education, targeting students from 1</t>
    </r>
    <r>
      <rPr>
        <vertAlign val="superscript"/>
        <sz val="10"/>
        <color theme="1"/>
        <rFont val="Verdana"/>
        <family val="2"/>
      </rPr>
      <t>st</t>
    </r>
    <r>
      <rPr>
        <sz val="10"/>
        <color theme="1"/>
        <rFont val="Verdana"/>
        <family val="2"/>
      </rPr>
      <t xml:space="preserve"> to 5</t>
    </r>
    <r>
      <rPr>
        <vertAlign val="superscript"/>
        <sz val="10"/>
        <color theme="1"/>
        <rFont val="Verdana"/>
        <family val="2"/>
      </rPr>
      <t>th</t>
    </r>
    <r>
      <rPr>
        <sz val="10"/>
        <color theme="1"/>
        <rFont val="Verdana"/>
        <family val="2"/>
      </rPr>
      <t xml:space="preserve"> grade. </t>
    </r>
  </si>
  <si>
    <t xml:space="preserve">60 people </t>
  </si>
  <si>
    <t>SE</t>
  </si>
  <si>
    <r>
      <rPr>
        <sz val="10"/>
        <color rgb="FF002060"/>
        <rFont val="Verdana"/>
        <family val="2"/>
      </rPr>
      <t xml:space="preserve">Associação Beneficente Vida Nova - </t>
    </r>
    <r>
      <rPr>
        <b/>
        <sz val="10"/>
        <color rgb="FF002060"/>
        <rFont val="Verdana"/>
        <family val="2"/>
      </rPr>
      <t>Vida Nova Youth Orchestra</t>
    </r>
    <r>
      <rPr>
        <sz val="10"/>
        <color rgb="FF002060"/>
        <rFont val="Verdana"/>
        <family val="2"/>
      </rPr>
      <t xml:space="preserve"> - Taubaté SP</t>
    </r>
  </si>
  <si>
    <t xml:space="preserve">More than a music appreciation project, this initiative offers high-quality instrumental music education free of charge to youth in underserved communities. </t>
  </si>
  <si>
    <t xml:space="preserve">100 students </t>
  </si>
  <si>
    <r>
      <rPr>
        <sz val="10"/>
        <color rgb="FF002060"/>
        <rFont val="Verdana"/>
        <family val="2"/>
      </rPr>
      <t xml:space="preserve">Hospital Albert Einstein – </t>
    </r>
    <r>
      <rPr>
        <b/>
        <sz val="10"/>
        <color rgb="FF002060"/>
        <rFont val="Verdana"/>
        <family val="2"/>
      </rPr>
      <t>Development of Allogeneic CAR-T Cells from Umbilical Cord and Peripheral Blood (SP)</t>
    </r>
  </si>
  <si>
    <t>The project aims to: a) standardize platforms for producing modified cells expressing CAR receptors (TCAR, NK-CAR, and TIL-CAR); b) test three types of cells expressing specific CARs targeting colorectal cancer (two monospecific CARs and one bispecific CAR), in order to identify better targets; c) identify the best-performing CAR construct and cell type for tumor cell destruction in vitro; and d) evaluate their safety and efficacy in murine models.</t>
  </si>
  <si>
    <t>Academic Research</t>
  </si>
  <si>
    <r>
      <rPr>
        <sz val="10"/>
        <color rgb="FF002060"/>
        <rFont val="Verdana"/>
        <family val="2"/>
      </rPr>
      <t xml:space="preserve">Hospital Vida e Saúde – </t>
    </r>
    <r>
      <rPr>
        <b/>
        <sz val="10"/>
        <color rgb="FF002060"/>
        <rFont val="Verdana"/>
        <family val="2"/>
      </rPr>
      <t xml:space="preserve">PET-CT equipment purchases (Santa Rosa Unit) </t>
    </r>
  </si>
  <si>
    <t>Purchase of PET-CT equipment to support cancer care services</t>
  </si>
  <si>
    <r>
      <rPr>
        <sz val="10"/>
        <color rgb="FF002060"/>
        <rFont val="Verdana"/>
        <family val="2"/>
      </rPr>
      <t xml:space="preserve">Grupo Luta Pela Vida - </t>
    </r>
    <r>
      <rPr>
        <b/>
        <sz val="10"/>
        <color rgb="FF002060"/>
        <rFont val="Verdana"/>
        <family val="2"/>
      </rPr>
      <t>Breast cancer patients MG</t>
    </r>
  </si>
  <si>
    <t>Development of a predictive model for Recurrence Score based on clinical-pathological and immunohistochemical factors in luminal breast cancer patients</t>
  </si>
  <si>
    <t>189 consultations provided to relatives of women with breast cancer</t>
  </si>
  <si>
    <r>
      <rPr>
        <sz val="10"/>
        <color rgb="FF002060"/>
        <rFont val="Verdana"/>
        <family val="2"/>
      </rPr>
      <t>Hospital Evangélico de Cachoeiro de Itapemirim –</t>
    </r>
    <r>
      <rPr>
        <b/>
        <sz val="10"/>
        <color rgb="FF002060"/>
        <rFont val="Verdana"/>
        <family val="2"/>
      </rPr>
      <t xml:space="preserve"> New MRI equipment</t>
    </r>
  </si>
  <si>
    <t>Purchase of magnetic resonance imaging equipment</t>
  </si>
  <si>
    <t>ES</t>
  </si>
  <si>
    <r>
      <rPr>
        <sz val="10"/>
        <color rgb="FF002060"/>
        <rFont val="Verdana"/>
        <family val="2"/>
      </rPr>
      <t xml:space="preserve">Hospital Infantil Pequeno Príncipe – </t>
    </r>
    <r>
      <rPr>
        <b/>
        <sz val="10"/>
        <color rgb="FF002060"/>
        <rFont val="Verdana"/>
        <family val="2"/>
      </rPr>
      <t>Precision Medicine in Pediatric Oncology</t>
    </r>
  </si>
  <si>
    <t>Development of a method with high accuracy and sensitivity to predict treatment response and monitor patients with central nervous system tumors using digital PCR testing on liquid biopsies.  The outcomes will support improvements in diagnosis, prognosis, and treatment for pediatric patients.</t>
  </si>
  <si>
    <r>
      <rPr>
        <sz val="10"/>
        <color rgb="FF002060"/>
        <rFont val="Verdana"/>
        <family val="2"/>
      </rPr>
      <t xml:space="preserve">Ricardo Kalili - </t>
    </r>
    <r>
      <rPr>
        <b/>
        <i/>
        <sz val="10"/>
        <color rgb="FF002060"/>
        <rFont val="Verdana"/>
        <family val="2"/>
      </rPr>
      <t>Ao Nosso Encontro</t>
    </r>
  </si>
  <si>
    <t>A CD recording and release project: 1,000 copies produced, 5 free performances at educational centers, and 30 CDs distributed per show</t>
  </si>
  <si>
    <t xml:space="preserve"> 100 people </t>
  </si>
  <si>
    <r>
      <rPr>
        <sz val="10"/>
        <color rgb="FF002060"/>
        <rFont val="Verdana"/>
        <family val="2"/>
      </rPr>
      <t xml:space="preserve">Brazilian Rugby Confederation – </t>
    </r>
    <r>
      <rPr>
        <b/>
        <sz val="10"/>
        <color rgb="FF002060"/>
        <rFont val="Verdana"/>
        <family val="2"/>
      </rPr>
      <t>International Women’s XV Rugby Challenge</t>
    </r>
    <r>
      <rPr>
        <sz val="10"/>
        <color rgb="FF002060"/>
        <rFont val="Verdana"/>
        <family val="2"/>
      </rPr>
      <t xml:space="preserve"> </t>
    </r>
  </si>
  <si>
    <t>Two official matches between Brazil and USA Women’s XV teams, held in São Paulo with open attendance for the public. Players also interacted with local youth.</t>
  </si>
  <si>
    <r>
      <rPr>
        <sz val="10"/>
        <color rgb="FF002060"/>
        <rFont val="Verdana"/>
        <family val="2"/>
      </rPr>
      <t xml:space="preserve">Instituto Dagaz – </t>
    </r>
    <r>
      <rPr>
        <b/>
        <sz val="10"/>
        <color rgb="FF002060"/>
        <rFont val="Verdana"/>
        <family val="2"/>
      </rPr>
      <t>5</t>
    </r>
    <r>
      <rPr>
        <b/>
        <vertAlign val="superscript"/>
        <sz val="10"/>
        <color rgb="FF002060"/>
        <rFont val="Verdana"/>
        <family val="2"/>
      </rPr>
      <t>th</t>
    </r>
    <r>
      <rPr>
        <b/>
        <sz val="10"/>
        <color rgb="FF002060"/>
        <rFont val="Verdana"/>
        <family val="2"/>
      </rPr>
      <t xml:space="preserve"> Volta Redonda Book Biennial</t>
    </r>
  </si>
  <si>
    <r>
      <rPr>
        <sz val="10"/>
        <color theme="1"/>
        <rFont val="Verdana"/>
        <family val="2"/>
      </rPr>
      <t>The 5</t>
    </r>
    <r>
      <rPr>
        <vertAlign val="superscript"/>
        <sz val="10"/>
        <color theme="1"/>
        <rFont val="Verdana"/>
        <family val="2"/>
      </rPr>
      <t>th</t>
    </r>
    <r>
      <rPr>
        <sz val="10"/>
        <color theme="1"/>
        <rFont val="Verdana"/>
        <family val="2"/>
      </rPr>
      <t xml:space="preserve"> Volta Redonda Book Biennial had a major impact on the local and regional cultural scene.  Held from April 4 to 7, it transformed Ilha São João into a melting pot of literature and arts, drawing around 35,000 visitors.</t>
    </r>
  </si>
  <si>
    <t>160 attractions, 80 authors, 30 exhibitors, and 20 panel discussions The event welcomed 35,000 people</t>
  </si>
  <si>
    <r>
      <rPr>
        <sz val="10"/>
        <color rgb="FF002060"/>
        <rFont val="Verdana"/>
        <family val="2"/>
      </rPr>
      <t xml:space="preserve">Associação Cultural Beit Lubavith - </t>
    </r>
    <r>
      <rPr>
        <b/>
        <i/>
        <sz val="10"/>
        <color rgb="FF002060"/>
        <rFont val="Verdana"/>
        <family val="2"/>
      </rPr>
      <t>Música para Todos</t>
    </r>
  </si>
  <si>
    <t xml:space="preserve">A project offering music workshops to children in socially vulnerable situations (up to 15 years old), culminating in a final musical performance. </t>
  </si>
  <si>
    <t xml:space="preserve"> 240 children &amp; young people</t>
  </si>
  <si>
    <r>
      <rPr>
        <sz val="10"/>
        <color rgb="FF002060"/>
        <rFont val="Verdana"/>
        <family val="2"/>
      </rPr>
      <t xml:space="preserve">Assoc. Cultural Canto Livre - </t>
    </r>
    <r>
      <rPr>
        <b/>
        <sz val="10"/>
        <color rgb="FF002060"/>
        <rFont val="Verdana"/>
        <family val="2"/>
      </rPr>
      <t>Cidade dos Profetas Choir: Rediscovering Colonial-Era Brazilian Music</t>
    </r>
  </si>
  <si>
    <t>This project will explore and share some of the most remarkable and lesser-known compositions from Brazil’s colonial period through a series of five concerts. It will also include the professional recording of these works, to be released for free on all major streaming platforms.</t>
  </si>
  <si>
    <t>5 live performances, 1 album released on digital platforms</t>
  </si>
  <si>
    <r>
      <rPr>
        <sz val="10"/>
        <color rgb="FF002060"/>
        <rFont val="Verdana"/>
        <family val="2"/>
      </rPr>
      <t xml:space="preserve">Rubim Produções – </t>
    </r>
    <r>
      <rPr>
        <b/>
        <i/>
        <sz val="10"/>
        <color rgb="FF002060"/>
        <rFont val="Verdana"/>
        <family val="2"/>
      </rPr>
      <t>Teatro em Movimento 22 anos</t>
    </r>
  </si>
  <si>
    <t>This acclaimed festival promotes the circulation of Brazilian and international theater productions through short-run performances. It also features free educational activities, including training courses.</t>
  </si>
  <si>
    <r>
      <rPr>
        <sz val="10"/>
        <color rgb="FF002060"/>
        <rFont val="Verdana"/>
        <family val="2"/>
      </rPr>
      <t>Anaís Della Crocce –</t>
    </r>
    <r>
      <rPr>
        <b/>
        <sz val="10"/>
        <color rgb="FF002060"/>
        <rFont val="Verdana"/>
        <family val="2"/>
      </rPr>
      <t xml:space="preserve"> CineCidade Film Showcase</t>
    </r>
  </si>
  <si>
    <t>CineCidade is a traveling film event aimed at building audiences and encouraging engagement with Brazilian cinema. Its lineup includes some of the most significant titles in the national audiovisual landscape.</t>
  </si>
  <si>
    <t>Public screening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</si>
</sst>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
  </numFmts>
  <fonts count="123" x14ac:knownFonts="1">
    <font>
      <sz val="11"/>
      <color theme="1"/>
      <name val="Verdana"/>
      <scheme val="minor"/>
    </font>
    <font>
      <b/>
      <sz val="10"/>
      <color rgb="FF12448A"/>
      <name val="Verdana"/>
      <family val="2"/>
    </font>
    <font>
      <b/>
      <sz val="9"/>
      <color rgb="FF12448A"/>
      <name val="Verdana"/>
      <family val="2"/>
    </font>
    <font>
      <b/>
      <sz val="9"/>
      <color rgb="FF3AA935"/>
      <name val="Verdana"/>
      <family val="2"/>
    </font>
    <font>
      <b/>
      <sz val="9"/>
      <color theme="10"/>
      <name val="Verdana"/>
      <family val="2"/>
    </font>
    <font>
      <sz val="10"/>
      <color theme="1"/>
      <name val="Verdana"/>
      <family val="2"/>
    </font>
    <font>
      <sz val="11"/>
      <name val="Verdana"/>
      <family val="2"/>
    </font>
    <font>
      <sz val="12"/>
      <color theme="1"/>
      <name val="Verdana"/>
      <family val="2"/>
    </font>
    <font>
      <sz val="36"/>
      <color theme="1"/>
      <name val="Verdana"/>
      <family val="2"/>
    </font>
    <font>
      <b/>
      <sz val="28"/>
      <color rgb="FF12448A"/>
      <name val="Verdana"/>
      <family val="2"/>
    </font>
    <font>
      <sz val="20"/>
      <color theme="1"/>
      <name val="Verdana"/>
      <family val="2"/>
    </font>
    <font>
      <b/>
      <sz val="16"/>
      <color rgb="FF12448A"/>
      <name val="Verdana"/>
      <family val="2"/>
    </font>
    <font>
      <sz val="10"/>
      <color rgb="FF000000"/>
      <name val="Verdana"/>
      <family val="2"/>
    </font>
    <font>
      <b/>
      <sz val="10"/>
      <color rgb="FF0078C1"/>
      <name val="Verdana"/>
      <family val="2"/>
    </font>
    <font>
      <b/>
      <sz val="9"/>
      <color theme="7"/>
      <name val="Verdana"/>
      <family val="2"/>
    </font>
    <font>
      <sz val="11"/>
      <color theme="1"/>
      <name val="Verdana"/>
      <family val="2"/>
    </font>
    <font>
      <b/>
      <sz val="16"/>
      <color rgb="FF3AA935"/>
      <name val="Verdana"/>
      <family val="2"/>
    </font>
    <font>
      <sz val="10"/>
      <color rgb="FFFFFFFF"/>
      <name val="Verdana"/>
      <family val="2"/>
    </font>
    <font>
      <b/>
      <sz val="10"/>
      <color rgb="FF3AA935"/>
      <name val="Verdana"/>
      <family val="2"/>
    </font>
    <font>
      <sz val="8"/>
      <color theme="1"/>
      <name val="Verdana"/>
      <family val="2"/>
    </font>
    <font>
      <b/>
      <sz val="10"/>
      <color theme="1"/>
      <name val="Verdana"/>
      <family val="2"/>
    </font>
    <font>
      <sz val="8"/>
      <color rgb="FF000000"/>
      <name val="Verdana"/>
      <family val="2"/>
    </font>
    <font>
      <sz val="10"/>
      <color rgb="FF12448A"/>
      <name val="Verdana"/>
      <family val="2"/>
    </font>
    <font>
      <b/>
      <sz val="10"/>
      <color rgb="FF000000"/>
      <name val="Verdana"/>
      <family val="2"/>
    </font>
    <font>
      <b/>
      <sz val="10"/>
      <color theme="7"/>
      <name val="Verdana"/>
      <family val="2"/>
    </font>
    <font>
      <b/>
      <u/>
      <sz val="10"/>
      <color theme="1"/>
      <name val="Verdana"/>
      <family val="2"/>
    </font>
    <font>
      <sz val="10"/>
      <color rgb="FF3AA935"/>
      <name val="Verdana"/>
      <family val="2"/>
    </font>
    <font>
      <sz val="8"/>
      <color rgb="FFFF0000"/>
      <name val="Verdana"/>
      <family val="2"/>
    </font>
    <font>
      <sz val="11"/>
      <color rgb="FF000000"/>
      <name val="Verdana"/>
      <family val="2"/>
    </font>
    <font>
      <u/>
      <sz val="10"/>
      <color rgb="FF3AA935"/>
      <name val="Verdana"/>
      <family val="2"/>
    </font>
    <font>
      <sz val="11"/>
      <color rgb="FFFFFFFF"/>
      <name val="Verdana"/>
      <family val="2"/>
    </font>
    <font>
      <sz val="20"/>
      <color theme="4"/>
      <name val="Verdana"/>
      <family val="2"/>
    </font>
    <font>
      <sz val="10"/>
      <color theme="0"/>
      <name val="Verdana"/>
      <family val="2"/>
    </font>
    <font>
      <b/>
      <sz val="10"/>
      <color theme="5"/>
      <name val="Verdana"/>
      <family val="2"/>
    </font>
    <font>
      <sz val="10"/>
      <color theme="5"/>
      <name val="Verdana"/>
      <family val="2"/>
    </font>
    <font>
      <b/>
      <sz val="9"/>
      <color theme="5"/>
      <name val="Verdana"/>
      <family val="2"/>
    </font>
    <font>
      <b/>
      <sz val="10"/>
      <color rgb="FF7030A0"/>
      <name val="Verdana"/>
      <family val="2"/>
    </font>
    <font>
      <u/>
      <sz val="10"/>
      <color theme="5"/>
      <name val="Verdana"/>
      <family val="2"/>
    </font>
    <font>
      <sz val="12"/>
      <color theme="0"/>
      <name val="Verdana"/>
      <family val="2"/>
    </font>
    <font>
      <b/>
      <sz val="9"/>
      <color theme="4"/>
      <name val="Verdana"/>
      <family val="2"/>
    </font>
    <font>
      <b/>
      <sz val="9"/>
      <color theme="8"/>
      <name val="Verdana"/>
      <family val="2"/>
    </font>
    <font>
      <b/>
      <sz val="9"/>
      <color theme="6"/>
      <name val="Verdana"/>
      <family val="2"/>
    </font>
    <font>
      <b/>
      <sz val="16"/>
      <color theme="5"/>
      <name val="Verdana"/>
      <family val="2"/>
    </font>
    <font>
      <sz val="20"/>
      <color theme="7"/>
      <name val="Verdana"/>
      <family val="2"/>
    </font>
    <font>
      <sz val="12"/>
      <color rgb="FF000000"/>
      <name val="Verdana"/>
      <family val="2"/>
    </font>
    <font>
      <sz val="20"/>
      <color rgb="FFEFAB31"/>
      <name val="Verdana"/>
      <family val="2"/>
    </font>
    <font>
      <b/>
      <sz val="16"/>
      <color rgb="FF82358B"/>
      <name val="Verdana"/>
      <family val="2"/>
    </font>
    <font>
      <sz val="20"/>
      <color rgb="FF000000"/>
      <name val="Verdana"/>
      <family val="2"/>
    </font>
    <font>
      <b/>
      <sz val="10"/>
      <color rgb="FF82358B"/>
      <name val="Verdana"/>
      <family val="2"/>
    </font>
    <font>
      <sz val="10"/>
      <color rgb="FFFF0000"/>
      <name val="Verdana"/>
      <family val="2"/>
    </font>
    <font>
      <sz val="10"/>
      <color rgb="FF82358B"/>
      <name val="Verdana"/>
      <family val="2"/>
    </font>
    <font>
      <b/>
      <u/>
      <sz val="10"/>
      <color rgb="FF000000"/>
      <name val="Verdana"/>
      <family val="2"/>
    </font>
    <font>
      <u/>
      <sz val="11"/>
      <color theme="10"/>
      <name val="Verdana"/>
      <family val="2"/>
    </font>
    <font>
      <b/>
      <sz val="10"/>
      <color rgb="FFF2F2F2"/>
      <name val="Verdana"/>
      <family val="2"/>
    </font>
    <font>
      <b/>
      <sz val="9"/>
      <color rgb="FF82358B"/>
      <name val="Verdana"/>
      <family val="2"/>
    </font>
    <font>
      <b/>
      <sz val="9"/>
      <color rgb="FFFF0000"/>
      <name val="Verdana"/>
      <family val="2"/>
    </font>
    <font>
      <b/>
      <sz val="10"/>
      <color rgb="FFFF0000"/>
      <name val="Verdana"/>
      <family val="2"/>
    </font>
    <font>
      <u/>
      <sz val="10"/>
      <color rgb="FF82358B"/>
      <name val="Verdana"/>
      <family val="2"/>
    </font>
    <font>
      <b/>
      <sz val="11"/>
      <color rgb="FFFF0000"/>
      <name val="Verdana"/>
      <family val="2"/>
    </font>
    <font>
      <sz val="12"/>
      <color rgb="FFFFFFFF"/>
      <name val="Verdana"/>
      <family val="2"/>
    </font>
    <font>
      <sz val="9"/>
      <color theme="1"/>
      <name val="Verdana"/>
      <family val="2"/>
    </font>
    <font>
      <sz val="12"/>
      <color rgb="FFFF0000"/>
      <name val="Verdana"/>
      <family val="2"/>
    </font>
    <font>
      <b/>
      <sz val="26"/>
      <color rgb="FF12448A"/>
      <name val="Verdana"/>
      <family val="2"/>
    </font>
    <font>
      <b/>
      <sz val="10"/>
      <color rgb="FF002060"/>
      <name val="Verdana"/>
      <family val="2"/>
    </font>
    <font>
      <b/>
      <sz val="18"/>
      <color theme="0"/>
      <name val="Verdana"/>
      <family val="2"/>
    </font>
    <font>
      <sz val="10"/>
      <color rgb="FF002060"/>
      <name val="Verdana"/>
      <family val="2"/>
    </font>
    <font>
      <sz val="10"/>
      <color rgb="FF92D050"/>
      <name val="Verdana"/>
      <family val="2"/>
    </font>
    <font>
      <b/>
      <u/>
      <sz val="10"/>
      <color rgb="FF0066CC"/>
      <name val="Verdana"/>
      <family val="2"/>
    </font>
    <font>
      <i/>
      <sz val="10"/>
      <color theme="1"/>
      <name val="Verdana"/>
      <family val="2"/>
    </font>
    <font>
      <i/>
      <sz val="8"/>
      <color rgb="FF000000"/>
      <name val="Verdana"/>
      <family val="2"/>
    </font>
    <font>
      <vertAlign val="superscript"/>
      <sz val="10"/>
      <color rgb="FF000000"/>
      <name val="Verdana"/>
      <family val="2"/>
    </font>
    <font>
      <b/>
      <sz val="10"/>
      <color rgb="FF339966"/>
      <name val="Verdana"/>
      <family val="2"/>
    </font>
    <font>
      <b/>
      <sz val="10"/>
      <color rgb="FFC0C0C0"/>
      <name val="Verdana"/>
      <family val="2"/>
    </font>
    <font>
      <b/>
      <sz val="8"/>
      <color rgb="FF000000"/>
      <name val="Verdana"/>
      <family val="2"/>
    </font>
    <font>
      <vertAlign val="superscript"/>
      <sz val="8"/>
      <color rgb="FF000000"/>
      <name val="Verdana"/>
      <family val="2"/>
    </font>
    <font>
      <i/>
      <sz val="10"/>
      <color rgb="FF000000"/>
      <name val="Verdana"/>
      <family val="2"/>
    </font>
    <font>
      <b/>
      <vertAlign val="superscript"/>
      <sz val="10"/>
      <color rgb="FF339966"/>
      <name val="Verdana"/>
      <family val="2"/>
    </font>
    <font>
      <b/>
      <vertAlign val="subscript"/>
      <sz val="10"/>
      <color rgb="FF339966"/>
      <name val="Verdana"/>
      <family val="2"/>
    </font>
    <font>
      <b/>
      <vertAlign val="subscript"/>
      <sz val="10"/>
      <color rgb="FF000000"/>
      <name val="Verdana"/>
      <family val="2"/>
    </font>
    <font>
      <vertAlign val="subscript"/>
      <sz val="10"/>
      <color rgb="FF000000"/>
      <name val="Verdana"/>
      <family val="2"/>
    </font>
    <font>
      <b/>
      <vertAlign val="superscript"/>
      <sz val="9"/>
      <color rgb="FF993366"/>
      <name val="Verdana"/>
      <family val="2"/>
    </font>
    <font>
      <b/>
      <i/>
      <sz val="16"/>
      <color rgb="FF993366"/>
      <name val="Verdana"/>
      <family val="2"/>
    </font>
    <font>
      <b/>
      <vertAlign val="superscript"/>
      <sz val="10"/>
      <color rgb="FF993366"/>
      <name val="Verdana"/>
      <family val="2"/>
    </font>
    <font>
      <b/>
      <sz val="10"/>
      <color rgb="FF993366"/>
      <name val="Verdana"/>
      <family val="2"/>
    </font>
    <font>
      <b/>
      <sz val="8"/>
      <color rgb="FF0066CC"/>
      <name val="Verdana"/>
      <family val="2"/>
    </font>
    <font>
      <b/>
      <sz val="8"/>
      <color rgb="FFFF0000"/>
      <name val="Verdana"/>
      <family val="2"/>
    </font>
    <font>
      <b/>
      <vertAlign val="subscript"/>
      <sz val="10"/>
      <color rgb="FF993366"/>
      <name val="Verdana"/>
      <family val="2"/>
    </font>
    <font>
      <b/>
      <i/>
      <sz val="16"/>
      <color rgb="FF82358B"/>
      <name val="Verdana"/>
      <family val="2"/>
    </font>
    <font>
      <b/>
      <vertAlign val="superscript"/>
      <sz val="10"/>
      <color rgb="FF82358B"/>
      <name val="Verdana"/>
      <family val="2"/>
    </font>
    <font>
      <b/>
      <sz val="8"/>
      <color rgb="FF12448A"/>
      <name val="Verdana"/>
      <family val="2"/>
    </font>
    <font>
      <b/>
      <vertAlign val="superscript"/>
      <sz val="9"/>
      <color rgb="FF82358B"/>
      <name val="Verdana"/>
      <family val="2"/>
    </font>
    <font>
      <b/>
      <vertAlign val="subscript"/>
      <sz val="10"/>
      <color rgb="FF82358B"/>
      <name val="Verdana"/>
      <family val="2"/>
    </font>
    <font>
      <sz val="11"/>
      <color theme="10"/>
      <name val="Verdana"/>
      <family val="2"/>
    </font>
    <font>
      <i/>
      <sz val="10"/>
      <color rgb="FF0066CC"/>
      <name val="Verdana"/>
      <family val="2"/>
    </font>
    <font>
      <sz val="10"/>
      <color rgb="FF0066CC"/>
      <name val="Verdana"/>
      <family val="2"/>
    </font>
    <font>
      <b/>
      <sz val="10"/>
      <color rgb="FF0066CC"/>
      <name val="Verdana"/>
      <family val="2"/>
    </font>
    <font>
      <sz val="10"/>
      <color rgb="FF0070C0"/>
      <name val="Verdana"/>
      <family val="2"/>
    </font>
    <font>
      <i/>
      <sz val="10"/>
      <color rgb="FF002060"/>
      <name val="Verdana"/>
      <family val="2"/>
    </font>
    <font>
      <b/>
      <i/>
      <sz val="10"/>
      <color rgb="FF002060"/>
      <name val="Verdana"/>
      <family val="2"/>
    </font>
    <font>
      <b/>
      <vertAlign val="superscript"/>
      <sz val="10"/>
      <color rgb="FF002060"/>
      <name val="Verdana"/>
      <family val="2"/>
    </font>
    <font>
      <vertAlign val="superscript"/>
      <sz val="10"/>
      <color theme="1"/>
      <name val="Verdana"/>
      <family val="2"/>
    </font>
    <font>
      <u/>
      <sz val="11"/>
      <color theme="10"/>
      <name val="Verdana"/>
      <scheme val="minor"/>
    </font>
    <font>
      <b/>
      <sz val="10"/>
      <color rgb="FFFF6600"/>
      <name val="Verdana"/>
      <family val="2"/>
    </font>
    <font>
      <u/>
      <sz val="10"/>
      <color theme="10"/>
      <name val="Verdana"/>
      <scheme val="minor"/>
    </font>
    <font>
      <sz val="10"/>
      <name val="Verdana"/>
      <family val="2"/>
    </font>
    <font>
      <sz val="10"/>
      <color theme="1"/>
      <name val="Verdana"/>
      <scheme val="minor"/>
    </font>
    <font>
      <sz val="10"/>
      <color rgb="FFFFFFFF"/>
      <name val="Verdana"/>
    </font>
    <font>
      <sz val="12"/>
      <color theme="1"/>
      <name val="Verdana"/>
    </font>
    <font>
      <sz val="10"/>
      <name val="Verdana"/>
      <scheme val="minor"/>
    </font>
    <font>
      <sz val="10"/>
      <color theme="1"/>
      <name val="Verdana"/>
    </font>
    <font>
      <u/>
      <sz val="9"/>
      <color theme="10"/>
      <name val="Verdana"/>
      <scheme val="minor"/>
    </font>
    <font>
      <sz val="10"/>
      <color rgb="FF000000"/>
      <name val="Verdana"/>
      <scheme val="minor"/>
    </font>
    <font>
      <b/>
      <sz val="8"/>
      <color rgb="FF3B6BFA"/>
      <name val="Calibri"/>
      <family val="2"/>
      <charset val="1"/>
    </font>
    <font>
      <sz val="8"/>
      <color rgb="FF000000"/>
      <name val="Calibri Light"/>
      <family val="2"/>
      <charset val="1"/>
    </font>
    <font>
      <b/>
      <sz val="11"/>
      <name val="Verdana"/>
      <family val="2"/>
    </font>
    <font>
      <b/>
      <sz val="10"/>
      <color rgb="FF000000"/>
      <name val="Verdana"/>
      <scheme val="minor"/>
    </font>
    <font>
      <b/>
      <sz val="8"/>
      <color rgb="FF000000"/>
      <name val="Calibri"/>
      <family val="2"/>
      <charset val="1"/>
    </font>
    <font>
      <sz val="9"/>
      <color rgb="FF000000"/>
      <name val="Verdana"/>
      <scheme val="minor"/>
    </font>
    <font>
      <sz val="11"/>
      <color rgb="FF000000"/>
      <name val="Verdana"/>
      <scheme val="minor"/>
    </font>
    <font>
      <b/>
      <sz val="11"/>
      <color rgb="FF000000"/>
      <name val="Verdana"/>
      <scheme val="minor"/>
    </font>
    <font>
      <b/>
      <sz val="10"/>
      <color theme="7"/>
      <name val="Verdana"/>
      <scheme val="minor"/>
    </font>
    <font>
      <sz val="9"/>
      <name val="Verdana"/>
      <family val="2"/>
    </font>
    <font>
      <sz val="9"/>
      <color theme="1"/>
      <name val="Verdana"/>
      <scheme val="minor"/>
    </font>
  </fonts>
  <fills count="11">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12448A"/>
        <bgColor rgb="FF12448A"/>
      </patternFill>
    </fill>
    <fill>
      <patternFill patternType="solid">
        <fgColor rgb="FFFFFF00"/>
        <bgColor rgb="FFFFFF00"/>
      </patternFill>
    </fill>
    <fill>
      <patternFill patternType="solid">
        <fgColor rgb="FFFF0000"/>
        <bgColor rgb="FFFF0000"/>
      </patternFill>
    </fill>
    <fill>
      <patternFill patternType="solid">
        <fgColor theme="0"/>
        <bgColor theme="0"/>
      </patternFill>
    </fill>
    <fill>
      <patternFill patternType="solid">
        <fgColor rgb="FFD4F1D3"/>
        <bgColor rgb="FFD4F1D3"/>
      </patternFill>
    </fill>
    <fill>
      <patternFill patternType="solid">
        <fgColor rgb="FF002060"/>
        <bgColor rgb="FF002060"/>
      </patternFill>
    </fill>
    <fill>
      <patternFill patternType="solid">
        <fgColor theme="0"/>
        <bgColor indexed="64"/>
      </patternFill>
    </fill>
  </fills>
  <borders count="416">
    <border>
      <left/>
      <right/>
      <top/>
      <bottom/>
      <diagonal/>
    </border>
    <border>
      <left/>
      <right style="thin">
        <color rgb="FFFFFFFF"/>
      </right>
      <top/>
      <bottom/>
      <diagonal/>
    </border>
    <border>
      <left/>
      <right/>
      <top style="double">
        <color rgb="FF12448A"/>
      </top>
      <bottom style="hair">
        <color rgb="FF7F7F7F"/>
      </bottom>
      <diagonal/>
    </border>
    <border>
      <left/>
      <right style="thin">
        <color rgb="FF000099"/>
      </right>
      <top style="double">
        <color rgb="FF12448A"/>
      </top>
      <bottom style="hair">
        <color rgb="FF7F7F7F"/>
      </bottom>
      <diagonal/>
    </border>
    <border>
      <left/>
      <right style="thin">
        <color rgb="FF000099"/>
      </right>
      <top style="hair">
        <color rgb="FF7F7F7F"/>
      </top>
      <bottom style="hair">
        <color rgb="FF7F7F7F"/>
      </bottom>
      <diagonal/>
    </border>
    <border>
      <left style="hair">
        <color rgb="FF808080"/>
      </left>
      <right style="hair">
        <color rgb="FF808080"/>
      </right>
      <top style="hair">
        <color rgb="FF808080"/>
      </top>
      <bottom style="hair">
        <color rgb="FF808080"/>
      </bottom>
      <diagonal/>
    </border>
    <border>
      <left/>
      <right style="thin">
        <color rgb="FF000099"/>
      </right>
      <top style="hair">
        <color rgb="FF7F7F7F"/>
      </top>
      <bottom style="thin">
        <color rgb="FF000099"/>
      </bottom>
      <diagonal/>
    </border>
    <border>
      <left style="hair">
        <color rgb="FF808080"/>
      </left>
      <right style="hair">
        <color rgb="FF808080"/>
      </right>
      <top style="hair">
        <color rgb="FF808080"/>
      </top>
      <bottom style="thin">
        <color rgb="FF000099"/>
      </bottom>
      <diagonal/>
    </border>
    <border>
      <left style="thin">
        <color rgb="FF12448A"/>
      </left>
      <right style="hair">
        <color rgb="FF808080"/>
      </right>
      <top/>
      <bottom/>
      <diagonal/>
    </border>
    <border>
      <left style="hair">
        <color rgb="FF808080"/>
      </left>
      <right style="thin">
        <color rgb="FF12448A"/>
      </right>
      <top/>
      <bottom/>
      <diagonal/>
    </border>
    <border>
      <left style="hair">
        <color rgb="FF808080"/>
      </left>
      <right style="thin">
        <color rgb="FFFFFFFF"/>
      </right>
      <top/>
      <bottom/>
      <diagonal/>
    </border>
    <border>
      <left style="thin">
        <color rgb="FF12448A"/>
      </left>
      <right style="hair">
        <color rgb="FF808080"/>
      </right>
      <top/>
      <bottom style="double">
        <color rgb="FF000099"/>
      </bottom>
      <diagonal/>
    </border>
    <border>
      <left style="hair">
        <color rgb="FF808080"/>
      </left>
      <right style="thin">
        <color rgb="FF12448A"/>
      </right>
      <top/>
      <bottom style="double">
        <color rgb="FF000099"/>
      </bottom>
      <diagonal/>
    </border>
    <border>
      <left style="hair">
        <color rgb="FF808080"/>
      </left>
      <right/>
      <top/>
      <bottom style="double">
        <color rgb="FF000099"/>
      </bottom>
      <diagonal/>
    </border>
    <border>
      <left style="hair">
        <color rgb="FF808080"/>
      </left>
      <right style="thin">
        <color rgb="FFFFFFFF"/>
      </right>
      <top/>
      <bottom style="double">
        <color rgb="FF000099"/>
      </bottom>
      <diagonal/>
    </border>
    <border>
      <left/>
      <right/>
      <top style="thin">
        <color rgb="FF000099"/>
      </top>
      <bottom style="hair">
        <color rgb="FF808080"/>
      </bottom>
      <diagonal/>
    </border>
    <border>
      <left/>
      <right style="thin">
        <color rgb="FF000099"/>
      </right>
      <top style="thin">
        <color rgb="FF000099"/>
      </top>
      <bottom style="hair">
        <color rgb="FF808080"/>
      </bottom>
      <diagonal/>
    </border>
    <border>
      <left style="thin">
        <color rgb="FF12448A"/>
      </left>
      <right style="hair">
        <color rgb="FF808080"/>
      </right>
      <top style="thin">
        <color rgb="FF000099"/>
      </top>
      <bottom style="hair">
        <color rgb="FF808080"/>
      </bottom>
      <diagonal/>
    </border>
    <border>
      <left/>
      <right/>
      <top style="hair">
        <color rgb="FF808080"/>
      </top>
      <bottom style="hair">
        <color rgb="FF808080"/>
      </bottom>
      <diagonal/>
    </border>
    <border>
      <left/>
      <right style="thin">
        <color rgb="FF000099"/>
      </right>
      <top style="hair">
        <color rgb="FF808080"/>
      </top>
      <bottom style="hair">
        <color rgb="FF808080"/>
      </bottom>
      <diagonal/>
    </border>
    <border>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style="thin">
        <color rgb="FF12448A"/>
      </left>
      <right style="hair">
        <color rgb="FF808080"/>
      </right>
      <top style="hair">
        <color rgb="FF808080"/>
      </top>
      <bottom style="hair">
        <color rgb="FF808080"/>
      </bottom>
      <diagonal/>
    </border>
    <border>
      <left style="hair">
        <color rgb="FF808080"/>
      </left>
      <right style="thin">
        <color rgb="FFFFFFFF"/>
      </right>
      <top style="hair">
        <color rgb="FF808080"/>
      </top>
      <bottom style="hair">
        <color rgb="FF808080"/>
      </bottom>
      <diagonal/>
    </border>
    <border>
      <left/>
      <right/>
      <top style="hair">
        <color rgb="FF808080"/>
      </top>
      <bottom style="thin">
        <color rgb="FF000099"/>
      </bottom>
      <diagonal/>
    </border>
    <border>
      <left/>
      <right style="thin">
        <color rgb="FF000099"/>
      </right>
      <top style="hair">
        <color rgb="FF808080"/>
      </top>
      <bottom style="thin">
        <color rgb="FF000099"/>
      </bottom>
      <diagonal/>
    </border>
    <border>
      <left/>
      <right style="hair">
        <color rgb="FF808080"/>
      </right>
      <top style="hair">
        <color rgb="FF808080"/>
      </top>
      <bottom style="thin">
        <color rgb="FF000099"/>
      </bottom>
      <diagonal/>
    </border>
    <border>
      <left style="hair">
        <color rgb="FF808080"/>
      </left>
      <right/>
      <top style="hair">
        <color rgb="FF808080"/>
      </top>
      <bottom style="thin">
        <color rgb="FF000099"/>
      </bottom>
      <diagonal/>
    </border>
    <border>
      <left style="thin">
        <color rgb="FF12448A"/>
      </left>
      <right style="hair">
        <color rgb="FF808080"/>
      </right>
      <top style="hair">
        <color rgb="FF808080"/>
      </top>
      <bottom style="thin">
        <color rgb="FF000099"/>
      </bottom>
      <diagonal/>
    </border>
    <border>
      <left/>
      <right style="hair">
        <color rgb="FF808080"/>
      </right>
      <top style="thin">
        <color rgb="FF000099"/>
      </top>
      <bottom style="hair">
        <color rgb="FF808080"/>
      </bottom>
      <diagonal/>
    </border>
    <border>
      <left style="hair">
        <color rgb="FF808080"/>
      </left>
      <right/>
      <top style="thin">
        <color rgb="FF000099"/>
      </top>
      <bottom style="hair">
        <color rgb="FF808080"/>
      </bottom>
      <diagonal/>
    </border>
    <border>
      <left/>
      <right style="thin">
        <color rgb="FF12448A"/>
      </right>
      <top style="thin">
        <color rgb="FF12448A"/>
      </top>
      <bottom style="thin">
        <color rgb="FF12448A"/>
      </bottom>
      <diagonal/>
    </border>
    <border>
      <left style="thin">
        <color rgb="FF12448A"/>
      </left>
      <right style="hair">
        <color rgb="FF808080"/>
      </right>
      <top style="thin">
        <color rgb="FF12448A"/>
      </top>
      <bottom style="hair">
        <color rgb="FF808080"/>
      </bottom>
      <diagonal/>
    </border>
    <border>
      <left style="hair">
        <color rgb="FF808080"/>
      </left>
      <right style="thin">
        <color rgb="FFFFFFFF"/>
      </right>
      <top style="thin">
        <color rgb="FF12448A"/>
      </top>
      <bottom style="hair">
        <color rgb="FF80808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thin">
        <color rgb="FF000099"/>
      </bottom>
      <diagonal/>
    </border>
    <border>
      <left style="hair">
        <color rgb="FF000000"/>
      </left>
      <right style="hair">
        <color rgb="FF000000"/>
      </right>
      <top style="hair">
        <color rgb="FF000000"/>
      </top>
      <bottom style="thin">
        <color rgb="FF000099"/>
      </bottom>
      <diagonal/>
    </border>
    <border>
      <left style="hair">
        <color rgb="FF000000"/>
      </left>
      <right/>
      <top style="hair">
        <color rgb="FF000000"/>
      </top>
      <bottom style="thin">
        <color rgb="FF000099"/>
      </bottom>
      <diagonal/>
    </border>
    <border>
      <left/>
      <right style="thin">
        <color rgb="FF000099"/>
      </right>
      <top/>
      <bottom style="double">
        <color rgb="FF000099"/>
      </bottom>
      <diagonal/>
    </border>
    <border>
      <left/>
      <right style="hair">
        <color rgb="FF666666"/>
      </right>
      <top/>
      <bottom style="hair">
        <color rgb="FF666666"/>
      </bottom>
      <diagonal/>
    </border>
    <border>
      <left style="hair">
        <color rgb="FF666666"/>
      </left>
      <right style="hair">
        <color rgb="FF666666"/>
      </right>
      <top/>
      <bottom style="hair">
        <color rgb="FF666666"/>
      </bottom>
      <diagonal/>
    </border>
    <border>
      <left style="hair">
        <color rgb="FF666666"/>
      </left>
      <right/>
      <top/>
      <bottom style="hair">
        <color rgb="FF666666"/>
      </bottom>
      <diagonal/>
    </border>
    <border>
      <left/>
      <right style="hair">
        <color rgb="FF666666"/>
      </right>
      <top style="hair">
        <color rgb="FF666666"/>
      </top>
      <bottom style="hair">
        <color rgb="FF666666"/>
      </bottom>
      <diagonal/>
    </border>
    <border>
      <left style="hair">
        <color rgb="FF666666"/>
      </left>
      <right style="hair">
        <color rgb="FF666666"/>
      </right>
      <top style="hair">
        <color rgb="FF666666"/>
      </top>
      <bottom style="hair">
        <color rgb="FF666666"/>
      </bottom>
      <diagonal/>
    </border>
    <border>
      <left style="hair">
        <color rgb="FF666666"/>
      </left>
      <right/>
      <top style="hair">
        <color rgb="FF666666"/>
      </top>
      <bottom style="hair">
        <color rgb="FF666666"/>
      </bottom>
      <diagonal/>
    </border>
    <border>
      <left/>
      <right style="hair">
        <color rgb="FF666666"/>
      </right>
      <top style="hair">
        <color rgb="FF666666"/>
      </top>
      <bottom style="thin">
        <color rgb="FF000099"/>
      </bottom>
      <diagonal/>
    </border>
    <border>
      <left style="hair">
        <color rgb="FF666666"/>
      </left>
      <right style="hair">
        <color rgb="FF666666"/>
      </right>
      <top style="hair">
        <color rgb="FF666666"/>
      </top>
      <bottom style="thin">
        <color rgb="FF000099"/>
      </bottom>
      <diagonal/>
    </border>
    <border>
      <left/>
      <right/>
      <top style="hair">
        <color rgb="FF7F7F7F"/>
      </top>
      <bottom style="thin">
        <color rgb="FF000000"/>
      </bottom>
      <diagonal/>
    </border>
    <border>
      <left style="hair">
        <color rgb="FF666666"/>
      </left>
      <right/>
      <top style="hair">
        <color rgb="FF666666"/>
      </top>
      <bottom style="thin">
        <color rgb="FF000099"/>
      </bottom>
      <diagonal/>
    </border>
    <border>
      <left/>
      <right style="thin">
        <color rgb="FF000099"/>
      </right>
      <top/>
      <bottom style="hair">
        <color rgb="FF7F7F7F"/>
      </bottom>
      <diagonal/>
    </border>
    <border>
      <left/>
      <right/>
      <top/>
      <bottom style="hair">
        <color rgb="FF000000"/>
      </bottom>
      <diagonal/>
    </border>
    <border>
      <left/>
      <right style="thin">
        <color rgb="FFFFFFFF"/>
      </right>
      <top/>
      <bottom style="hair">
        <color rgb="FF000000"/>
      </bottom>
      <diagonal/>
    </border>
    <border>
      <left/>
      <right/>
      <top style="hair">
        <color rgb="FF7F7F7F"/>
      </top>
      <bottom style="thin">
        <color rgb="FF000099"/>
      </bottom>
      <diagonal/>
    </border>
    <border>
      <left/>
      <right/>
      <top style="hair">
        <color rgb="FF000000"/>
      </top>
      <bottom style="thin">
        <color rgb="FF000099"/>
      </bottom>
      <diagonal/>
    </border>
    <border>
      <left/>
      <right style="thin">
        <color rgb="FFFFFFFF"/>
      </right>
      <top style="hair">
        <color rgb="FF000000"/>
      </top>
      <bottom style="thin">
        <color rgb="FF000099"/>
      </bottom>
      <diagonal/>
    </border>
    <border>
      <left/>
      <right/>
      <top style="hair">
        <color rgb="FF7F7F7F"/>
      </top>
      <bottom style="hair">
        <color rgb="FF7F7F7F"/>
      </bottom>
      <diagonal/>
    </border>
    <border>
      <left/>
      <right style="hair">
        <color rgb="FF7F7F7F"/>
      </right>
      <top style="hair">
        <color rgb="FF7F7F7F"/>
      </top>
      <bottom style="hair">
        <color rgb="FF7F7F7F"/>
      </bottom>
      <diagonal/>
    </border>
    <border>
      <left/>
      <right style="hair">
        <color rgb="FF7F7F7F"/>
      </right>
      <top style="hair">
        <color rgb="FF7F7F7F"/>
      </top>
      <bottom style="thin">
        <color rgb="FF000099"/>
      </bottom>
      <diagonal/>
    </border>
    <border>
      <left style="hair">
        <color rgb="FF7F7F7F"/>
      </left>
      <right style="thin">
        <color rgb="FF000099"/>
      </right>
      <top/>
      <bottom style="double">
        <color rgb="FF12448A"/>
      </bottom>
      <diagonal/>
    </border>
    <border>
      <left style="hair">
        <color rgb="FF7F7F7F"/>
      </left>
      <right style="hair">
        <color rgb="FF7F7F7F"/>
      </right>
      <top/>
      <bottom style="hair">
        <color rgb="FF7F7F7F"/>
      </bottom>
      <diagonal/>
    </border>
    <border>
      <left style="hair">
        <color rgb="FF7F7F7F"/>
      </left>
      <right style="thin">
        <color rgb="FF000099"/>
      </right>
      <top/>
      <bottom style="hair">
        <color rgb="FF7F7F7F"/>
      </bottom>
      <diagonal/>
    </border>
    <border>
      <left style="hair">
        <color rgb="FF7F7F7F"/>
      </left>
      <right style="hair">
        <color rgb="FF7F7F7F"/>
      </right>
      <top style="hair">
        <color rgb="FF7F7F7F"/>
      </top>
      <bottom style="hair">
        <color rgb="FF7F7F7F"/>
      </bottom>
      <diagonal/>
    </border>
    <border>
      <left style="hair">
        <color rgb="FF7F7F7F"/>
      </left>
      <right style="thin">
        <color rgb="FF000099"/>
      </right>
      <top style="hair">
        <color rgb="FF7F7F7F"/>
      </top>
      <bottom style="hair">
        <color rgb="FF7F7F7F"/>
      </bottom>
      <diagonal/>
    </border>
    <border>
      <left style="hair">
        <color rgb="FF7F7F7F"/>
      </left>
      <right/>
      <top style="hair">
        <color rgb="FF7F7F7F"/>
      </top>
      <bottom style="hair">
        <color rgb="FF7F7F7F"/>
      </bottom>
      <diagonal/>
    </border>
    <border>
      <left/>
      <right style="thin">
        <color rgb="FF000099"/>
      </right>
      <top style="hair">
        <color rgb="FF7F7F7F"/>
      </top>
      <bottom/>
      <diagonal/>
    </border>
    <border>
      <left style="hair">
        <color rgb="FF7F7F7F"/>
      </left>
      <right style="hair">
        <color rgb="FF7F7F7F"/>
      </right>
      <top style="hair">
        <color rgb="FF7F7F7F"/>
      </top>
      <bottom/>
      <diagonal/>
    </border>
    <border>
      <left style="hair">
        <color rgb="FF7F7F7F"/>
      </left>
      <right style="thin">
        <color rgb="FF000099"/>
      </right>
      <top style="hair">
        <color rgb="FF7F7F7F"/>
      </top>
      <bottom/>
      <diagonal/>
    </border>
    <border>
      <left/>
      <right/>
      <top style="hair">
        <color rgb="FF7F7F7F"/>
      </top>
      <bottom style="thin">
        <color rgb="FF12448A"/>
      </bottom>
      <diagonal/>
    </border>
    <border>
      <left/>
      <right style="thin">
        <color rgb="FF000099"/>
      </right>
      <top style="hair">
        <color rgb="FF7F7F7F"/>
      </top>
      <bottom style="thin">
        <color rgb="FF12448A"/>
      </bottom>
      <diagonal/>
    </border>
    <border>
      <left/>
      <right style="hair">
        <color rgb="FF7F7F7F"/>
      </right>
      <top style="hair">
        <color rgb="FF7F7F7F"/>
      </top>
      <bottom style="thin">
        <color rgb="FF12448A"/>
      </bottom>
      <diagonal/>
    </border>
    <border>
      <left style="hair">
        <color rgb="FF7F7F7F"/>
      </left>
      <right style="hair">
        <color rgb="FF7F7F7F"/>
      </right>
      <top style="hair">
        <color rgb="FF7F7F7F"/>
      </top>
      <bottom style="thin">
        <color rgb="FF12448A"/>
      </bottom>
      <diagonal/>
    </border>
    <border>
      <left style="hair">
        <color rgb="FF7F7F7F"/>
      </left>
      <right style="thin">
        <color rgb="FF000099"/>
      </right>
      <top style="hair">
        <color rgb="FF7F7F7F"/>
      </top>
      <bottom style="thin">
        <color rgb="FF12448A"/>
      </bottom>
      <diagonal/>
    </border>
    <border>
      <left style="hair">
        <color rgb="FF7F7F7F"/>
      </left>
      <right/>
      <top style="hair">
        <color rgb="FF7F7F7F"/>
      </top>
      <bottom style="thin">
        <color rgb="FF12448A"/>
      </bottom>
      <diagonal/>
    </border>
    <border>
      <left/>
      <right style="thin">
        <color rgb="FF12448A"/>
      </right>
      <top style="double">
        <color rgb="FF12448A"/>
      </top>
      <bottom/>
      <diagonal/>
    </border>
    <border>
      <left style="thin">
        <color rgb="FF12448A"/>
      </left>
      <right style="thin">
        <color rgb="FF12448A"/>
      </right>
      <top style="double">
        <color rgb="FF12448A"/>
      </top>
      <bottom/>
      <diagonal/>
    </border>
    <border>
      <left/>
      <right style="thin">
        <color rgb="FF12448A"/>
      </right>
      <top/>
      <bottom style="double">
        <color rgb="FF000099"/>
      </bottom>
      <diagonal/>
    </border>
    <border>
      <left/>
      <right style="thin">
        <color rgb="FF12448A"/>
      </right>
      <top/>
      <bottom style="hair">
        <color rgb="FF808080"/>
      </bottom>
      <diagonal/>
    </border>
    <border>
      <left style="thin">
        <color rgb="FF12448A"/>
      </left>
      <right style="thin">
        <color rgb="FF12448A"/>
      </right>
      <top/>
      <bottom style="hair">
        <color rgb="FF808080"/>
      </bottom>
      <diagonal/>
    </border>
    <border>
      <left style="thin">
        <color rgb="FF12448A"/>
      </left>
      <right/>
      <top/>
      <bottom style="hair">
        <color rgb="FF808080"/>
      </bottom>
      <diagonal/>
    </border>
    <border>
      <left style="thin">
        <color rgb="FF002060"/>
      </left>
      <right/>
      <top/>
      <bottom style="dotted">
        <color rgb="FF002060"/>
      </bottom>
      <diagonal/>
    </border>
    <border>
      <left/>
      <right/>
      <top style="hair">
        <color rgb="FF808080"/>
      </top>
      <bottom/>
      <diagonal/>
    </border>
    <border>
      <left/>
      <right style="thin">
        <color rgb="FF12448A"/>
      </right>
      <top style="hair">
        <color rgb="FF808080"/>
      </top>
      <bottom/>
      <diagonal/>
    </border>
    <border>
      <left style="thin">
        <color rgb="FF12448A"/>
      </left>
      <right style="thin">
        <color rgb="FF12448A"/>
      </right>
      <top style="hair">
        <color rgb="FF808080"/>
      </top>
      <bottom/>
      <diagonal/>
    </border>
    <border>
      <left style="thin">
        <color rgb="FF12448A"/>
      </left>
      <right/>
      <top style="hair">
        <color rgb="FF808080"/>
      </top>
      <bottom/>
      <diagonal/>
    </border>
    <border>
      <left style="thin">
        <color rgb="FF002060"/>
      </left>
      <right/>
      <top style="dotted">
        <color rgb="FF002060"/>
      </top>
      <bottom/>
      <diagonal/>
    </border>
    <border>
      <left/>
      <right/>
      <top style="thin">
        <color rgb="FF000099"/>
      </top>
      <bottom/>
      <diagonal/>
    </border>
    <border>
      <left/>
      <right/>
      <top/>
      <bottom style="thin">
        <color rgb="FF000099"/>
      </bottom>
      <diagonal/>
    </border>
    <border>
      <left style="thin">
        <color rgb="FF12448A"/>
      </left>
      <right style="hair">
        <color rgb="FF7F7F7F"/>
      </right>
      <top/>
      <bottom style="double">
        <color rgb="FF000099"/>
      </bottom>
      <diagonal/>
    </border>
    <border>
      <left style="hair">
        <color rgb="FF7F7F7F"/>
      </left>
      <right style="thin">
        <color rgb="FF12448A"/>
      </right>
      <top/>
      <bottom style="double">
        <color rgb="FF000099"/>
      </bottom>
      <diagonal/>
    </border>
    <border>
      <left/>
      <right/>
      <top style="thin">
        <color rgb="FF12448A"/>
      </top>
      <bottom style="hair">
        <color rgb="FF7F7F7F"/>
      </bottom>
      <diagonal/>
    </border>
    <border>
      <left/>
      <right style="thin">
        <color rgb="FF12448A"/>
      </right>
      <top style="thin">
        <color rgb="FF12448A"/>
      </top>
      <bottom style="hair">
        <color rgb="FF7F7F7F"/>
      </bottom>
      <diagonal/>
    </border>
    <border>
      <left style="thin">
        <color rgb="FF12448A"/>
      </left>
      <right style="hair">
        <color rgb="FF7F7F7F"/>
      </right>
      <top style="thin">
        <color rgb="FF12448A"/>
      </top>
      <bottom style="hair">
        <color rgb="FF7F7F7F"/>
      </bottom>
      <diagonal/>
    </border>
    <border>
      <left style="hair">
        <color rgb="FF7F7F7F"/>
      </left>
      <right style="thin">
        <color rgb="FF12448A"/>
      </right>
      <top style="thin">
        <color rgb="FF12448A"/>
      </top>
      <bottom style="hair">
        <color rgb="FF7F7F7F"/>
      </bottom>
      <diagonal/>
    </border>
    <border>
      <left/>
      <right style="hair">
        <color rgb="FF7F7F7F"/>
      </right>
      <top style="thin">
        <color rgb="FF12448A"/>
      </top>
      <bottom style="hair">
        <color rgb="FF7F7F7F"/>
      </bottom>
      <diagonal/>
    </border>
    <border>
      <left style="hair">
        <color rgb="FF7F7F7F"/>
      </left>
      <right/>
      <top style="thin">
        <color rgb="FF12448A"/>
      </top>
      <bottom style="hair">
        <color rgb="FF7F7F7F"/>
      </bottom>
      <diagonal/>
    </border>
    <border>
      <left/>
      <right style="thin">
        <color rgb="FF12448A"/>
      </right>
      <top style="hair">
        <color rgb="FF7F7F7F"/>
      </top>
      <bottom style="thin">
        <color rgb="FF12448A"/>
      </bottom>
      <diagonal/>
    </border>
    <border>
      <left style="thin">
        <color rgb="FF12448A"/>
      </left>
      <right style="hair">
        <color rgb="FF7F7F7F"/>
      </right>
      <top style="hair">
        <color rgb="FF7F7F7F"/>
      </top>
      <bottom style="thin">
        <color rgb="FF12448A"/>
      </bottom>
      <diagonal/>
    </border>
    <border>
      <left style="hair">
        <color rgb="FF7F7F7F"/>
      </left>
      <right style="thin">
        <color rgb="FF12448A"/>
      </right>
      <top style="hair">
        <color rgb="FF7F7F7F"/>
      </top>
      <bottom style="thin">
        <color rgb="FF12448A"/>
      </bottom>
      <diagonal/>
    </border>
    <border>
      <left/>
      <right style="thin">
        <color rgb="FF12448A"/>
      </right>
      <top style="hair">
        <color rgb="FF7F7F7F"/>
      </top>
      <bottom style="hair">
        <color rgb="FF7F7F7F"/>
      </bottom>
      <diagonal/>
    </border>
    <border>
      <left style="thin">
        <color rgb="FF12448A"/>
      </left>
      <right style="hair">
        <color rgb="FF7F7F7F"/>
      </right>
      <top style="hair">
        <color rgb="FF7F7F7F"/>
      </top>
      <bottom style="hair">
        <color rgb="FF7F7F7F"/>
      </bottom>
      <diagonal/>
    </border>
    <border>
      <left style="hair">
        <color rgb="FF7F7F7F"/>
      </left>
      <right style="thin">
        <color rgb="FF12448A"/>
      </right>
      <top style="hair">
        <color rgb="FF7F7F7F"/>
      </top>
      <bottom style="hair">
        <color rgb="FF7F7F7F"/>
      </bottom>
      <diagonal/>
    </border>
    <border>
      <left/>
      <right style="thin">
        <color rgb="FF12448A"/>
      </right>
      <top style="hair">
        <color rgb="FF7F7F7F"/>
      </top>
      <bottom/>
      <diagonal/>
    </border>
    <border>
      <left style="thin">
        <color rgb="FFFFFFFF"/>
      </left>
      <right/>
      <top/>
      <bottom style="double">
        <color rgb="FF000099"/>
      </bottom>
      <diagonal/>
    </border>
    <border>
      <left/>
      <right/>
      <top/>
      <bottom style="double">
        <color rgb="FF000099"/>
      </bottom>
      <diagonal/>
    </border>
    <border>
      <left/>
      <right style="dotted">
        <color theme="0"/>
      </right>
      <top/>
      <bottom style="double">
        <color rgb="FF000099"/>
      </bottom>
      <diagonal/>
    </border>
    <border>
      <left/>
      <right style="thin">
        <color rgb="FF000099"/>
      </right>
      <top/>
      <bottom/>
      <diagonal/>
    </border>
    <border>
      <left style="thin">
        <color rgb="FF12448A"/>
      </left>
      <right style="thin">
        <color rgb="FFFFFFFF"/>
      </right>
      <top/>
      <bottom style="hair">
        <color rgb="FF434343"/>
      </bottom>
      <diagonal/>
    </border>
    <border>
      <left style="thin">
        <color rgb="FFFFFFFF"/>
      </left>
      <right/>
      <top/>
      <bottom style="hair">
        <color rgb="FF666666"/>
      </bottom>
      <diagonal/>
    </border>
    <border>
      <left/>
      <right/>
      <top/>
      <bottom style="hair">
        <color rgb="FF666666"/>
      </bottom>
      <diagonal/>
    </border>
    <border>
      <left/>
      <right style="thin">
        <color rgb="FF000099"/>
      </right>
      <top/>
      <bottom style="hair">
        <color rgb="FF666666"/>
      </bottom>
      <diagonal/>
    </border>
    <border>
      <left/>
      <right/>
      <top style="hair">
        <color rgb="FF7F7F7F"/>
      </top>
      <bottom style="hair">
        <color rgb="FF666666"/>
      </bottom>
      <diagonal/>
    </border>
    <border>
      <left style="thin">
        <color rgb="FF12448A"/>
      </left>
      <right style="thin">
        <color rgb="FFFFFFFF"/>
      </right>
      <top/>
      <bottom style="hair">
        <color rgb="FF666666"/>
      </bottom>
      <diagonal/>
    </border>
    <border>
      <left style="thin">
        <color rgb="FFFFFFFF"/>
      </left>
      <right/>
      <top style="hair">
        <color rgb="FF666666"/>
      </top>
      <bottom/>
      <diagonal/>
    </border>
    <border>
      <left/>
      <right/>
      <top style="hair">
        <color rgb="FF666666"/>
      </top>
      <bottom/>
      <diagonal/>
    </border>
    <border>
      <left/>
      <right style="thin">
        <color rgb="FF000099"/>
      </right>
      <top style="hair">
        <color rgb="FF666666"/>
      </top>
      <bottom/>
      <diagonal/>
    </border>
    <border>
      <left style="thin">
        <color rgb="FF12448A"/>
      </left>
      <right style="thin">
        <color rgb="FFFFFFFF"/>
      </right>
      <top style="hair">
        <color rgb="FF666666"/>
      </top>
      <bottom style="hair">
        <color rgb="FF666666"/>
      </bottom>
      <diagonal/>
    </border>
    <border>
      <left/>
      <right/>
      <top/>
      <bottom style="hair">
        <color rgb="FF434343"/>
      </bottom>
      <diagonal/>
    </border>
    <border>
      <left style="thin">
        <color rgb="FFFFFFFF"/>
      </left>
      <right/>
      <top/>
      <bottom style="thin">
        <color rgb="FF000099"/>
      </bottom>
      <diagonal/>
    </border>
    <border>
      <left/>
      <right style="thin">
        <color rgb="FF000099"/>
      </right>
      <top/>
      <bottom style="thin">
        <color rgb="FF000099"/>
      </bottom>
      <diagonal/>
    </border>
    <border>
      <left style="thin">
        <color rgb="FF12448A"/>
      </left>
      <right style="thin">
        <color rgb="FFFFFFFF"/>
      </right>
      <top/>
      <bottom style="thin">
        <color rgb="FF000099"/>
      </bottom>
      <diagonal/>
    </border>
    <border>
      <left/>
      <right/>
      <top style="thin">
        <color rgb="FF000099"/>
      </top>
      <bottom style="hair">
        <color rgb="FF7F7F7F"/>
      </bottom>
      <diagonal/>
    </border>
    <border>
      <left/>
      <right style="thin">
        <color rgb="FF000099"/>
      </right>
      <top style="thin">
        <color rgb="FF000099"/>
      </top>
      <bottom style="hair">
        <color rgb="FF7F7F7F"/>
      </bottom>
      <diagonal/>
    </border>
    <border>
      <left/>
      <right style="hair">
        <color rgb="FF7F7F7F"/>
      </right>
      <top style="thin">
        <color rgb="FF000099"/>
      </top>
      <bottom style="hair">
        <color rgb="FF7F7F7F"/>
      </bottom>
      <diagonal/>
    </border>
    <border>
      <left style="hair">
        <color rgb="FF7F7F7F"/>
      </left>
      <right style="hair">
        <color rgb="FF7F7F7F"/>
      </right>
      <top style="thin">
        <color rgb="FF000099"/>
      </top>
      <bottom style="hair">
        <color rgb="FF7F7F7F"/>
      </bottom>
      <diagonal/>
    </border>
    <border>
      <left style="hair">
        <color rgb="FF7F7F7F"/>
      </left>
      <right/>
      <top style="thin">
        <color rgb="FF000099"/>
      </top>
      <bottom style="hair">
        <color rgb="FF7F7F7F"/>
      </bottom>
      <diagonal/>
    </border>
    <border>
      <left style="hair">
        <color rgb="FF7F7F7F"/>
      </left>
      <right style="hair">
        <color rgb="FF7F7F7F"/>
      </right>
      <top style="hair">
        <color rgb="FF7F7F7F"/>
      </top>
      <bottom style="thin">
        <color rgb="FF000099"/>
      </bottom>
      <diagonal/>
    </border>
    <border>
      <left style="hair">
        <color rgb="FF7F7F7F"/>
      </left>
      <right/>
      <top style="hair">
        <color rgb="FF7F7F7F"/>
      </top>
      <bottom style="thin">
        <color rgb="FF000099"/>
      </bottom>
      <diagonal/>
    </border>
    <border>
      <left/>
      <right style="thin">
        <color rgb="FF12448A"/>
      </right>
      <top style="thin">
        <color rgb="FF000099"/>
      </top>
      <bottom style="hair">
        <color rgb="FF7F7F7F"/>
      </bottom>
      <diagonal/>
    </border>
    <border>
      <left style="thin">
        <color rgb="FF12448A"/>
      </left>
      <right style="hair">
        <color rgb="FF7F7F7F"/>
      </right>
      <top style="thin">
        <color rgb="FF000099"/>
      </top>
      <bottom style="hair">
        <color rgb="FF7F7F7F"/>
      </bottom>
      <diagonal/>
    </border>
    <border>
      <left/>
      <right style="thin">
        <color rgb="FF12448A"/>
      </right>
      <top style="hair">
        <color rgb="FF7F7F7F"/>
      </top>
      <bottom style="thin">
        <color rgb="FF000099"/>
      </bottom>
      <diagonal/>
    </border>
    <border>
      <left style="thin">
        <color rgb="FF12448A"/>
      </left>
      <right style="hair">
        <color rgb="FF7F7F7F"/>
      </right>
      <top style="hair">
        <color rgb="FF7F7F7F"/>
      </top>
      <bottom style="thin">
        <color rgb="FF000099"/>
      </bottom>
      <diagonal/>
    </border>
    <border>
      <left style="hair">
        <color rgb="FF7F7F7F"/>
      </left>
      <right style="hair">
        <color rgb="FF7F7F7F"/>
      </right>
      <top/>
      <bottom/>
      <diagonal/>
    </border>
    <border>
      <left style="hair">
        <color rgb="FF7F7F7F"/>
      </left>
      <right style="thin">
        <color rgb="FF000099"/>
      </right>
      <top/>
      <bottom/>
      <diagonal/>
    </border>
    <border>
      <left/>
      <right style="hair">
        <color rgb="FF7F7F7F"/>
      </right>
      <top/>
      <bottom/>
      <diagonal/>
    </border>
    <border>
      <left style="hair">
        <color rgb="FF7F7F7F"/>
      </left>
      <right/>
      <top/>
      <bottom/>
      <diagonal/>
    </border>
    <border>
      <left/>
      <right style="hair">
        <color rgb="FF7F7F7F"/>
      </right>
      <top/>
      <bottom style="double">
        <color rgb="FF000099"/>
      </bottom>
      <diagonal/>
    </border>
    <border>
      <left style="hair">
        <color rgb="FF7F7F7F"/>
      </left>
      <right style="hair">
        <color rgb="FF7F7F7F"/>
      </right>
      <top/>
      <bottom style="double">
        <color rgb="FF000099"/>
      </bottom>
      <diagonal/>
    </border>
    <border>
      <left style="hair">
        <color rgb="FF7F7F7F"/>
      </left>
      <right style="thin">
        <color rgb="FF000099"/>
      </right>
      <top/>
      <bottom style="double">
        <color rgb="FF000099"/>
      </bottom>
      <diagonal/>
    </border>
    <border>
      <left style="hair">
        <color rgb="FF7F7F7F"/>
      </left>
      <right/>
      <top/>
      <bottom style="double">
        <color rgb="FF000099"/>
      </bottom>
      <diagonal/>
    </border>
    <border>
      <left style="thin">
        <color rgb="FF12448A"/>
      </left>
      <right style="thin">
        <color rgb="FF12448A"/>
      </right>
      <top/>
      <bottom style="double">
        <color rgb="FF12448A"/>
      </bottom>
      <diagonal/>
    </border>
    <border>
      <left/>
      <right style="thin">
        <color rgb="FF12448A"/>
      </right>
      <top style="double">
        <color rgb="FF12448A"/>
      </top>
      <bottom style="hair">
        <color rgb="FF7F7F7F"/>
      </bottom>
      <diagonal/>
    </border>
    <border>
      <left style="thin">
        <color rgb="FF12448A"/>
      </left>
      <right style="thin">
        <color rgb="FF12448A"/>
      </right>
      <top style="double">
        <color rgb="FF12448A"/>
      </top>
      <bottom style="hair">
        <color rgb="FF7F7F7F"/>
      </bottom>
      <diagonal/>
    </border>
    <border>
      <left style="thin">
        <color rgb="FF12448A"/>
      </left>
      <right style="thin">
        <color rgb="FF12448A"/>
      </right>
      <top style="hair">
        <color rgb="FF7F7F7F"/>
      </top>
      <bottom style="hair">
        <color rgb="FF7F7F7F"/>
      </bottom>
      <diagonal/>
    </border>
    <border>
      <left style="thin">
        <color rgb="FF12448A"/>
      </left>
      <right style="thin">
        <color rgb="FF12448A"/>
      </right>
      <top style="hair">
        <color rgb="FF7F7F7F"/>
      </top>
      <bottom style="thin">
        <color rgb="FF12448A"/>
      </bottom>
      <diagonal/>
    </border>
    <border>
      <left/>
      <right style="thin">
        <color rgb="FF12448A"/>
      </right>
      <top/>
      <bottom style="hair">
        <color rgb="FF7F7F7F"/>
      </bottom>
      <diagonal/>
    </border>
    <border>
      <left style="thin">
        <color rgb="FF12448A"/>
      </left>
      <right style="hair">
        <color rgb="FF7F7F7F"/>
      </right>
      <top/>
      <bottom style="hair">
        <color rgb="FF7F7F7F"/>
      </bottom>
      <diagonal/>
    </border>
    <border>
      <left style="thin">
        <color rgb="FF12448A"/>
      </left>
      <right style="hair">
        <color rgb="FF7F7F7F"/>
      </right>
      <top style="hair">
        <color rgb="FF7F7F7F"/>
      </top>
      <bottom/>
      <diagonal/>
    </border>
    <border>
      <left style="thin">
        <color rgb="FF12448A"/>
      </left>
      <right style="hair">
        <color rgb="FF7F7F7F"/>
      </right>
      <top style="double">
        <color rgb="FF12448A"/>
      </top>
      <bottom style="hair">
        <color rgb="FF7F7F7F"/>
      </bottom>
      <diagonal/>
    </border>
    <border>
      <left style="hair">
        <color rgb="FF7F7F7F"/>
      </left>
      <right style="hair">
        <color rgb="FF7F7F7F"/>
      </right>
      <top style="double">
        <color rgb="FF12448A"/>
      </top>
      <bottom style="hair">
        <color rgb="FF7F7F7F"/>
      </bottom>
      <diagonal/>
    </border>
    <border>
      <left style="hair">
        <color rgb="FF7F7F7F"/>
      </left>
      <right/>
      <top style="double">
        <color rgb="FF12448A"/>
      </top>
      <bottom style="hair">
        <color rgb="FF7F7F7F"/>
      </bottom>
      <diagonal/>
    </border>
    <border>
      <left style="hair">
        <color rgb="FF7F7F7F"/>
      </left>
      <right style="thin">
        <color rgb="FF12448A"/>
      </right>
      <top/>
      <bottom style="hair">
        <color rgb="FF7F7F7F"/>
      </bottom>
      <diagonal/>
    </border>
    <border>
      <left style="hair">
        <color rgb="FF7F7F7F"/>
      </left>
      <right style="thin">
        <color rgb="FF12448A"/>
      </right>
      <top style="hair">
        <color rgb="FF7F7F7F"/>
      </top>
      <bottom/>
      <diagonal/>
    </border>
    <border>
      <left/>
      <right style="hair">
        <color rgb="FF7F7F7F"/>
      </right>
      <top style="hair">
        <color rgb="FF7F7F7F"/>
      </top>
      <bottom/>
      <diagonal/>
    </border>
    <border>
      <left style="hair">
        <color rgb="FF7F7F7F"/>
      </left>
      <right style="thin">
        <color rgb="FF000000"/>
      </right>
      <top style="hair">
        <color rgb="FF7F7F7F"/>
      </top>
      <bottom/>
      <diagonal/>
    </border>
    <border>
      <left style="hair">
        <color rgb="FF7F7F7F"/>
      </left>
      <right/>
      <top style="hair">
        <color rgb="FF7F7F7F"/>
      </top>
      <bottom/>
      <diagonal/>
    </border>
    <border>
      <left/>
      <right style="hair">
        <color rgb="FF7F7F7F"/>
      </right>
      <top/>
      <bottom style="hair">
        <color rgb="FF7F7F7F"/>
      </bottom>
      <diagonal/>
    </border>
    <border>
      <left style="hair">
        <color rgb="FF7F7F7F"/>
      </left>
      <right style="thin">
        <color rgb="FF000000"/>
      </right>
      <top/>
      <bottom style="hair">
        <color rgb="FF7F7F7F"/>
      </bottom>
      <diagonal/>
    </border>
    <border>
      <left style="hair">
        <color rgb="FF7F7F7F"/>
      </left>
      <right/>
      <top/>
      <bottom style="hair">
        <color rgb="FF7F7F7F"/>
      </bottom>
      <diagonal/>
    </border>
    <border>
      <left style="hair">
        <color rgb="FF434343"/>
      </left>
      <right style="hair">
        <color rgb="FF434343"/>
      </right>
      <top/>
      <bottom style="hair">
        <color rgb="FF7F7F7F"/>
      </bottom>
      <diagonal/>
    </border>
    <border>
      <left style="hair">
        <color rgb="FF434343"/>
      </left>
      <right style="hair">
        <color rgb="FF434343"/>
      </right>
      <top style="hair">
        <color rgb="FF7F7F7F"/>
      </top>
      <bottom style="hair">
        <color rgb="FF7F7F7F"/>
      </bottom>
      <diagonal/>
    </border>
    <border>
      <left style="hair">
        <color rgb="FF434343"/>
      </left>
      <right style="hair">
        <color rgb="FF434343"/>
      </right>
      <top/>
      <bottom/>
      <diagonal/>
    </border>
    <border>
      <left style="thin">
        <color rgb="FFFFFFFF"/>
      </left>
      <right/>
      <top/>
      <bottom/>
      <diagonal/>
    </border>
    <border>
      <left/>
      <right/>
      <top/>
      <bottom style="thin">
        <color rgb="FFFFFFFF"/>
      </bottom>
      <diagonal/>
    </border>
    <border>
      <left/>
      <right/>
      <top style="thin">
        <color rgb="FFFFFFFF"/>
      </top>
      <bottom/>
      <diagonal/>
    </border>
    <border>
      <left style="hair">
        <color rgb="FF7F7F7F"/>
      </left>
      <right style="hair">
        <color rgb="FF7F7F7F"/>
      </right>
      <top style="thin">
        <color rgb="FF12448A"/>
      </top>
      <bottom style="hair">
        <color rgb="FF7F7F7F"/>
      </bottom>
      <diagonal/>
    </border>
    <border>
      <left/>
      <right/>
      <top style="thin">
        <color rgb="FF000099"/>
      </top>
      <bottom style="thin">
        <color rgb="FF000099"/>
      </bottom>
      <diagonal/>
    </border>
    <border>
      <left style="thin">
        <color rgb="FF12448A"/>
      </left>
      <right style="thin">
        <color rgb="FF12448A"/>
      </right>
      <top/>
      <bottom style="double">
        <color rgb="FF000099"/>
      </bottom>
      <diagonal/>
    </border>
    <border>
      <left/>
      <right style="thin">
        <color rgb="FF12448A"/>
      </right>
      <top/>
      <bottom style="thin">
        <color rgb="FF000099"/>
      </bottom>
      <diagonal/>
    </border>
    <border>
      <left style="thin">
        <color rgb="FF12448A"/>
      </left>
      <right style="thin">
        <color rgb="FF12448A"/>
      </right>
      <top/>
      <bottom style="thin">
        <color rgb="FF000099"/>
      </bottom>
      <diagonal/>
    </border>
    <border>
      <left style="thin">
        <color rgb="FF12448A"/>
      </left>
      <right/>
      <top/>
      <bottom style="thin">
        <color rgb="FF000099"/>
      </bottom>
      <diagonal/>
    </border>
    <border>
      <left style="hair">
        <color rgb="FF7F7F7F"/>
      </left>
      <right style="thin">
        <color rgb="FFFFFFFF"/>
      </right>
      <top/>
      <bottom style="double">
        <color rgb="FF000099"/>
      </bottom>
      <diagonal/>
    </border>
    <border>
      <left/>
      <right style="thin">
        <color rgb="FF000099"/>
      </right>
      <top/>
      <bottom style="hair">
        <color rgb="FF808080"/>
      </bottom>
      <diagonal/>
    </border>
    <border>
      <left/>
      <right style="thin">
        <color rgb="FFE7E6E6"/>
      </right>
      <top/>
      <bottom style="hair">
        <color rgb="FF808080"/>
      </bottom>
      <diagonal/>
    </border>
    <border>
      <left/>
      <right style="hair">
        <color rgb="FF808080"/>
      </right>
      <top/>
      <bottom style="thin">
        <color rgb="FF000099"/>
      </bottom>
      <diagonal/>
    </border>
    <border>
      <left/>
      <right style="thin">
        <color rgb="FFE7E6E6"/>
      </right>
      <top/>
      <bottom style="thin">
        <color rgb="FF000099"/>
      </bottom>
      <diagonal/>
    </border>
    <border>
      <left style="hair">
        <color rgb="FF808080"/>
      </left>
      <right/>
      <top/>
      <bottom style="thin">
        <color rgb="FF000099"/>
      </bottom>
      <diagonal/>
    </border>
    <border>
      <left style="thin">
        <color rgb="FF12448A"/>
      </left>
      <right/>
      <top style="hair">
        <color rgb="FF7F7F7F"/>
      </top>
      <bottom style="hair">
        <color rgb="FF7F7F7F"/>
      </bottom>
      <diagonal/>
    </border>
    <border>
      <left style="thin">
        <color rgb="FF12448A"/>
      </left>
      <right style="thin">
        <color rgb="FF12448A"/>
      </right>
      <top style="hair">
        <color rgb="FF7F7F7F"/>
      </top>
      <bottom style="thin">
        <color rgb="FF000099"/>
      </bottom>
      <diagonal/>
    </border>
    <border>
      <left style="thin">
        <color rgb="FF12448A"/>
      </left>
      <right/>
      <top style="hair">
        <color rgb="FF7F7F7F"/>
      </top>
      <bottom style="thin">
        <color rgb="FF000099"/>
      </bottom>
      <diagonal/>
    </border>
    <border>
      <left style="thin">
        <color rgb="FF12448A"/>
      </left>
      <right/>
      <top/>
      <bottom style="double">
        <color rgb="FF000099"/>
      </bottom>
      <diagonal/>
    </border>
    <border>
      <left/>
      <right style="hair">
        <color rgb="FFFFFFFF"/>
      </right>
      <top/>
      <bottom style="hair">
        <color rgb="FF7F7F7F"/>
      </bottom>
      <diagonal/>
    </border>
    <border>
      <left/>
      <right style="hair">
        <color rgb="FFFFFFFF"/>
      </right>
      <top style="hair">
        <color rgb="FF7F7F7F"/>
      </top>
      <bottom style="hair">
        <color rgb="FF7F7F7F"/>
      </bottom>
      <diagonal/>
    </border>
    <border>
      <left/>
      <right/>
      <top style="hair">
        <color rgb="FF7F7F7F"/>
      </top>
      <bottom style="hair">
        <color rgb="FF000099"/>
      </bottom>
      <diagonal/>
    </border>
    <border>
      <left/>
      <right style="thin">
        <color rgb="FF12448A"/>
      </right>
      <top style="hair">
        <color rgb="FF7F7F7F"/>
      </top>
      <bottom style="hair">
        <color rgb="FF000099"/>
      </bottom>
      <diagonal/>
    </border>
    <border>
      <left style="thin">
        <color rgb="FF12448A"/>
      </left>
      <right style="hair">
        <color rgb="FF7F7F7F"/>
      </right>
      <top style="hair">
        <color rgb="FF7F7F7F"/>
      </top>
      <bottom style="hair">
        <color rgb="FF000099"/>
      </bottom>
      <diagonal/>
    </border>
    <border>
      <left style="hair">
        <color rgb="FF7F7F7F"/>
      </left>
      <right style="hair">
        <color rgb="FF7F7F7F"/>
      </right>
      <top style="hair">
        <color rgb="FF7F7F7F"/>
      </top>
      <bottom style="hair">
        <color rgb="FF000099"/>
      </bottom>
      <diagonal/>
    </border>
    <border>
      <left style="hair">
        <color rgb="FF7F7F7F"/>
      </left>
      <right/>
      <top style="hair">
        <color rgb="FF7F7F7F"/>
      </top>
      <bottom style="hair">
        <color rgb="FF000099"/>
      </bottom>
      <diagonal/>
    </border>
    <border>
      <left/>
      <right style="thin">
        <color rgb="FF000099"/>
      </right>
      <top/>
      <bottom style="double">
        <color rgb="FF12448A"/>
      </bottom>
      <diagonal/>
    </border>
    <border>
      <left/>
      <right/>
      <top style="double">
        <color rgb="FF12448A"/>
      </top>
      <bottom style="thin">
        <color rgb="FF12448A"/>
      </bottom>
      <diagonal/>
    </border>
    <border>
      <left style="hair">
        <color rgb="FF808080"/>
      </left>
      <right style="hair">
        <color rgb="FF808080"/>
      </right>
      <top/>
      <bottom style="hair">
        <color rgb="FF808080"/>
      </bottom>
      <diagonal/>
    </border>
    <border>
      <left/>
      <right style="hair">
        <color rgb="FF808080"/>
      </right>
      <top style="hair">
        <color rgb="FF808080"/>
      </top>
      <bottom style="hair">
        <color rgb="FF7F7F7F"/>
      </bottom>
      <diagonal/>
    </border>
    <border>
      <left style="hair">
        <color rgb="FF808080"/>
      </left>
      <right/>
      <top style="hair">
        <color rgb="FF808080"/>
      </top>
      <bottom style="hair">
        <color rgb="FF7F7F7F"/>
      </bottom>
      <diagonal/>
    </border>
    <border>
      <left style="hair">
        <color rgb="FF808080"/>
      </left>
      <right style="hair">
        <color rgb="FF808080"/>
      </right>
      <top style="hair">
        <color rgb="FF808080"/>
      </top>
      <bottom style="hair">
        <color rgb="FF7F7F7F"/>
      </bottom>
      <diagonal/>
    </border>
    <border>
      <left style="hair">
        <color rgb="FF666666"/>
      </left>
      <right/>
      <top/>
      <bottom style="thin">
        <color rgb="FF000099"/>
      </bottom>
      <diagonal/>
    </border>
    <border>
      <left style="hair">
        <color rgb="FF7F7F7F"/>
      </left>
      <right/>
      <top/>
      <bottom style="thin">
        <color rgb="FF000099"/>
      </bottom>
      <diagonal/>
    </border>
    <border>
      <left/>
      <right style="hair">
        <color rgb="FF7F7F7F"/>
      </right>
      <top/>
      <bottom style="thin">
        <color rgb="FF000099"/>
      </bottom>
      <diagonal/>
    </border>
    <border>
      <left/>
      <right style="hair">
        <color rgb="FF666666"/>
      </right>
      <top/>
      <bottom style="thin">
        <color rgb="FF000099"/>
      </bottom>
      <diagonal/>
    </border>
    <border>
      <left style="thin">
        <color rgb="FF000099"/>
      </left>
      <right/>
      <top/>
      <bottom style="double">
        <color rgb="FF000099"/>
      </bottom>
      <diagonal/>
    </border>
    <border>
      <left style="hair">
        <color rgb="FF666666"/>
      </left>
      <right/>
      <top/>
      <bottom/>
      <diagonal/>
    </border>
    <border>
      <left/>
      <right style="hair">
        <color rgb="FF666666"/>
      </right>
      <top/>
      <bottom/>
      <diagonal/>
    </border>
    <border>
      <left/>
      <right style="hair">
        <color rgb="FFFFFFFF"/>
      </right>
      <top/>
      <bottom style="hair">
        <color rgb="FF666666"/>
      </bottom>
      <diagonal/>
    </border>
    <border>
      <left/>
      <right/>
      <top style="hair">
        <color rgb="FF666666"/>
      </top>
      <bottom style="hair">
        <color rgb="FF666666"/>
      </bottom>
      <diagonal/>
    </border>
    <border>
      <left/>
      <right style="hair">
        <color rgb="FFFFFFFF"/>
      </right>
      <top style="hair">
        <color rgb="FF666666"/>
      </top>
      <bottom style="hair">
        <color rgb="FF666666"/>
      </bottom>
      <diagonal/>
    </border>
    <border>
      <left/>
      <right/>
      <top style="hair">
        <color rgb="FF666666"/>
      </top>
      <bottom style="hair">
        <color rgb="FF7F7F7F"/>
      </bottom>
      <diagonal/>
    </border>
    <border>
      <left/>
      <right style="hair">
        <color rgb="FFFFFFFF"/>
      </right>
      <top style="hair">
        <color rgb="FF666666"/>
      </top>
      <bottom style="hair">
        <color rgb="FF7F7F7F"/>
      </bottom>
      <diagonal/>
    </border>
    <border>
      <left/>
      <right style="hair">
        <color rgb="FFFFFFFF"/>
      </right>
      <top style="hair">
        <color rgb="FF7F7F7F"/>
      </top>
      <bottom style="thin">
        <color rgb="FF000099"/>
      </bottom>
      <diagonal/>
    </border>
    <border>
      <left style="thin">
        <color rgb="FF000099"/>
      </left>
      <right/>
      <top/>
      <bottom/>
      <diagonal/>
    </border>
    <border>
      <left style="thin">
        <color rgb="FF000099"/>
      </left>
      <right style="hair">
        <color rgb="FF7F7F7F"/>
      </right>
      <top/>
      <bottom style="double">
        <color rgb="FF12448A"/>
      </bottom>
      <diagonal/>
    </border>
    <border>
      <left style="hair">
        <color rgb="FF7F7F7F"/>
      </left>
      <right style="hair">
        <color rgb="FFFFFFFF"/>
      </right>
      <top/>
      <bottom style="double">
        <color rgb="FF12448A"/>
      </bottom>
      <diagonal/>
    </border>
    <border>
      <left style="hair">
        <color rgb="FF808080"/>
      </left>
      <right/>
      <top/>
      <bottom/>
      <diagonal/>
    </border>
    <border>
      <left style="thin">
        <color rgb="FF000099"/>
      </left>
      <right style="hair">
        <color rgb="FF808080"/>
      </right>
      <top/>
      <bottom/>
      <diagonal/>
    </border>
    <border>
      <left style="hair">
        <color rgb="FF808080"/>
      </left>
      <right style="thin">
        <color rgb="FF000099"/>
      </right>
      <top/>
      <bottom/>
      <diagonal/>
    </border>
    <border>
      <left style="hair">
        <color rgb="FF808080"/>
      </left>
      <right style="hair">
        <color rgb="FFFFFFFF"/>
      </right>
      <top/>
      <bottom/>
      <diagonal/>
    </border>
    <border>
      <left/>
      <right style="hair">
        <color rgb="FF7F7F7F"/>
      </right>
      <top style="double">
        <color rgb="FF12448A"/>
      </top>
      <bottom style="hair">
        <color rgb="FF7F7F7F"/>
      </bottom>
      <diagonal/>
    </border>
    <border>
      <left/>
      <right/>
      <top/>
      <bottom/>
      <diagonal/>
    </border>
    <border>
      <left style="thin">
        <color rgb="FF12448A"/>
      </left>
      <right style="thin">
        <color rgb="FF12448A"/>
      </right>
      <top/>
      <bottom style="thin">
        <color rgb="FF12448A"/>
      </bottom>
      <diagonal/>
    </border>
    <border>
      <left style="hair">
        <color rgb="FF7F7F7F"/>
      </left>
      <right/>
      <top/>
      <bottom style="thin">
        <color rgb="FF12448A"/>
      </bottom>
      <diagonal/>
    </border>
    <border>
      <left style="thin">
        <color rgb="FF12448A"/>
      </left>
      <right/>
      <top/>
      <bottom style="hair">
        <color rgb="FF7F7F7F"/>
      </bottom>
      <diagonal/>
    </border>
    <border>
      <left style="thin">
        <color rgb="FF12448A"/>
      </left>
      <right/>
      <top style="double">
        <color rgb="FF12448A"/>
      </top>
      <bottom style="hair">
        <color rgb="FF7F7F7F"/>
      </bottom>
      <diagonal/>
    </border>
    <border>
      <left style="thin">
        <color rgb="FF12448A"/>
      </left>
      <right/>
      <top style="hair">
        <color rgb="FF7F7F7F"/>
      </top>
      <bottom style="thin">
        <color rgb="FF12448A"/>
      </bottom>
      <diagonal/>
    </border>
    <border>
      <left style="thin">
        <color rgb="FF12448A"/>
      </left>
      <right/>
      <top style="hair">
        <color rgb="FF7F7F7F"/>
      </top>
      <bottom/>
      <diagonal/>
    </border>
    <border>
      <left style="thin">
        <color rgb="FF12448A"/>
      </left>
      <right/>
      <top/>
      <bottom style="thin">
        <color rgb="FF12448A"/>
      </bottom>
      <diagonal/>
    </border>
    <border>
      <left/>
      <right/>
      <top style="thin">
        <color rgb="FF12448A"/>
      </top>
      <bottom style="thin">
        <color rgb="FF12448A"/>
      </bottom>
      <diagonal/>
    </border>
    <border>
      <left style="thin">
        <color rgb="FF12448A"/>
      </left>
      <right style="thin">
        <color rgb="FF12448A"/>
      </right>
      <top style="hair">
        <color rgb="FF7F7F7F"/>
      </top>
      <bottom/>
      <diagonal/>
    </border>
    <border>
      <left style="thin">
        <color rgb="FF12448A"/>
      </left>
      <right/>
      <top style="double">
        <color rgb="FF12448A"/>
      </top>
      <bottom/>
      <diagonal/>
    </border>
    <border>
      <left style="thin">
        <color rgb="FF12448A"/>
      </left>
      <right/>
      <top style="thin">
        <color rgb="FF000000"/>
      </top>
      <bottom/>
      <diagonal/>
    </border>
    <border>
      <left/>
      <right style="thin">
        <color rgb="FF002060"/>
      </right>
      <top/>
      <bottom style="double">
        <color rgb="FF12448A"/>
      </bottom>
      <diagonal/>
    </border>
    <border>
      <left style="thin">
        <color rgb="FF002060"/>
      </left>
      <right/>
      <top style="double">
        <color rgb="FF12448A"/>
      </top>
      <bottom style="hair">
        <color rgb="FF7F7F7F"/>
      </bottom>
      <diagonal/>
    </border>
    <border>
      <left style="thin">
        <color rgb="FF002060"/>
      </left>
      <right/>
      <top style="hair">
        <color rgb="FF7F7F7F"/>
      </top>
      <bottom style="hair">
        <color rgb="FF7F7F7F"/>
      </bottom>
      <diagonal/>
    </border>
    <border>
      <left/>
      <right/>
      <top style="hair">
        <color rgb="FF7F7F7F"/>
      </top>
      <bottom/>
      <diagonal/>
    </border>
    <border>
      <left style="hair">
        <color rgb="FF7F7F7F"/>
      </left>
      <right/>
      <top style="double">
        <color rgb="FF12448A"/>
      </top>
      <bottom/>
      <diagonal/>
    </border>
    <border>
      <left style="thin">
        <color rgb="FF12448A"/>
      </left>
      <right/>
      <top/>
      <bottom/>
      <diagonal/>
    </border>
    <border>
      <left style="thin">
        <color rgb="FF12448A"/>
      </left>
      <right style="hair">
        <color rgb="FF7F7F7F"/>
      </right>
      <top/>
      <bottom/>
      <diagonal/>
    </border>
    <border>
      <left style="hair">
        <color rgb="FF7F7F7F"/>
      </left>
      <right style="thin">
        <color rgb="FF12448A"/>
      </right>
      <top/>
      <bottom/>
      <diagonal/>
    </border>
    <border>
      <left style="thin">
        <color rgb="FF12448A"/>
      </left>
      <right style="hair">
        <color rgb="FF7F7F7F"/>
      </right>
      <top/>
      <bottom style="double">
        <color rgb="FF12448A"/>
      </bottom>
      <diagonal/>
    </border>
    <border>
      <left style="hair">
        <color rgb="FF7F7F7F"/>
      </left>
      <right style="hair">
        <color rgb="FF7F7F7F"/>
      </right>
      <top/>
      <bottom style="double">
        <color rgb="FF12448A"/>
      </bottom>
      <diagonal/>
    </border>
    <border>
      <left style="hair">
        <color rgb="FF7F7F7F"/>
      </left>
      <right style="thin">
        <color rgb="FF12448A"/>
      </right>
      <top/>
      <bottom style="double">
        <color rgb="FF12448A"/>
      </bottom>
      <diagonal/>
    </border>
    <border>
      <left/>
      <right style="thin">
        <color rgb="FF12448A"/>
      </right>
      <top style="double">
        <color rgb="FF12448A"/>
      </top>
      <bottom style="thin">
        <color rgb="FF12448A"/>
      </bottom>
      <diagonal/>
    </border>
    <border>
      <left style="thin">
        <color rgb="FF12448A"/>
      </left>
      <right style="thin">
        <color rgb="FF12448A"/>
      </right>
      <top style="double">
        <color rgb="FF12448A"/>
      </top>
      <bottom style="thin">
        <color rgb="FF12448A"/>
      </bottom>
      <diagonal/>
    </border>
    <border>
      <left style="thin">
        <color rgb="FF12448A"/>
      </left>
      <right/>
      <top style="double">
        <color rgb="FF12448A"/>
      </top>
      <bottom style="thin">
        <color rgb="FF12448A"/>
      </bottom>
      <diagonal/>
    </border>
    <border>
      <left/>
      <right style="hair">
        <color rgb="FF7F7F7F"/>
      </right>
      <top/>
      <bottom style="thin">
        <color rgb="FF12448A"/>
      </bottom>
      <diagonal/>
    </border>
    <border>
      <left style="thin">
        <color rgb="FF12448A"/>
      </left>
      <right style="thin">
        <color rgb="FF12448A"/>
      </right>
      <top style="thin">
        <color rgb="FF12448A"/>
      </top>
      <bottom style="hair">
        <color rgb="FF7F7F7F"/>
      </bottom>
      <diagonal/>
    </border>
    <border>
      <left style="thin">
        <color rgb="FF12448A"/>
      </left>
      <right/>
      <top style="thin">
        <color rgb="FF12448A"/>
      </top>
      <bottom style="hair">
        <color rgb="FF7F7F7F"/>
      </bottom>
      <diagonal/>
    </border>
    <border>
      <left style="thin">
        <color rgb="FF12448A"/>
      </left>
      <right style="hair">
        <color rgb="FF7F7F7F"/>
      </right>
      <top/>
      <bottom style="thin">
        <color rgb="FF12448A"/>
      </bottom>
      <diagonal/>
    </border>
    <border>
      <left style="hair">
        <color rgb="FF7F7F7F"/>
      </left>
      <right style="hair">
        <color rgb="FF7F7F7F"/>
      </right>
      <top/>
      <bottom style="thin">
        <color rgb="FF12448A"/>
      </bottom>
      <diagonal/>
    </border>
    <border>
      <left style="hair">
        <color rgb="FF7F7F7F"/>
      </left>
      <right style="thin">
        <color rgb="FF12448A"/>
      </right>
      <top/>
      <bottom style="thin">
        <color rgb="FF12448A"/>
      </bottom>
      <diagonal/>
    </border>
    <border>
      <left style="hair">
        <color rgb="FF7F7F7F"/>
      </left>
      <right style="thin">
        <color rgb="FF12448A"/>
      </right>
      <top style="double">
        <color rgb="FF12448A"/>
      </top>
      <bottom style="hair">
        <color rgb="FF7F7F7F"/>
      </bottom>
      <diagonal/>
    </border>
    <border>
      <left style="thin">
        <color rgb="FF12448A"/>
      </left>
      <right style="thin">
        <color rgb="FF12448A"/>
      </right>
      <top style="thin">
        <color rgb="FF12448A"/>
      </top>
      <bottom style="thin">
        <color rgb="FF12448A"/>
      </bottom>
      <diagonal/>
    </border>
    <border>
      <left style="thin">
        <color rgb="FF12448A"/>
      </left>
      <right/>
      <top style="thin">
        <color rgb="FF12448A"/>
      </top>
      <bottom style="thin">
        <color rgb="FF12448A"/>
      </bottom>
      <diagonal/>
    </border>
    <border>
      <left style="thin">
        <color rgb="FF12448A"/>
      </left>
      <right style="thin">
        <color rgb="FF12448A"/>
      </right>
      <top/>
      <bottom style="hair">
        <color rgb="FF7F7F7F"/>
      </bottom>
      <diagonal/>
    </border>
    <border>
      <left/>
      <right/>
      <top style="double">
        <color rgb="FF12448A"/>
      </top>
      <bottom/>
      <diagonal/>
    </border>
    <border>
      <left/>
      <right style="thin">
        <color rgb="FF12448A"/>
      </right>
      <top style="thin">
        <color rgb="FF12448A"/>
      </top>
      <bottom/>
      <diagonal/>
    </border>
    <border>
      <left style="thin">
        <color rgb="FF12448A"/>
      </left>
      <right/>
      <top style="thin">
        <color rgb="FF12448A"/>
      </top>
      <bottom/>
      <diagonal/>
    </border>
    <border>
      <left/>
      <right style="thin">
        <color rgb="FF12448A"/>
      </right>
      <top/>
      <bottom style="thin">
        <color rgb="FF000000"/>
      </bottom>
      <diagonal/>
    </border>
    <border>
      <left style="thin">
        <color rgb="FF12448A"/>
      </left>
      <right/>
      <top/>
      <bottom style="thin">
        <color rgb="FF000000"/>
      </bottom>
      <diagonal/>
    </border>
    <border>
      <left/>
      <right/>
      <top/>
      <bottom style="thin">
        <color rgb="FF000000"/>
      </bottom>
      <diagonal/>
    </border>
    <border>
      <left/>
      <right style="thin">
        <color rgb="FF12448A"/>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12448A"/>
      </bottom>
      <diagonal/>
    </border>
    <border>
      <left style="thin">
        <color rgb="FF000000"/>
      </left>
      <right/>
      <top/>
      <bottom style="thin">
        <color rgb="FF12448A"/>
      </bottom>
      <diagonal/>
    </border>
    <border>
      <left/>
      <right style="thin">
        <color rgb="FF000000"/>
      </right>
      <top style="thin">
        <color rgb="FF12448A"/>
      </top>
      <bottom/>
      <diagonal/>
    </border>
    <border>
      <left style="thin">
        <color rgb="FF000000"/>
      </left>
      <right/>
      <top style="thin">
        <color rgb="FF12448A"/>
      </top>
      <bottom/>
      <diagonal/>
    </border>
    <border>
      <left style="thin">
        <color rgb="FF12448A"/>
      </left>
      <right/>
      <top/>
      <bottom style="double">
        <color rgb="FF12448A"/>
      </bottom>
      <diagonal/>
    </border>
    <border>
      <left/>
      <right style="hair">
        <color rgb="FF7F7F7F"/>
      </right>
      <top/>
      <bottom style="double">
        <color rgb="FF12448A"/>
      </bottom>
      <diagonal/>
    </border>
    <border>
      <left style="hair">
        <color rgb="FF7F7F7F"/>
      </left>
      <right/>
      <top/>
      <bottom style="double">
        <color rgb="FF12448A"/>
      </bottom>
      <diagonal/>
    </border>
    <border>
      <left/>
      <right style="thin">
        <color rgb="FF002060"/>
      </right>
      <top style="hair">
        <color rgb="FF7F7F7F"/>
      </top>
      <bottom/>
      <diagonal/>
    </border>
    <border>
      <left/>
      <right style="thin">
        <color rgb="FF002060"/>
      </right>
      <top/>
      <bottom/>
      <diagonal/>
    </border>
    <border>
      <left/>
      <right style="thin">
        <color rgb="FF002060"/>
      </right>
      <top/>
      <bottom style="thin">
        <color rgb="FF12448A"/>
      </bottom>
      <diagonal/>
    </border>
    <border>
      <left/>
      <right style="hair">
        <color rgb="FF7F7F7F"/>
      </right>
      <top style="double">
        <color rgb="FF12448A"/>
      </top>
      <bottom/>
      <diagonal/>
    </border>
    <border>
      <left style="hair">
        <color rgb="FF7F7F7F"/>
      </left>
      <right style="thin">
        <color rgb="FF12448A"/>
      </right>
      <top style="double">
        <color rgb="FF12448A"/>
      </top>
      <bottom/>
      <diagonal/>
    </border>
    <border>
      <left/>
      <right/>
      <top style="double">
        <color rgb="FF12448A"/>
      </top>
      <bottom style="hair">
        <color rgb="FF808080"/>
      </bottom>
      <diagonal/>
    </border>
    <border>
      <left/>
      <right style="thin">
        <color rgb="FF12448A"/>
      </right>
      <top style="double">
        <color rgb="FF12448A"/>
      </top>
      <bottom style="hair">
        <color rgb="FF808080"/>
      </bottom>
      <diagonal/>
    </border>
    <border>
      <left/>
      <right/>
      <top style="hair">
        <color rgb="FF808080"/>
      </top>
      <bottom style="thin">
        <color rgb="FF12448A"/>
      </bottom>
      <diagonal/>
    </border>
    <border>
      <left/>
      <right style="thin">
        <color rgb="FF12448A"/>
      </right>
      <top style="hair">
        <color rgb="FF808080"/>
      </top>
      <bottom style="thin">
        <color rgb="FF12448A"/>
      </bottom>
      <diagonal/>
    </border>
    <border>
      <left/>
      <right style="thin">
        <color rgb="FF12448A"/>
      </right>
      <top/>
      <bottom style="thin">
        <color rgb="FF12448A"/>
      </bottom>
      <diagonal/>
    </border>
    <border>
      <left/>
      <right/>
      <top/>
      <bottom style="thin">
        <color rgb="FF12448A"/>
      </bottom>
      <diagonal/>
    </border>
    <border>
      <left/>
      <right/>
      <top style="thin">
        <color rgb="FF12448A"/>
      </top>
      <bottom style="hair">
        <color rgb="FF808080"/>
      </bottom>
      <diagonal/>
    </border>
    <border>
      <left/>
      <right style="thin">
        <color rgb="FF12448A"/>
      </right>
      <top style="thin">
        <color rgb="FF12448A"/>
      </top>
      <bottom style="hair">
        <color rgb="FF808080"/>
      </bottom>
      <diagonal/>
    </border>
    <border>
      <left/>
      <right style="thin">
        <color rgb="FF12448A"/>
      </right>
      <top style="hair">
        <color rgb="FF808080"/>
      </top>
      <bottom style="hair">
        <color rgb="FF808080"/>
      </bottom>
      <diagonal/>
    </border>
    <border>
      <left/>
      <right style="hair">
        <color rgb="FF808080"/>
      </right>
      <top/>
      <bottom style="thin">
        <color rgb="FF12448A"/>
      </bottom>
      <diagonal/>
    </border>
    <border>
      <left/>
      <right style="hair">
        <color rgb="FF808080"/>
      </right>
      <top style="hair">
        <color rgb="FF808080"/>
      </top>
      <bottom style="thin">
        <color rgb="FF12448A"/>
      </bottom>
      <diagonal/>
    </border>
    <border>
      <left/>
      <right style="thin">
        <color rgb="FF12448A"/>
      </right>
      <top/>
      <bottom style="double">
        <color rgb="FF12448A"/>
      </bottom>
      <diagonal/>
    </border>
    <border>
      <left/>
      <right/>
      <top/>
      <bottom style="double">
        <color rgb="FF12448A"/>
      </bottom>
      <diagonal/>
    </border>
    <border>
      <left/>
      <right style="hair">
        <color rgb="FF808080"/>
      </right>
      <top/>
      <bottom style="hair">
        <color rgb="FF808080"/>
      </bottom>
      <diagonal/>
    </border>
    <border>
      <left/>
      <right style="hair">
        <color rgb="FF808080"/>
      </right>
      <top/>
      <bottom/>
      <diagonal/>
    </border>
    <border>
      <left/>
      <right style="hair">
        <color rgb="FF808080"/>
      </right>
      <top style="thin">
        <color rgb="FF12448A"/>
      </top>
      <bottom style="hair">
        <color rgb="FF808080"/>
      </bottom>
      <diagonal/>
    </border>
    <border>
      <left/>
      <right style="hair">
        <color rgb="FF808080"/>
      </right>
      <top style="double">
        <color rgb="FF12448A"/>
      </top>
      <bottom style="hair">
        <color rgb="FF808080"/>
      </bottom>
      <diagonal/>
    </border>
    <border>
      <left style="hair">
        <color rgb="FF808080"/>
      </left>
      <right style="hair">
        <color rgb="FF808080"/>
      </right>
      <top/>
      <bottom/>
      <diagonal/>
    </border>
    <border>
      <left style="thin">
        <color rgb="FF12448A"/>
      </left>
      <right style="hair">
        <color rgb="FF808080"/>
      </right>
      <top/>
      <bottom style="hair">
        <color rgb="FF808080"/>
      </bottom>
      <diagonal/>
    </border>
    <border>
      <left style="hair">
        <color rgb="FF808080"/>
      </left>
      <right style="thin">
        <color rgb="FF12448A"/>
      </right>
      <top/>
      <bottom style="hair">
        <color rgb="FF808080"/>
      </bottom>
      <diagonal/>
    </border>
    <border>
      <left style="hair">
        <color rgb="FF808080"/>
      </left>
      <right/>
      <top/>
      <bottom style="hair">
        <color rgb="FF808080"/>
      </bottom>
      <diagonal/>
    </border>
    <border>
      <left style="thin">
        <color rgb="FF12448A"/>
      </left>
      <right style="thin">
        <color rgb="FF12448A"/>
      </right>
      <top/>
      <bottom/>
      <diagonal/>
    </border>
    <border>
      <left/>
      <right style="thin">
        <color rgb="FF12448A"/>
      </right>
      <top/>
      <bottom/>
      <diagonal/>
    </border>
    <border>
      <left/>
      <right/>
      <top style="thin">
        <color rgb="FF12448A"/>
      </top>
      <bottom/>
      <diagonal/>
    </border>
    <border>
      <left/>
      <right style="hair">
        <color rgb="FF808080"/>
      </right>
      <top/>
      <bottom style="double">
        <color rgb="FF12448A"/>
      </bottom>
      <diagonal/>
    </border>
    <border>
      <left style="thin">
        <color rgb="FF12448A"/>
      </left>
      <right/>
      <top style="double">
        <color rgb="FF12448A"/>
      </top>
      <bottom style="hair">
        <color rgb="FF808080"/>
      </bottom>
      <diagonal/>
    </border>
    <border>
      <left style="thin">
        <color rgb="FF12448A"/>
      </left>
      <right/>
      <top style="hair">
        <color rgb="FF808080"/>
      </top>
      <bottom style="hair">
        <color rgb="FF808080"/>
      </bottom>
      <diagonal/>
    </border>
    <border>
      <left style="thin">
        <color rgb="FF12448A"/>
      </left>
      <right/>
      <top style="hair">
        <color rgb="FF808080"/>
      </top>
      <bottom style="thin">
        <color rgb="FF12448A"/>
      </bottom>
      <diagonal/>
    </border>
    <border>
      <left style="thin">
        <color rgb="FF000000"/>
      </left>
      <right/>
      <top/>
      <bottom/>
      <diagonal/>
    </border>
    <border>
      <left/>
      <right style="thin">
        <color rgb="FF000000"/>
      </right>
      <top/>
      <bottom/>
      <diagonal/>
    </border>
    <border>
      <left style="thin">
        <color rgb="FF000000"/>
      </left>
      <right/>
      <top/>
      <bottom style="double">
        <color rgb="FF12448A"/>
      </bottom>
      <diagonal/>
    </border>
    <border>
      <left/>
      <right style="thin">
        <color rgb="FF000000"/>
      </right>
      <top/>
      <bottom style="double">
        <color rgb="FF12448A"/>
      </bottom>
      <diagonal/>
    </border>
    <border>
      <left style="thin">
        <color rgb="FF000000"/>
      </left>
      <right/>
      <top style="double">
        <color rgb="FF12448A"/>
      </top>
      <bottom style="hair">
        <color rgb="FF808080"/>
      </bottom>
      <diagonal/>
    </border>
    <border>
      <left/>
      <right style="thin">
        <color rgb="FF000000"/>
      </right>
      <top style="double">
        <color rgb="FF12448A"/>
      </top>
      <bottom style="hair">
        <color rgb="FF808080"/>
      </bottom>
      <diagonal/>
    </border>
    <border>
      <left style="thin">
        <color rgb="FF000000"/>
      </left>
      <right/>
      <top style="hair">
        <color rgb="FF808080"/>
      </top>
      <bottom style="hair">
        <color rgb="FF808080"/>
      </bottom>
      <diagonal/>
    </border>
    <border>
      <left/>
      <right style="thin">
        <color rgb="FF000000"/>
      </right>
      <top style="hair">
        <color rgb="FF808080"/>
      </top>
      <bottom style="hair">
        <color rgb="FF808080"/>
      </bottom>
      <diagonal/>
    </border>
    <border>
      <left style="thin">
        <color rgb="FF000000"/>
      </left>
      <right/>
      <top style="hair">
        <color rgb="FF808080"/>
      </top>
      <bottom/>
      <diagonal/>
    </border>
    <border>
      <left/>
      <right style="thin">
        <color rgb="FF000000"/>
      </right>
      <top style="hair">
        <color rgb="FF808080"/>
      </top>
      <bottom/>
      <diagonal/>
    </border>
    <border>
      <left/>
      <right style="hair">
        <color rgb="FF7F7F7F"/>
      </right>
      <top style="thin">
        <color rgb="FF12448A"/>
      </top>
      <bottom/>
      <diagonal/>
    </border>
    <border>
      <left style="hair">
        <color rgb="FF7F7F7F"/>
      </left>
      <right/>
      <top style="thin">
        <color rgb="FF12448A"/>
      </top>
      <bottom/>
      <diagonal/>
    </border>
    <border>
      <left/>
      <right/>
      <top style="hair">
        <color rgb="FF000000"/>
      </top>
      <bottom style="hair">
        <color rgb="FF000000"/>
      </bottom>
      <diagonal/>
    </border>
    <border>
      <left style="hair">
        <color rgb="FF7F7F7F"/>
      </left>
      <right/>
      <top style="thin">
        <color rgb="FF12448A"/>
      </top>
      <bottom style="hair">
        <color rgb="FF002060"/>
      </bottom>
      <diagonal/>
    </border>
    <border>
      <left/>
      <right/>
      <top style="thin">
        <color rgb="FF12448A"/>
      </top>
      <bottom style="hair">
        <color rgb="FF002060"/>
      </bottom>
      <diagonal/>
    </border>
    <border>
      <left/>
      <right style="hair">
        <color rgb="FF7F7F7F"/>
      </right>
      <top style="thin">
        <color rgb="FF12448A"/>
      </top>
      <bottom style="hair">
        <color rgb="FF002060"/>
      </bottom>
      <diagonal/>
    </border>
    <border>
      <left style="hair">
        <color rgb="FF7F7F7F"/>
      </left>
      <right/>
      <top style="hair">
        <color rgb="FF002060"/>
      </top>
      <bottom style="thin">
        <color rgb="FF12448A"/>
      </bottom>
      <diagonal/>
    </border>
    <border>
      <left/>
      <right/>
      <top style="hair">
        <color rgb="FF002060"/>
      </top>
      <bottom style="thin">
        <color rgb="FF12448A"/>
      </bottom>
      <diagonal/>
    </border>
    <border>
      <left/>
      <right style="hair">
        <color rgb="FF7F7F7F"/>
      </right>
      <top style="hair">
        <color rgb="FF002060"/>
      </top>
      <bottom style="thin">
        <color rgb="FF12448A"/>
      </bottom>
      <diagonal/>
    </border>
    <border>
      <left/>
      <right style="hair">
        <color rgb="FF7F7F7F"/>
      </right>
      <top style="thin">
        <color rgb="FF12448A"/>
      </top>
      <bottom style="thin">
        <color rgb="FF12448A"/>
      </bottom>
      <diagonal/>
    </border>
    <border>
      <left style="hair">
        <color rgb="FF002060"/>
      </left>
      <right/>
      <top/>
      <bottom/>
      <diagonal/>
    </border>
    <border>
      <left/>
      <right/>
      <top/>
      <bottom style="thin">
        <color rgb="FF002060"/>
      </bottom>
      <diagonal/>
    </border>
    <border>
      <left/>
      <right style="hair">
        <color rgb="FF7F7F7F"/>
      </right>
      <top/>
      <bottom style="thin">
        <color rgb="FF002060"/>
      </bottom>
      <diagonal/>
    </border>
    <border>
      <left style="hair">
        <color rgb="FF7F7F7F"/>
      </left>
      <right/>
      <top style="hair">
        <color rgb="FF7F7F7F"/>
      </top>
      <bottom style="thin">
        <color rgb="FF002060"/>
      </bottom>
      <diagonal/>
    </border>
    <border>
      <left/>
      <right/>
      <top style="hair">
        <color rgb="FF7F7F7F"/>
      </top>
      <bottom style="thin">
        <color rgb="FF002060"/>
      </bottom>
      <diagonal/>
    </border>
    <border>
      <left/>
      <right style="hair">
        <color rgb="FF7F7F7F"/>
      </right>
      <top style="hair">
        <color rgb="FF7F7F7F"/>
      </top>
      <bottom style="thin">
        <color rgb="FF002060"/>
      </bottom>
      <diagonal/>
    </border>
    <border>
      <left/>
      <right/>
      <top style="thin">
        <color rgb="FF002060"/>
      </top>
      <bottom style="thin">
        <color rgb="FF12448A"/>
      </bottom>
      <diagonal/>
    </border>
    <border>
      <left/>
      <right style="hair">
        <color rgb="FF7F7F7F"/>
      </right>
      <top style="thin">
        <color rgb="FF002060"/>
      </top>
      <bottom style="thin">
        <color rgb="FF12448A"/>
      </bottom>
      <diagonal/>
    </border>
    <border>
      <left style="hair">
        <color rgb="FF7F7F7F"/>
      </left>
      <right/>
      <top style="thin">
        <color rgb="FF002060"/>
      </top>
      <bottom style="thin">
        <color rgb="FF12448A"/>
      </bottom>
      <diagonal/>
    </border>
    <border>
      <left style="hair">
        <color rgb="FF7F7F7F"/>
      </left>
      <right/>
      <top style="thin">
        <color rgb="FF12448A"/>
      </top>
      <bottom style="thin">
        <color rgb="FF12448A"/>
      </bottom>
      <diagonal/>
    </border>
    <border>
      <left/>
      <right/>
      <top/>
      <bottom style="hair">
        <color theme="1"/>
      </bottom>
      <diagonal/>
    </border>
    <border>
      <left style="hair">
        <color rgb="FF7F7F7F"/>
      </left>
      <right/>
      <top style="hair">
        <color theme="1"/>
      </top>
      <bottom style="thin">
        <color rgb="FF12448A"/>
      </bottom>
      <diagonal/>
    </border>
    <border>
      <left/>
      <right/>
      <top style="hair">
        <color theme="1"/>
      </top>
      <bottom style="thin">
        <color rgb="FF12448A"/>
      </bottom>
      <diagonal/>
    </border>
    <border>
      <left/>
      <right style="hair">
        <color theme="1"/>
      </right>
      <top style="hair">
        <color theme="1"/>
      </top>
      <bottom style="thin">
        <color rgb="FF12448A"/>
      </bottom>
      <diagonal/>
    </border>
    <border>
      <left style="hair">
        <color theme="1"/>
      </left>
      <right/>
      <top/>
      <bottom style="thin">
        <color rgb="FF12448A"/>
      </bottom>
      <diagonal/>
    </border>
    <border>
      <left/>
      <right style="hair">
        <color theme="1"/>
      </right>
      <top/>
      <bottom style="thin">
        <color rgb="FF12448A"/>
      </bottom>
      <diagonal/>
    </border>
    <border>
      <left/>
      <right/>
      <top/>
      <bottom style="hair">
        <color rgb="FF7F7F7F"/>
      </bottom>
      <diagonal/>
    </border>
    <border>
      <left/>
      <right/>
      <top/>
      <bottom style="hair">
        <color rgb="FF808080"/>
      </bottom>
      <diagonal/>
    </border>
    <border>
      <left/>
      <right style="hair">
        <color rgb="FFFFFFFF"/>
      </right>
      <top style="hair">
        <color rgb="FF7F7F7F"/>
      </top>
      <bottom/>
      <diagonal/>
    </border>
    <border>
      <left/>
      <right style="hair">
        <color rgb="FFFFFFFF"/>
      </right>
      <top/>
      <bottom/>
      <diagonal/>
    </border>
    <border>
      <left style="hair">
        <color rgb="FF7F7F7F"/>
      </left>
      <right/>
      <top style="hair">
        <color rgb="FF002060"/>
      </top>
      <bottom/>
      <diagonal/>
    </border>
    <border>
      <left/>
      <right/>
      <top style="hair">
        <color rgb="FF002060"/>
      </top>
      <bottom/>
      <diagonal/>
    </border>
    <border>
      <left/>
      <right style="hair">
        <color rgb="FF7F7F7F"/>
      </right>
      <top style="hair">
        <color rgb="FF002060"/>
      </top>
      <bottom/>
      <diagonal/>
    </border>
    <border>
      <left/>
      <right style="hair">
        <color rgb="FF002060"/>
      </right>
      <top style="hair">
        <color rgb="FF002060"/>
      </top>
      <bottom/>
      <diagonal/>
    </border>
    <border>
      <left/>
      <right style="hair">
        <color rgb="FF002060"/>
      </right>
      <top/>
      <bottom/>
      <diagonal/>
    </border>
    <border>
      <left/>
      <right/>
      <top style="thin">
        <color rgb="FF12448A"/>
      </top>
      <bottom style="hair">
        <color rgb="FF000000"/>
      </bottom>
      <diagonal/>
    </border>
    <border>
      <left/>
      <right style="hair">
        <color rgb="FF7F7F7F"/>
      </right>
      <top style="thin">
        <color rgb="FF12448A"/>
      </top>
      <bottom style="hair">
        <color rgb="FF000000"/>
      </bottom>
      <diagonal/>
    </border>
    <border>
      <left/>
      <right/>
      <top/>
      <bottom style="hair">
        <color theme="0"/>
      </bottom>
      <diagonal/>
    </border>
    <border>
      <left/>
      <right style="hair">
        <color rgb="FF002060"/>
      </right>
      <top style="hair">
        <color rgb="FF7F7F7F"/>
      </top>
      <bottom/>
      <diagonal/>
    </border>
    <border>
      <left/>
      <right style="hair">
        <color rgb="FF002060"/>
      </right>
      <top/>
      <bottom style="hair">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206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2060"/>
      </bottom>
      <diagonal/>
    </border>
    <border>
      <left style="thin">
        <color rgb="FF000000"/>
      </left>
      <right style="thin">
        <color rgb="FF000000"/>
      </right>
      <top style="thin">
        <color rgb="FF000000"/>
      </top>
      <bottom/>
      <diagonal/>
    </border>
    <border>
      <left style="hair">
        <color theme="1"/>
      </left>
      <right/>
      <top style="thin">
        <color rgb="FF12448A"/>
      </top>
      <bottom style="dotted">
        <color theme="1" tint="0.499984740745262"/>
      </bottom>
      <diagonal/>
    </border>
    <border>
      <left/>
      <right style="hair">
        <color theme="1"/>
      </right>
      <top style="thin">
        <color rgb="FF12448A"/>
      </top>
      <bottom style="dotted">
        <color theme="1" tint="0.499984740745262"/>
      </bottom>
      <diagonal/>
    </border>
    <border>
      <left style="dotted">
        <color theme="0"/>
      </left>
      <right/>
      <top/>
      <bottom/>
      <diagonal/>
    </border>
    <border>
      <left style="hair">
        <color rgb="FF7F7F7F"/>
      </left>
      <right/>
      <top/>
      <bottom style="dotted">
        <color theme="1" tint="0.499984740745262"/>
      </bottom>
      <diagonal/>
    </border>
    <border>
      <left/>
      <right style="hair">
        <color rgb="FF7F7F7F"/>
      </right>
      <top/>
      <bottom style="dotted">
        <color theme="1" tint="0.499984740745262"/>
      </bottom>
      <diagonal/>
    </border>
    <border>
      <left style="dotted">
        <color theme="1" tint="0.499984740745262"/>
      </left>
      <right/>
      <top style="thin">
        <color rgb="FF12448A"/>
      </top>
      <bottom style="hair">
        <color rgb="FF000000"/>
      </bottom>
      <diagonal/>
    </border>
    <border>
      <left style="dotted">
        <color theme="1" tint="0.499984740745262"/>
      </left>
      <right/>
      <top/>
      <bottom style="hair">
        <color rgb="FF7F7F7F"/>
      </bottom>
      <diagonal/>
    </border>
    <border>
      <left style="dotted">
        <color theme="1" tint="0.499984740745262"/>
      </left>
      <right/>
      <top style="hair">
        <color rgb="FF7F7F7F"/>
      </top>
      <bottom style="hair">
        <color rgb="FF7F7F7F"/>
      </bottom>
      <diagonal/>
    </border>
    <border>
      <left style="dotted">
        <color theme="1" tint="0.499984740745262"/>
      </left>
      <right/>
      <top style="hair">
        <color rgb="FF7F7F7F"/>
      </top>
      <bottom/>
      <diagonal/>
    </border>
    <border>
      <left style="dotted">
        <color theme="1" tint="0.499984740745262"/>
      </left>
      <right/>
      <top/>
      <bottom style="thin">
        <color rgb="FF12448A"/>
      </bottom>
      <diagonal/>
    </border>
    <border>
      <left style="hair">
        <color rgb="FF7F7F7F"/>
      </left>
      <right/>
      <top style="hair">
        <color rgb="FF7F7F7F"/>
      </top>
      <bottom style="dotted">
        <color theme="1" tint="0.499984740745262"/>
      </bottom>
      <diagonal/>
    </border>
    <border>
      <left/>
      <right style="hair">
        <color rgb="FF7F7F7F"/>
      </right>
      <top style="hair">
        <color rgb="FF7F7F7F"/>
      </top>
      <bottom style="dotted">
        <color theme="1" tint="0.499984740745262"/>
      </bottom>
      <diagonal/>
    </border>
    <border>
      <left/>
      <right style="thin">
        <color rgb="FF002060"/>
      </right>
      <top/>
      <bottom style="double">
        <color rgb="FF000099"/>
      </bottom>
      <diagonal/>
    </border>
    <border>
      <left/>
      <right style="dotted">
        <color theme="1" tint="0.499984740745262"/>
      </right>
      <top style="double">
        <color rgb="FF12448A"/>
      </top>
      <bottom/>
      <diagonal/>
    </border>
    <border>
      <left/>
      <right style="dotted">
        <color theme="1" tint="0.499984740745262"/>
      </right>
      <top/>
      <bottom/>
      <diagonal/>
    </border>
    <border>
      <left/>
      <right style="dotted">
        <color theme="1" tint="0.499984740745262"/>
      </right>
      <top/>
      <bottom style="hair">
        <color rgb="FF000000"/>
      </bottom>
      <diagonal/>
    </border>
    <border>
      <left style="dotted">
        <color theme="1" tint="0.499984740745262"/>
      </left>
      <right/>
      <top style="double">
        <color rgb="FF12448A"/>
      </top>
      <bottom/>
      <diagonal/>
    </border>
    <border>
      <left style="dotted">
        <color theme="1" tint="0.499984740745262"/>
      </left>
      <right/>
      <top/>
      <bottom/>
      <diagonal/>
    </border>
    <border>
      <left style="dotted">
        <color theme="1" tint="0.499984740745262"/>
      </left>
      <right/>
      <top/>
      <bottom style="hair">
        <color rgb="FF000000"/>
      </bottom>
      <diagonal/>
    </border>
    <border>
      <left style="dotted">
        <color theme="1" tint="0.499984740745262"/>
      </left>
      <right/>
      <top style="hair">
        <color rgb="FF000000"/>
      </top>
      <bottom style="hair">
        <color rgb="FF000000"/>
      </bottom>
      <diagonal/>
    </border>
    <border>
      <left/>
      <right style="dotted">
        <color theme="1" tint="0.499984740745262"/>
      </right>
      <top style="hair">
        <color rgb="FF000000"/>
      </top>
      <bottom style="hair">
        <color rgb="FF000000"/>
      </bottom>
      <diagonal/>
    </border>
    <border>
      <left/>
      <right style="dotted">
        <color theme="1" tint="0.499984740745262"/>
      </right>
      <top/>
      <bottom style="hair">
        <color rgb="FF7F7F7F"/>
      </bottom>
      <diagonal/>
    </border>
    <border>
      <left/>
      <right style="dotted">
        <color theme="1" tint="0.499984740745262"/>
      </right>
      <top style="hair">
        <color rgb="FF7F7F7F"/>
      </top>
      <bottom/>
      <diagonal/>
    </border>
    <border>
      <left style="dotted">
        <color theme="0"/>
      </left>
      <right style="dotted">
        <color theme="0"/>
      </right>
      <top style="dotted">
        <color theme="0"/>
      </top>
      <bottom style="dotted">
        <color theme="0"/>
      </bottom>
      <diagonal/>
    </border>
    <border>
      <left/>
      <right style="dotted">
        <color theme="0" tint="-0.34998626667073579"/>
      </right>
      <top/>
      <bottom style="dotted">
        <color theme="0" tint="-0.34998626667073579"/>
      </bottom>
      <diagonal/>
    </border>
    <border>
      <left/>
      <right style="dotted">
        <color theme="1" tint="0.499984740745262"/>
      </right>
      <top style="dotted">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thin">
        <color rgb="FF000099"/>
      </right>
      <top style="dotted">
        <color theme="1" tint="0.499984740745262"/>
      </top>
      <bottom style="dotted">
        <color theme="1" tint="0.499984740745262"/>
      </bottom>
      <diagonal/>
    </border>
    <border>
      <left/>
      <right style="dotted">
        <color theme="0" tint="-0.34998626667073579"/>
      </right>
      <top style="dotted">
        <color theme="0" tint="-0.34998626667073579"/>
      </top>
      <bottom style="dotted">
        <color theme="0" tint="-0.34998626667073579"/>
      </bottom>
      <diagonal/>
    </border>
    <border>
      <left style="dotted">
        <color theme="0"/>
      </left>
      <right/>
      <top style="dotted">
        <color theme="1" tint="0.499984740745262"/>
      </top>
      <bottom style="thin">
        <color rgb="FF000099"/>
      </bottom>
      <diagonal/>
    </border>
    <border>
      <left/>
      <right/>
      <top style="dotted">
        <color theme="1" tint="0.499984740745262"/>
      </top>
      <bottom style="thin">
        <color rgb="FF000099"/>
      </bottom>
      <diagonal/>
    </border>
    <border>
      <left/>
      <right style="thin">
        <color rgb="FF000099"/>
      </right>
      <top style="dotted">
        <color theme="1" tint="0.499984740745262"/>
      </top>
      <bottom style="thin">
        <color rgb="FF000099"/>
      </bottom>
      <diagonal/>
    </border>
    <border>
      <left/>
      <right style="dotted">
        <color theme="0" tint="-0.34998626667073579"/>
      </right>
      <top style="dotted">
        <color theme="0" tint="-0.34998626667073579"/>
      </top>
      <bottom style="thin">
        <color rgb="FF000099"/>
      </bottom>
      <diagonal/>
    </border>
    <border>
      <left/>
      <right/>
      <top/>
      <bottom style="dotted">
        <color theme="1" tint="0.499984740745262"/>
      </bottom>
      <diagonal/>
    </border>
    <border>
      <left/>
      <right style="thin">
        <color rgb="FF000099"/>
      </right>
      <top/>
      <bottom style="dotted">
        <color theme="1" tint="0.499984740745262"/>
      </bottom>
      <diagonal/>
    </border>
    <border>
      <left/>
      <right/>
      <top/>
      <bottom style="dotted">
        <color theme="0" tint="-0.34998626667073579"/>
      </bottom>
      <diagonal/>
    </border>
    <border>
      <left/>
      <right/>
      <top style="dotted">
        <color theme="1" tint="0.499984740745262"/>
      </top>
      <bottom style="dotted">
        <color theme="1" tint="0.499984740745262"/>
      </bottom>
      <diagonal/>
    </border>
    <border>
      <left/>
      <right style="thin">
        <color rgb="FF000099"/>
      </right>
      <top style="dotted">
        <color theme="1" tint="0.499984740745262"/>
      </top>
      <bottom style="dotted">
        <color theme="1" tint="0.499984740745262"/>
      </bottom>
      <diagonal/>
    </border>
    <border>
      <left/>
      <right/>
      <top style="dotted">
        <color theme="0" tint="-0.34998626667073579"/>
      </top>
      <bottom style="dotted">
        <color theme="0" tint="-0.34998626667073579"/>
      </bottom>
      <diagonal/>
    </border>
    <border>
      <left/>
      <right style="dotted">
        <color theme="1" tint="0.499984740745262"/>
      </right>
      <top style="dotted">
        <color theme="1" tint="0.499984740745262"/>
      </top>
      <bottom style="thin">
        <color rgb="FF000099"/>
      </bottom>
      <diagonal/>
    </border>
    <border>
      <left style="dotted">
        <color theme="1" tint="0.499984740745262"/>
      </left>
      <right style="dotted">
        <color theme="1" tint="0.499984740745262"/>
      </right>
      <top style="dotted">
        <color theme="1" tint="0.499984740745262"/>
      </top>
      <bottom style="thin">
        <color rgb="FF000099"/>
      </bottom>
      <diagonal/>
    </border>
    <border>
      <left style="dotted">
        <color theme="1" tint="0.499984740745262"/>
      </left>
      <right style="thin">
        <color rgb="FF000099"/>
      </right>
      <top style="dotted">
        <color theme="1" tint="0.499984740745262"/>
      </top>
      <bottom style="thin">
        <color rgb="FF000099"/>
      </bottom>
      <diagonal/>
    </border>
    <border>
      <left/>
      <right/>
      <top style="dotted">
        <color theme="0" tint="-0.34998626667073579"/>
      </top>
      <bottom style="thin">
        <color rgb="FF000099"/>
      </bottom>
      <diagonal/>
    </border>
    <border>
      <left/>
      <right style="dotted">
        <color theme="0"/>
      </right>
      <top/>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thin">
        <color rgb="FF000099"/>
      </right>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rgb="FF000099"/>
      </right>
      <top style="dotted">
        <color theme="0" tint="-0.34998626667073579"/>
      </top>
      <bottom style="dotted">
        <color theme="0" tint="-0.34998626667073579"/>
      </bottom>
      <diagonal/>
    </border>
    <border>
      <left style="dotted">
        <color theme="0"/>
      </left>
      <right/>
      <top style="dotted">
        <color theme="0" tint="-0.34998626667073579"/>
      </top>
      <bottom style="thin">
        <color rgb="FF000099"/>
      </bottom>
      <diagonal/>
    </border>
    <border>
      <left/>
      <right style="thin">
        <color rgb="FF000099"/>
      </right>
      <top style="dotted">
        <color theme="0" tint="-0.34998626667073579"/>
      </top>
      <bottom style="thin">
        <color rgb="FF000099"/>
      </bottom>
      <diagonal/>
    </border>
    <border>
      <left/>
      <right style="thin">
        <color theme="0"/>
      </right>
      <top/>
      <bottom/>
      <diagonal/>
    </border>
    <border>
      <left/>
      <right/>
      <top style="hair">
        <color rgb="FF808080"/>
      </top>
      <bottom style="hair">
        <color rgb="FF7F7F7F"/>
      </bottom>
      <diagonal/>
    </border>
    <border>
      <left style="thin">
        <color theme="0"/>
      </left>
      <right/>
      <top/>
      <bottom/>
      <diagonal/>
    </border>
  </borders>
  <cellStyleXfs count="3">
    <xf numFmtId="0" fontId="0" fillId="0" borderId="0"/>
    <xf numFmtId="0" fontId="101" fillId="0" borderId="0" applyNumberFormat="0" applyFill="0" applyBorder="0" applyAlignment="0" applyProtection="0"/>
    <xf numFmtId="0" fontId="101" fillId="0" borderId="0" applyNumberFormat="0" applyFill="0" applyBorder="0" applyAlignment="0" applyProtection="0"/>
  </cellStyleXfs>
  <cellXfs count="1784">
    <xf numFmtId="0" fontId="0" fillId="0" borderId="0" xfId="0"/>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5" fillId="0" borderId="0" xfId="0" applyFont="1" applyAlignment="1">
      <alignment horizontal="left" vertical="center" wrapText="1"/>
    </xf>
    <xf numFmtId="0" fontId="10" fillId="0" borderId="0" xfId="0" applyFont="1" applyAlignment="1">
      <alignment vertical="center"/>
    </xf>
    <xf numFmtId="0" fontId="11" fillId="0" borderId="0" xfId="0" applyFont="1" applyAlignment="1">
      <alignment vertical="center"/>
    </xf>
    <xf numFmtId="0" fontId="15" fillId="0" borderId="0" xfId="0" applyFont="1"/>
    <xf numFmtId="0" fontId="16" fillId="0" borderId="0" xfId="0" applyFont="1"/>
    <xf numFmtId="0" fontId="5" fillId="0" borderId="0" xfId="0" applyFont="1"/>
    <xf numFmtId="10" fontId="5" fillId="0" borderId="0" xfId="0" applyNumberFormat="1" applyFont="1"/>
    <xf numFmtId="3" fontId="5" fillId="0" borderId="0" xfId="0" applyNumberFormat="1" applyFont="1"/>
    <xf numFmtId="9" fontId="5" fillId="0" borderId="0" xfId="0" applyNumberFormat="1" applyFont="1"/>
    <xf numFmtId="164" fontId="12" fillId="0" borderId="5" xfId="0" applyNumberFormat="1" applyFont="1" applyBorder="1" applyAlignment="1">
      <alignment horizontal="right"/>
    </xf>
    <xf numFmtId="3" fontId="12" fillId="0" borderId="7" xfId="0" applyNumberFormat="1" applyFont="1" applyBorder="1" applyAlignment="1">
      <alignment horizontal="right"/>
    </xf>
    <xf numFmtId="0" fontId="19" fillId="0" borderId="0" xfId="0" applyFont="1" applyAlignment="1">
      <alignment wrapText="1"/>
    </xf>
    <xf numFmtId="3" fontId="15" fillId="0" borderId="0" xfId="0" applyNumberFormat="1" applyFont="1"/>
    <xf numFmtId="10" fontId="15" fillId="0" borderId="0" xfId="0" applyNumberFormat="1" applyFont="1"/>
    <xf numFmtId="0" fontId="5" fillId="0" borderId="0" xfId="0" applyFont="1" applyAlignment="1">
      <alignment wrapText="1"/>
    </xf>
    <xf numFmtId="0" fontId="5" fillId="3" borderId="17" xfId="0" applyFont="1" applyFill="1" applyBorder="1" applyAlignment="1">
      <alignment horizontal="right"/>
    </xf>
    <xf numFmtId="0" fontId="5" fillId="3" borderId="20" xfId="0" applyFont="1" applyFill="1" applyBorder="1" applyAlignment="1">
      <alignment horizontal="right"/>
    </xf>
    <xf numFmtId="10" fontId="5" fillId="3" borderId="21" xfId="0" applyNumberFormat="1" applyFont="1" applyFill="1" applyBorder="1" applyAlignment="1">
      <alignment horizontal="right"/>
    </xf>
    <xf numFmtId="0" fontId="5" fillId="3" borderId="22" xfId="0" applyFont="1" applyFill="1" applyBorder="1" applyAlignment="1">
      <alignment horizontal="right"/>
    </xf>
    <xf numFmtId="3" fontId="5" fillId="3" borderId="20" xfId="0" applyNumberFormat="1" applyFont="1" applyFill="1" applyBorder="1" applyAlignment="1">
      <alignment horizontal="right"/>
    </xf>
    <xf numFmtId="9" fontId="5" fillId="3" borderId="21" xfId="0" applyNumberFormat="1" applyFont="1" applyFill="1" applyBorder="1" applyAlignment="1">
      <alignment horizontal="right"/>
    </xf>
    <xf numFmtId="3" fontId="5" fillId="3" borderId="22" xfId="0" applyNumberFormat="1" applyFont="1" applyFill="1" applyBorder="1" applyAlignment="1">
      <alignment horizontal="right"/>
    </xf>
    <xf numFmtId="10" fontId="5" fillId="3" borderId="23" xfId="0" applyNumberFormat="1" applyFont="1" applyFill="1" applyBorder="1" applyAlignment="1">
      <alignment horizontal="right"/>
    </xf>
    <xf numFmtId="3" fontId="5" fillId="3" borderId="26" xfId="0" applyNumberFormat="1" applyFont="1" applyFill="1" applyBorder="1" applyAlignment="1">
      <alignment horizontal="right"/>
    </xf>
    <xf numFmtId="10" fontId="5" fillId="3" borderId="27" xfId="0" applyNumberFormat="1" applyFont="1" applyFill="1" applyBorder="1" applyAlignment="1">
      <alignment horizontal="right"/>
    </xf>
    <xf numFmtId="0" fontId="5" fillId="3" borderId="28" xfId="0" applyFont="1" applyFill="1" applyBorder="1" applyAlignment="1">
      <alignment horizontal="right"/>
    </xf>
    <xf numFmtId="0" fontId="5" fillId="0" borderId="29" xfId="0" applyFont="1" applyBorder="1" applyAlignment="1">
      <alignment horizontal="right"/>
    </xf>
    <xf numFmtId="10" fontId="5" fillId="0" borderId="30" xfId="0" applyNumberFormat="1" applyFont="1" applyBorder="1" applyAlignment="1">
      <alignment horizontal="right"/>
    </xf>
    <xf numFmtId="0" fontId="5" fillId="0" borderId="17" xfId="0" applyFont="1" applyBorder="1" applyAlignment="1">
      <alignment horizontal="right"/>
    </xf>
    <xf numFmtId="0" fontId="5" fillId="0" borderId="22" xfId="0" applyFont="1" applyBorder="1" applyAlignment="1">
      <alignment horizontal="right"/>
    </xf>
    <xf numFmtId="3" fontId="5" fillId="0" borderId="22" xfId="0" applyNumberFormat="1" applyFont="1" applyBorder="1" applyAlignment="1">
      <alignment horizontal="right"/>
    </xf>
    <xf numFmtId="3" fontId="20" fillId="0" borderId="28" xfId="0" applyNumberFormat="1" applyFont="1" applyBorder="1" applyAlignment="1">
      <alignment horizontal="right"/>
    </xf>
    <xf numFmtId="3" fontId="5" fillId="0" borderId="32" xfId="0" applyNumberFormat="1" applyFont="1" applyBorder="1" applyAlignment="1">
      <alignment horizontal="right" wrapText="1"/>
    </xf>
    <xf numFmtId="10" fontId="5" fillId="0" borderId="33" xfId="0" applyNumberFormat="1" applyFont="1" applyBorder="1" applyAlignment="1">
      <alignment horizontal="right" wrapText="1"/>
    </xf>
    <xf numFmtId="0" fontId="12" fillId="0" borderId="34" xfId="0" applyFont="1" applyBorder="1" applyAlignment="1">
      <alignment horizontal="right"/>
    </xf>
    <xf numFmtId="0" fontId="12" fillId="0" borderId="35" xfId="0" applyFont="1" applyBorder="1" applyAlignment="1">
      <alignment horizontal="right"/>
    </xf>
    <xf numFmtId="0" fontId="12" fillId="0" borderId="36" xfId="0" applyFont="1" applyBorder="1" applyAlignment="1">
      <alignment horizontal="right"/>
    </xf>
    <xf numFmtId="0" fontId="12" fillId="0" borderId="37" xfId="0" applyFont="1" applyBorder="1" applyAlignment="1">
      <alignment horizontal="right"/>
    </xf>
    <xf numFmtId="0" fontId="12" fillId="0" borderId="38" xfId="0" applyFont="1" applyBorder="1" applyAlignment="1">
      <alignment horizontal="right"/>
    </xf>
    <xf numFmtId="0" fontId="12" fillId="0" borderId="39" xfId="0" applyFont="1" applyBorder="1" applyAlignment="1">
      <alignment horizontal="right"/>
    </xf>
    <xf numFmtId="3" fontId="12" fillId="0" borderId="37" xfId="0" applyNumberFormat="1" applyFont="1" applyBorder="1" applyAlignment="1">
      <alignment horizontal="right"/>
    </xf>
    <xf numFmtId="3" fontId="12" fillId="0" borderId="38" xfId="0" applyNumberFormat="1" applyFont="1" applyBorder="1" applyAlignment="1">
      <alignment horizontal="right"/>
    </xf>
    <xf numFmtId="3" fontId="12" fillId="0" borderId="39" xfId="0" applyNumberFormat="1" applyFont="1" applyBorder="1" applyAlignment="1">
      <alignment horizontal="right"/>
    </xf>
    <xf numFmtId="164" fontId="5" fillId="0" borderId="0" xfId="0" applyNumberFormat="1" applyFont="1"/>
    <xf numFmtId="164" fontId="12" fillId="0" borderId="38" xfId="0" applyNumberFormat="1" applyFont="1" applyBorder="1" applyAlignment="1">
      <alignment horizontal="right"/>
    </xf>
    <xf numFmtId="164" fontId="12" fillId="0" borderId="39" xfId="0" applyNumberFormat="1" applyFont="1" applyBorder="1" applyAlignment="1">
      <alignment horizontal="right"/>
    </xf>
    <xf numFmtId="3" fontId="23" fillId="0" borderId="40" xfId="0" applyNumberFormat="1" applyFont="1" applyBorder="1" applyAlignment="1">
      <alignment horizontal="right"/>
    </xf>
    <xf numFmtId="3" fontId="23" fillId="0" borderId="41" xfId="0" applyNumberFormat="1" applyFont="1" applyBorder="1" applyAlignment="1">
      <alignment horizontal="right"/>
    </xf>
    <xf numFmtId="4" fontId="23" fillId="0" borderId="42" xfId="0" applyNumberFormat="1" applyFont="1" applyBorder="1" applyAlignment="1">
      <alignment horizontal="right"/>
    </xf>
    <xf numFmtId="0" fontId="12" fillId="0" borderId="44" xfId="0" applyFont="1" applyBorder="1" applyAlignment="1">
      <alignment horizontal="right"/>
    </xf>
    <xf numFmtId="0" fontId="12" fillId="0" borderId="45" xfId="0" applyFont="1" applyBorder="1" applyAlignment="1">
      <alignment horizontal="right"/>
    </xf>
    <xf numFmtId="164" fontId="23" fillId="0" borderId="46" xfId="0" applyNumberFormat="1" applyFont="1" applyBorder="1" applyAlignment="1">
      <alignment horizontal="right"/>
    </xf>
    <xf numFmtId="0" fontId="12" fillId="0" borderId="47" xfId="0" applyFont="1" applyBorder="1" applyAlignment="1">
      <alignment horizontal="right"/>
    </xf>
    <xf numFmtId="0" fontId="12" fillId="0" borderId="48" xfId="0" applyFont="1" applyBorder="1" applyAlignment="1">
      <alignment horizontal="right"/>
    </xf>
    <xf numFmtId="164" fontId="23" fillId="0" borderId="49" xfId="0" applyNumberFormat="1" applyFont="1" applyBorder="1" applyAlignment="1">
      <alignment horizontal="right"/>
    </xf>
    <xf numFmtId="4" fontId="12" fillId="0" borderId="47" xfId="0" applyNumberFormat="1" applyFont="1" applyBorder="1" applyAlignment="1">
      <alignment horizontal="right"/>
    </xf>
    <xf numFmtId="4" fontId="12" fillId="0" borderId="48" xfId="0" applyNumberFormat="1" applyFont="1" applyBorder="1" applyAlignment="1">
      <alignment horizontal="right"/>
    </xf>
    <xf numFmtId="4" fontId="23" fillId="0" borderId="50" xfId="0" applyNumberFormat="1" applyFont="1" applyBorder="1" applyAlignment="1">
      <alignment horizontal="right"/>
    </xf>
    <xf numFmtId="4" fontId="23" fillId="0" borderId="51" xfId="0" applyNumberFormat="1" applyFont="1" applyBorder="1" applyAlignment="1">
      <alignment horizontal="right"/>
    </xf>
    <xf numFmtId="0" fontId="23" fillId="0" borderId="51" xfId="0" applyFont="1" applyBorder="1" applyAlignment="1">
      <alignment horizontal="right"/>
    </xf>
    <xf numFmtId="164" fontId="23" fillId="0" borderId="52" xfId="0" applyNumberFormat="1" applyFont="1" applyBorder="1" applyAlignment="1">
      <alignment horizontal="right"/>
    </xf>
    <xf numFmtId="164" fontId="23" fillId="0" borderId="53" xfId="0" applyNumberFormat="1" applyFont="1" applyBorder="1" applyAlignment="1">
      <alignment horizontal="right"/>
    </xf>
    <xf numFmtId="164" fontId="23" fillId="0" borderId="36" xfId="0" applyNumberFormat="1" applyFont="1" applyBorder="1" applyAlignment="1">
      <alignment horizontal="right"/>
    </xf>
    <xf numFmtId="4" fontId="12" fillId="0" borderId="37" xfId="0" applyNumberFormat="1" applyFont="1" applyBorder="1" applyAlignment="1">
      <alignment horizontal="right"/>
    </xf>
    <xf numFmtId="4" fontId="12" fillId="0" borderId="38" xfId="0" applyNumberFormat="1" applyFont="1" applyBorder="1" applyAlignment="1">
      <alignment horizontal="right"/>
    </xf>
    <xf numFmtId="164" fontId="23" fillId="0" borderId="39" xfId="0" applyNumberFormat="1" applyFont="1" applyBorder="1" applyAlignment="1">
      <alignment horizontal="right"/>
    </xf>
    <xf numFmtId="4" fontId="23" fillId="0" borderId="40" xfId="0" applyNumberFormat="1" applyFont="1" applyBorder="1" applyAlignment="1">
      <alignment horizontal="right"/>
    </xf>
    <xf numFmtId="4" fontId="23" fillId="0" borderId="41" xfId="0" applyNumberFormat="1" applyFont="1" applyBorder="1" applyAlignment="1">
      <alignment horizontal="right"/>
    </xf>
    <xf numFmtId="0" fontId="23" fillId="0" borderId="41" xfId="0" applyFont="1" applyBorder="1" applyAlignment="1">
      <alignment horizontal="right"/>
    </xf>
    <xf numFmtId="164" fontId="23" fillId="0" borderId="42" xfId="0" applyNumberFormat="1" applyFont="1" applyBorder="1" applyAlignment="1">
      <alignment horizontal="right"/>
    </xf>
    <xf numFmtId="0" fontId="23" fillId="0" borderId="36" xfId="0" applyFont="1" applyBorder="1" applyAlignment="1">
      <alignment horizontal="right"/>
    </xf>
    <xf numFmtId="0" fontId="23" fillId="0" borderId="39" xfId="0" applyFont="1" applyBorder="1" applyAlignment="1">
      <alignment horizontal="right"/>
    </xf>
    <xf numFmtId="4" fontId="5" fillId="0" borderId="0" xfId="0" applyNumberFormat="1" applyFont="1"/>
    <xf numFmtId="0" fontId="18" fillId="2" borderId="63" xfId="0" applyFont="1" applyFill="1" applyBorder="1" applyAlignment="1">
      <alignment horizontal="center"/>
    </xf>
    <xf numFmtId="3" fontId="5" fillId="0" borderId="64" xfId="0" applyNumberFormat="1" applyFont="1" applyBorder="1" applyAlignment="1">
      <alignment horizontal="right"/>
    </xf>
    <xf numFmtId="3" fontId="20" fillId="0" borderId="65" xfId="0" applyNumberFormat="1" applyFont="1" applyBorder="1" applyAlignment="1">
      <alignment horizontal="right"/>
    </xf>
    <xf numFmtId="165" fontId="5" fillId="0" borderId="0" xfId="0" applyNumberFormat="1" applyFont="1"/>
    <xf numFmtId="3" fontId="5" fillId="0" borderId="61" xfId="0" applyNumberFormat="1" applyFont="1" applyBorder="1" applyAlignment="1">
      <alignment horizontal="right"/>
    </xf>
    <xf numFmtId="3" fontId="5" fillId="0" borderId="66" xfId="0" applyNumberFormat="1" applyFont="1" applyBorder="1" applyAlignment="1">
      <alignment horizontal="right"/>
    </xf>
    <xf numFmtId="3" fontId="20" fillId="0" borderId="67" xfId="0" applyNumberFormat="1" applyFont="1" applyBorder="1" applyAlignment="1">
      <alignment horizontal="right"/>
    </xf>
    <xf numFmtId="3" fontId="20" fillId="0" borderId="68" xfId="0" applyNumberFormat="1" applyFont="1" applyBorder="1" applyAlignment="1">
      <alignment horizontal="right"/>
    </xf>
    <xf numFmtId="3" fontId="5" fillId="0" borderId="70" xfId="0" applyNumberFormat="1" applyFont="1" applyBorder="1" applyAlignment="1">
      <alignment horizontal="right"/>
    </xf>
    <xf numFmtId="3" fontId="20" fillId="0" borderId="74" xfId="0" applyNumberFormat="1" applyFont="1" applyBorder="1" applyAlignment="1">
      <alignment horizontal="right"/>
    </xf>
    <xf numFmtId="3" fontId="20" fillId="0" borderId="75" xfId="0" applyNumberFormat="1" applyFont="1" applyBorder="1" applyAlignment="1">
      <alignment horizontal="right"/>
    </xf>
    <xf numFmtId="3" fontId="20" fillId="0" borderId="76" xfId="0" applyNumberFormat="1" applyFont="1" applyBorder="1" applyAlignment="1">
      <alignment horizontal="right"/>
    </xf>
    <xf numFmtId="3" fontId="25" fillId="0" borderId="74" xfId="0" applyNumberFormat="1" applyFont="1" applyBorder="1" applyAlignment="1">
      <alignment horizontal="right"/>
    </xf>
    <xf numFmtId="3" fontId="5" fillId="0" borderId="79" xfId="0" applyNumberFormat="1" applyFont="1" applyBorder="1" applyAlignment="1">
      <alignment horizontal="right"/>
    </xf>
    <xf numFmtId="0" fontId="12" fillId="0" borderId="82" xfId="0" applyFont="1" applyBorder="1" applyAlignment="1">
      <alignment horizontal="right"/>
    </xf>
    <xf numFmtId="0" fontId="12" fillId="0" borderId="83" xfId="0" applyFont="1" applyBorder="1" applyAlignment="1">
      <alignment horizontal="right"/>
    </xf>
    <xf numFmtId="0" fontId="12" fillId="0" borderId="84" xfId="0" applyFont="1" applyBorder="1" applyAlignment="1">
      <alignment horizontal="right"/>
    </xf>
    <xf numFmtId="10" fontId="12" fillId="0" borderId="87" xfId="0" applyNumberFormat="1" applyFont="1" applyBorder="1" applyAlignment="1">
      <alignment horizontal="right"/>
    </xf>
    <xf numFmtId="10" fontId="12" fillId="0" borderId="88" xfId="0" applyNumberFormat="1" applyFont="1" applyBorder="1" applyAlignment="1">
      <alignment horizontal="right"/>
    </xf>
    <xf numFmtId="10" fontId="12" fillId="0" borderId="89" xfId="0" applyNumberFormat="1" applyFont="1" applyBorder="1" applyAlignment="1">
      <alignment horizontal="right"/>
    </xf>
    <xf numFmtId="0" fontId="18" fillId="2" borderId="92" xfId="0" applyFont="1" applyFill="1" applyBorder="1" applyAlignment="1">
      <alignment horizontal="center" vertical="center"/>
    </xf>
    <xf numFmtId="0" fontId="18" fillId="2" borderId="93" xfId="0" applyFont="1" applyFill="1" applyBorder="1" applyAlignment="1">
      <alignment horizontal="center" vertical="center"/>
    </xf>
    <xf numFmtId="3" fontId="5" fillId="0" borderId="96" xfId="0" applyNumberFormat="1" applyFont="1" applyBorder="1" applyAlignment="1">
      <alignment horizontal="right"/>
    </xf>
    <xf numFmtId="3" fontId="5" fillId="0" borderId="97" xfId="0" applyNumberFormat="1" applyFont="1" applyBorder="1" applyAlignment="1">
      <alignment horizontal="right"/>
    </xf>
    <xf numFmtId="3" fontId="5" fillId="0" borderId="98" xfId="0" applyNumberFormat="1" applyFont="1" applyBorder="1" applyAlignment="1">
      <alignment horizontal="right"/>
    </xf>
    <xf numFmtId="3" fontId="5" fillId="0" borderId="99" xfId="0" applyNumberFormat="1" applyFont="1" applyBorder="1" applyAlignment="1">
      <alignment horizontal="right"/>
    </xf>
    <xf numFmtId="3" fontId="5" fillId="0" borderId="101" xfId="0" applyNumberFormat="1" applyFont="1" applyBorder="1" applyAlignment="1">
      <alignment horizontal="right"/>
    </xf>
    <xf numFmtId="3" fontId="5" fillId="0" borderId="102" xfId="0" applyNumberFormat="1" applyFont="1" applyBorder="1" applyAlignment="1">
      <alignment horizontal="right"/>
    </xf>
    <xf numFmtId="3" fontId="5" fillId="0" borderId="74" xfId="0" applyNumberFormat="1" applyFont="1" applyBorder="1" applyAlignment="1">
      <alignment horizontal="right"/>
    </xf>
    <xf numFmtId="3" fontId="5" fillId="0" borderId="77" xfId="0" applyNumberFormat="1" applyFont="1" applyBorder="1" applyAlignment="1">
      <alignment horizontal="right"/>
    </xf>
    <xf numFmtId="3" fontId="5" fillId="0" borderId="104" xfId="0" applyNumberFormat="1" applyFont="1" applyBorder="1" applyAlignment="1">
      <alignment horizontal="right"/>
    </xf>
    <xf numFmtId="3" fontId="5" fillId="0" borderId="105" xfId="0" applyNumberFormat="1" applyFont="1" applyBorder="1" applyAlignment="1">
      <alignment horizontal="right"/>
    </xf>
    <xf numFmtId="3" fontId="5" fillId="0" borderId="68" xfId="0" applyNumberFormat="1" applyFont="1" applyBorder="1" applyAlignment="1">
      <alignment horizontal="right"/>
    </xf>
    <xf numFmtId="0" fontId="18" fillId="2" borderId="92" xfId="0" applyFont="1" applyFill="1" applyBorder="1" applyAlignment="1">
      <alignment horizontal="center" vertical="center" wrapText="1"/>
    </xf>
    <xf numFmtId="0" fontId="18" fillId="2" borderId="93" xfId="0" applyFont="1" applyFill="1" applyBorder="1" applyAlignment="1">
      <alignment horizontal="center" vertical="center" wrapText="1"/>
    </xf>
    <xf numFmtId="165" fontId="5" fillId="0" borderId="96" xfId="0" applyNumberFormat="1" applyFont="1" applyBorder="1" applyAlignment="1">
      <alignment horizontal="right"/>
    </xf>
    <xf numFmtId="165" fontId="5" fillId="0" borderId="97" xfId="0" applyNumberFormat="1" applyFont="1" applyBorder="1" applyAlignment="1">
      <alignment horizontal="right"/>
    </xf>
    <xf numFmtId="165" fontId="5" fillId="0" borderId="98" xfId="0" applyNumberFormat="1" applyFont="1" applyBorder="1" applyAlignment="1">
      <alignment horizontal="right"/>
    </xf>
    <xf numFmtId="165" fontId="5" fillId="0" borderId="99" xfId="0" applyNumberFormat="1" applyFont="1" applyBorder="1" applyAlignment="1">
      <alignment horizontal="right"/>
    </xf>
    <xf numFmtId="165" fontId="5" fillId="0" borderId="101" xfId="0" applyNumberFormat="1" applyFont="1" applyBorder="1" applyAlignment="1">
      <alignment horizontal="right"/>
    </xf>
    <xf numFmtId="165" fontId="5" fillId="0" borderId="102" xfId="0" applyNumberFormat="1" applyFont="1" applyBorder="1" applyAlignment="1">
      <alignment horizontal="right"/>
    </xf>
    <xf numFmtId="165" fontId="5" fillId="0" borderId="74" xfId="0" applyNumberFormat="1" applyFont="1" applyBorder="1" applyAlignment="1">
      <alignment horizontal="right"/>
    </xf>
    <xf numFmtId="165" fontId="5" fillId="0" borderId="77" xfId="0" applyNumberFormat="1" applyFont="1" applyBorder="1" applyAlignment="1">
      <alignment horizontal="right"/>
    </xf>
    <xf numFmtId="165" fontId="5" fillId="0" borderId="104" xfId="0" applyNumberFormat="1" applyFont="1" applyBorder="1" applyAlignment="1">
      <alignment horizontal="right"/>
    </xf>
    <xf numFmtId="165" fontId="5" fillId="0" borderId="105" xfId="0" applyNumberFormat="1" applyFont="1" applyBorder="1" applyAlignment="1">
      <alignment horizontal="right"/>
    </xf>
    <xf numFmtId="165" fontId="5" fillId="0" borderId="61" xfId="0" applyNumberFormat="1" applyFont="1" applyBorder="1" applyAlignment="1">
      <alignment horizontal="right"/>
    </xf>
    <xf numFmtId="165" fontId="5" fillId="0" borderId="68" xfId="0" applyNumberFormat="1" applyFont="1" applyBorder="1" applyAlignment="1">
      <alignment horizontal="right"/>
    </xf>
    <xf numFmtId="3" fontId="12" fillId="0" borderId="111" xfId="0" applyNumberFormat="1" applyFont="1" applyBorder="1" applyAlignment="1">
      <alignment horizontal="right"/>
    </xf>
    <xf numFmtId="0" fontId="12" fillId="0" borderId="115" xfId="0" applyFont="1" applyBorder="1" applyAlignment="1">
      <alignment horizontal="center"/>
    </xf>
    <xf numFmtId="3" fontId="12" fillId="0" borderId="116" xfId="0" applyNumberFormat="1" applyFont="1" applyBorder="1" applyAlignment="1">
      <alignment horizontal="right"/>
    </xf>
    <xf numFmtId="3" fontId="12" fillId="0" borderId="120" xfId="0" applyNumberFormat="1" applyFont="1" applyBorder="1" applyAlignment="1">
      <alignment horizontal="right"/>
    </xf>
    <xf numFmtId="10" fontId="12" fillId="0" borderId="120" xfId="0" applyNumberFormat="1" applyFont="1" applyBorder="1" applyAlignment="1">
      <alignment horizontal="right"/>
    </xf>
    <xf numFmtId="0" fontId="12" fillId="0" borderId="121" xfId="0" applyFont="1" applyBorder="1" applyAlignment="1">
      <alignment horizontal="center"/>
    </xf>
    <xf numFmtId="10" fontId="12" fillId="0" borderId="111" xfId="0" applyNumberFormat="1" applyFont="1" applyBorder="1" applyAlignment="1">
      <alignment horizontal="right"/>
    </xf>
    <xf numFmtId="10" fontId="12" fillId="0" borderId="124" xfId="0" applyNumberFormat="1" applyFont="1" applyBorder="1" applyAlignment="1">
      <alignment horizontal="right"/>
    </xf>
    <xf numFmtId="0" fontId="26" fillId="0" borderId="0" xfId="0" applyFont="1"/>
    <xf numFmtId="164" fontId="5" fillId="0" borderId="127" xfId="0" applyNumberFormat="1" applyFont="1" applyBorder="1" applyAlignment="1">
      <alignment horizontal="right"/>
    </xf>
    <xf numFmtId="164" fontId="5" fillId="0" borderId="128" xfId="0" applyNumberFormat="1" applyFont="1" applyBorder="1" applyAlignment="1">
      <alignment horizontal="right"/>
    </xf>
    <xf numFmtId="164" fontId="5" fillId="0" borderId="129" xfId="0" applyNumberFormat="1" applyFont="1" applyBorder="1" applyAlignment="1">
      <alignment horizontal="right"/>
    </xf>
    <xf numFmtId="164" fontId="5" fillId="0" borderId="62" xfId="0" applyNumberFormat="1" applyFont="1" applyBorder="1" applyAlignment="1">
      <alignment horizontal="right"/>
    </xf>
    <xf numFmtId="164" fontId="5" fillId="0" borderId="130" xfId="0" applyNumberFormat="1" applyFont="1" applyBorder="1" applyAlignment="1">
      <alignment horizontal="right"/>
    </xf>
    <xf numFmtId="164" fontId="5" fillId="0" borderId="131" xfId="0" applyNumberFormat="1" applyFont="1" applyBorder="1" applyAlignment="1">
      <alignment horizontal="right"/>
    </xf>
    <xf numFmtId="164" fontId="5" fillId="0" borderId="61" xfId="0" applyNumberFormat="1" applyFont="1" applyBorder="1" applyAlignment="1">
      <alignment horizontal="right"/>
    </xf>
    <xf numFmtId="164" fontId="5" fillId="0" borderId="66" xfId="0" applyNumberFormat="1" applyFont="1" applyBorder="1" applyAlignment="1">
      <alignment horizontal="right"/>
    </xf>
    <xf numFmtId="164" fontId="5" fillId="0" borderId="68" xfId="0" applyNumberFormat="1" applyFont="1" applyBorder="1" applyAlignment="1">
      <alignment horizontal="right"/>
    </xf>
    <xf numFmtId="164" fontId="5" fillId="0" borderId="70" xfId="0" applyNumberFormat="1" applyFont="1" applyBorder="1" applyAlignment="1">
      <alignment horizontal="right"/>
    </xf>
    <xf numFmtId="164" fontId="20" fillId="0" borderId="62" xfId="0" applyNumberFormat="1" applyFont="1" applyBorder="1" applyAlignment="1">
      <alignment horizontal="right"/>
    </xf>
    <xf numFmtId="164" fontId="20" fillId="0" borderId="130" xfId="0" applyNumberFormat="1" applyFont="1" applyBorder="1" applyAlignment="1">
      <alignment horizontal="right"/>
    </xf>
    <xf numFmtId="164" fontId="20" fillId="0" borderId="131" xfId="0" applyNumberFormat="1" applyFont="1" applyBorder="1" applyAlignment="1">
      <alignment horizontal="right"/>
    </xf>
    <xf numFmtId="0" fontId="27" fillId="0" borderId="0" xfId="0" applyFont="1" applyAlignment="1">
      <alignment wrapText="1"/>
    </xf>
    <xf numFmtId="165" fontId="5" fillId="0" borderId="133" xfId="0" applyNumberFormat="1" applyFont="1" applyBorder="1" applyAlignment="1">
      <alignment horizontal="right"/>
    </xf>
    <xf numFmtId="165" fontId="5" fillId="0" borderId="128" xfId="0" applyNumberFormat="1" applyFont="1" applyBorder="1" applyAlignment="1">
      <alignment horizontal="right"/>
    </xf>
    <xf numFmtId="0" fontId="5" fillId="0" borderId="129" xfId="0" applyFont="1" applyBorder="1" applyAlignment="1">
      <alignment horizontal="right"/>
    </xf>
    <xf numFmtId="165" fontId="5" fillId="0" borderId="135" xfId="0" applyNumberFormat="1" applyFont="1" applyBorder="1" applyAlignment="1">
      <alignment horizontal="right"/>
    </xf>
    <xf numFmtId="165" fontId="5" fillId="0" borderId="130" xfId="0" applyNumberFormat="1" applyFont="1" applyBorder="1" applyAlignment="1">
      <alignment horizontal="right"/>
    </xf>
    <xf numFmtId="0" fontId="5" fillId="0" borderId="131" xfId="0" applyFont="1" applyBorder="1" applyAlignment="1">
      <alignment horizontal="right"/>
    </xf>
    <xf numFmtId="165" fontId="5" fillId="0" borderId="66" xfId="0" applyNumberFormat="1" applyFont="1" applyBorder="1" applyAlignment="1">
      <alignment horizontal="right"/>
    </xf>
    <xf numFmtId="0" fontId="5" fillId="0" borderId="68" xfId="0" applyFont="1" applyBorder="1" applyAlignment="1">
      <alignment horizontal="right"/>
    </xf>
    <xf numFmtId="165" fontId="20" fillId="0" borderId="135" xfId="0" applyNumberFormat="1" applyFont="1" applyBorder="1" applyAlignment="1">
      <alignment horizontal="right"/>
    </xf>
    <xf numFmtId="165" fontId="20" fillId="0" borderId="130" xfId="0" applyNumberFormat="1" applyFont="1" applyBorder="1" applyAlignment="1">
      <alignment horizontal="right"/>
    </xf>
    <xf numFmtId="0" fontId="20" fillId="0" borderId="131" xfId="0" applyFont="1" applyBorder="1" applyAlignment="1">
      <alignment horizontal="right"/>
    </xf>
    <xf numFmtId="0" fontId="21" fillId="0" borderId="0" xfId="0" applyFont="1" applyAlignment="1">
      <alignment wrapText="1"/>
    </xf>
    <xf numFmtId="165" fontId="5" fillId="0" borderId="65" xfId="0" applyNumberFormat="1" applyFont="1" applyBorder="1" applyAlignment="1">
      <alignment horizontal="right"/>
    </xf>
    <xf numFmtId="165" fontId="5" fillId="0" borderId="67" xfId="0" applyNumberFormat="1" applyFont="1" applyBorder="1" applyAlignment="1">
      <alignment horizontal="right"/>
    </xf>
    <xf numFmtId="165" fontId="20" fillId="0" borderId="71" xfId="0" applyNumberFormat="1" applyFont="1" applyBorder="1" applyAlignment="1">
      <alignment horizontal="right"/>
    </xf>
    <xf numFmtId="165" fontId="5" fillId="0" borderId="64" xfId="0" applyNumberFormat="1" applyFont="1" applyBorder="1" applyAlignment="1">
      <alignment horizontal="right"/>
    </xf>
    <xf numFmtId="165" fontId="20" fillId="0" borderId="70" xfId="0" applyNumberFormat="1" applyFont="1" applyBorder="1" applyAlignment="1">
      <alignment horizontal="right"/>
    </xf>
    <xf numFmtId="165" fontId="5" fillId="0" borderId="146" xfId="0" applyNumberFormat="1" applyFont="1" applyBorder="1" applyAlignment="1">
      <alignment horizontal="right"/>
    </xf>
    <xf numFmtId="165" fontId="5" fillId="3" borderId="147" xfId="0" applyNumberFormat="1" applyFont="1" applyFill="1" applyBorder="1" applyAlignment="1">
      <alignment horizontal="right"/>
    </xf>
    <xf numFmtId="165" fontId="20" fillId="0" borderId="148" xfId="0" applyNumberFormat="1" applyFont="1" applyBorder="1" applyAlignment="1">
      <alignment horizontal="right"/>
    </xf>
    <xf numFmtId="0" fontId="5" fillId="0" borderId="150" xfId="0" applyFont="1" applyBorder="1" applyAlignment="1">
      <alignment horizontal="right"/>
    </xf>
    <xf numFmtId="0" fontId="5" fillId="0" borderId="64" xfId="0" applyFont="1" applyBorder="1" applyAlignment="1">
      <alignment horizontal="right"/>
    </xf>
    <xf numFmtId="9" fontId="5" fillId="0" borderId="68" xfId="0" applyNumberFormat="1" applyFont="1" applyBorder="1" applyAlignment="1">
      <alignment horizontal="right"/>
    </xf>
    <xf numFmtId="165" fontId="20" fillId="0" borderId="151" xfId="0" applyNumberFormat="1" applyFont="1" applyBorder="1" applyAlignment="1">
      <alignment horizontal="right"/>
    </xf>
    <xf numFmtId="3" fontId="5" fillId="0" borderId="152" xfId="0" applyNumberFormat="1" applyFont="1" applyBorder="1" applyAlignment="1">
      <alignment horizontal="right"/>
    </xf>
    <xf numFmtId="3" fontId="5" fillId="0" borderId="153" xfId="0" applyNumberFormat="1" applyFont="1" applyBorder="1" applyAlignment="1">
      <alignment horizontal="right"/>
    </xf>
    <xf numFmtId="3" fontId="5" fillId="0" borderId="154" xfId="0" applyNumberFormat="1" applyFont="1" applyBorder="1" applyAlignment="1">
      <alignment horizontal="right"/>
    </xf>
    <xf numFmtId="165" fontId="5" fillId="0" borderId="131" xfId="0" applyNumberFormat="1" applyFont="1" applyBorder="1" applyAlignment="1">
      <alignment horizontal="right"/>
    </xf>
    <xf numFmtId="3" fontId="5" fillId="0" borderId="150" xfId="0" applyNumberFormat="1" applyFont="1" applyBorder="1" applyAlignment="1">
      <alignment horizontal="right"/>
    </xf>
    <xf numFmtId="3" fontId="20" fillId="0" borderId="155" xfId="0" applyNumberFormat="1" applyFont="1" applyBorder="1" applyAlignment="1">
      <alignment horizontal="right"/>
    </xf>
    <xf numFmtId="3" fontId="5" fillId="0" borderId="151" xfId="0" applyNumberFormat="1" applyFont="1" applyBorder="1" applyAlignment="1">
      <alignment horizontal="right"/>
    </xf>
    <xf numFmtId="3" fontId="20" fillId="0" borderId="156" xfId="0" applyNumberFormat="1" applyFont="1" applyBorder="1" applyAlignment="1">
      <alignment horizontal="right"/>
    </xf>
    <xf numFmtId="3" fontId="5" fillId="0" borderId="150" xfId="0" applyNumberFormat="1" applyFont="1" applyBorder="1"/>
    <xf numFmtId="3" fontId="5" fillId="0" borderId="64" xfId="0" applyNumberFormat="1" applyFont="1" applyBorder="1"/>
    <xf numFmtId="3" fontId="5" fillId="0" borderId="155" xfId="0" applyNumberFormat="1" applyFont="1" applyBorder="1"/>
    <xf numFmtId="3" fontId="20" fillId="0" borderId="105" xfId="0" applyNumberFormat="1" applyFont="1" applyBorder="1" applyAlignment="1">
      <alignment horizontal="right"/>
    </xf>
    <xf numFmtId="4" fontId="5" fillId="0" borderId="151" xfId="0" applyNumberFormat="1" applyFont="1" applyBorder="1" applyAlignment="1">
      <alignment horizontal="right"/>
    </xf>
    <xf numFmtId="4" fontId="5" fillId="0" borderId="70" xfId="0" applyNumberFormat="1" applyFont="1" applyBorder="1" applyAlignment="1">
      <alignment horizontal="right"/>
    </xf>
    <xf numFmtId="4" fontId="20" fillId="0" borderId="156" xfId="0" applyNumberFormat="1" applyFont="1" applyBorder="1" applyAlignment="1">
      <alignment horizontal="right"/>
    </xf>
    <xf numFmtId="4" fontId="5" fillId="0" borderId="150" xfId="0" applyNumberFormat="1" applyFont="1" applyBorder="1"/>
    <xf numFmtId="4" fontId="5" fillId="0" borderId="64" xfId="0" applyNumberFormat="1" applyFont="1" applyBorder="1"/>
    <xf numFmtId="4" fontId="5" fillId="0" borderId="155" xfId="0" applyNumberFormat="1" applyFont="1" applyBorder="1"/>
    <xf numFmtId="4" fontId="5" fillId="0" borderId="104" xfId="0" applyNumberFormat="1" applyFont="1" applyBorder="1" applyAlignment="1">
      <alignment horizontal="right"/>
    </xf>
    <xf numFmtId="4" fontId="5" fillId="0" borderId="66" xfId="0" applyNumberFormat="1" applyFont="1" applyBorder="1" applyAlignment="1">
      <alignment horizontal="right"/>
    </xf>
    <xf numFmtId="4" fontId="20" fillId="0" borderId="105" xfId="0" applyNumberFormat="1" applyFont="1" applyBorder="1" applyAlignment="1">
      <alignment horizontal="right"/>
    </xf>
    <xf numFmtId="0" fontId="18" fillId="2" borderId="93" xfId="0" applyFont="1" applyFill="1" applyBorder="1" applyAlignment="1">
      <alignment horizontal="center"/>
    </xf>
    <xf numFmtId="0" fontId="18" fillId="2" borderId="92" xfId="0" applyFont="1" applyFill="1" applyBorder="1" applyAlignment="1">
      <alignment horizontal="center"/>
    </xf>
    <xf numFmtId="4" fontId="12" fillId="0" borderId="65" xfId="0" applyNumberFormat="1" applyFont="1" applyBorder="1" applyAlignment="1">
      <alignment horizontal="right"/>
    </xf>
    <xf numFmtId="4" fontId="12" fillId="0" borderId="61" xfId="0" applyNumberFormat="1" applyFont="1" applyBorder="1" applyAlignment="1">
      <alignment horizontal="right"/>
    </xf>
    <xf numFmtId="4" fontId="12" fillId="0" borderId="67" xfId="0" applyNumberFormat="1" applyFont="1" applyBorder="1" applyAlignment="1">
      <alignment horizontal="right"/>
    </xf>
    <xf numFmtId="4" fontId="12" fillId="0" borderId="68" xfId="0" applyNumberFormat="1" applyFont="1" applyBorder="1" applyAlignment="1">
      <alignment horizontal="right"/>
    </xf>
    <xf numFmtId="4" fontId="12" fillId="0" borderId="71" xfId="0" applyNumberFormat="1" applyFont="1" applyBorder="1" applyAlignment="1">
      <alignment horizontal="right"/>
    </xf>
    <xf numFmtId="3" fontId="12" fillId="0" borderId="71" xfId="0" applyNumberFormat="1" applyFont="1" applyBorder="1" applyAlignment="1">
      <alignment horizontal="right"/>
    </xf>
    <xf numFmtId="165" fontId="15" fillId="0" borderId="0" xfId="0" applyNumberFormat="1" applyFont="1"/>
    <xf numFmtId="164" fontId="5" fillId="0" borderId="151" xfId="0" applyNumberFormat="1" applyFont="1" applyBorder="1" applyAlignment="1">
      <alignment horizontal="right"/>
    </xf>
    <xf numFmtId="0" fontId="27" fillId="0" borderId="0" xfId="0" applyFont="1" applyAlignment="1">
      <alignment vertical="top" wrapText="1"/>
    </xf>
    <xf numFmtId="0" fontId="18" fillId="0" borderId="0" xfId="0" applyFont="1" applyAlignment="1">
      <alignment horizontal="center"/>
    </xf>
    <xf numFmtId="165" fontId="5" fillId="0" borderId="163" xfId="0" applyNumberFormat="1" applyFont="1" applyBorder="1" applyAlignment="1">
      <alignment horizontal="right"/>
    </xf>
    <xf numFmtId="165" fontId="5" fillId="0" borderId="0" xfId="0" applyNumberFormat="1" applyFont="1" applyAlignment="1">
      <alignment horizontal="right"/>
    </xf>
    <xf numFmtId="165" fontId="5" fillId="0" borderId="164" xfId="0" applyNumberFormat="1" applyFont="1" applyBorder="1" applyAlignment="1">
      <alignment horizontal="right"/>
    </xf>
    <xf numFmtId="165" fontId="20" fillId="0" borderId="0" xfId="0" applyNumberFormat="1" applyFont="1" applyAlignment="1">
      <alignment horizontal="right"/>
    </xf>
    <xf numFmtId="165" fontId="20" fillId="0" borderId="165" xfId="0" applyNumberFormat="1" applyFont="1" applyBorder="1" applyAlignment="1">
      <alignment horizontal="right"/>
    </xf>
    <xf numFmtId="165" fontId="5" fillId="0" borderId="70" xfId="0" applyNumberFormat="1" applyFont="1" applyBorder="1" applyAlignment="1">
      <alignment horizontal="right"/>
    </xf>
    <xf numFmtId="0" fontId="5" fillId="3" borderId="166" xfId="0" applyFont="1" applyFill="1" applyBorder="1"/>
    <xf numFmtId="3" fontId="5" fillId="3" borderId="166" xfId="0" applyNumberFormat="1" applyFont="1" applyFill="1" applyBorder="1"/>
    <xf numFmtId="165" fontId="5" fillId="0" borderId="62" xfId="0" applyNumberFormat="1" applyFont="1" applyBorder="1" applyAlignment="1">
      <alignment horizontal="right"/>
    </xf>
    <xf numFmtId="165" fontId="5" fillId="0" borderId="167" xfId="0" applyNumberFormat="1" applyFont="1" applyBorder="1"/>
    <xf numFmtId="0" fontId="15" fillId="0" borderId="168" xfId="0" applyFont="1" applyBorder="1"/>
    <xf numFmtId="3" fontId="5" fillId="0" borderId="169" xfId="0" applyNumberFormat="1" applyFont="1" applyBorder="1" applyAlignment="1">
      <alignment horizontal="right"/>
    </xf>
    <xf numFmtId="3" fontId="20" fillId="0" borderId="61" xfId="0" applyNumberFormat="1" applyFont="1" applyBorder="1" applyAlignment="1">
      <alignment horizontal="right"/>
    </xf>
    <xf numFmtId="3" fontId="20" fillId="0" borderId="66" xfId="0" applyNumberFormat="1" applyFont="1" applyBorder="1" applyAlignment="1">
      <alignment horizontal="right"/>
    </xf>
    <xf numFmtId="3" fontId="5" fillId="0" borderId="173" xfId="0" applyNumberFormat="1" applyFont="1" applyBorder="1" applyAlignment="1">
      <alignment horizontal="right"/>
    </xf>
    <xf numFmtId="3" fontId="5" fillId="0" borderId="174" xfId="0" applyNumberFormat="1" applyFont="1" applyBorder="1" applyAlignment="1">
      <alignment horizontal="right"/>
    </xf>
    <xf numFmtId="3" fontId="5" fillId="0" borderId="135" xfId="0" applyNumberFormat="1" applyFont="1" applyBorder="1" applyAlignment="1">
      <alignment horizontal="right"/>
    </xf>
    <xf numFmtId="3" fontId="5" fillId="0" borderId="130" xfId="0" applyNumberFormat="1" applyFont="1" applyBorder="1" applyAlignment="1">
      <alignment horizontal="right"/>
    </xf>
    <xf numFmtId="3" fontId="5" fillId="0" borderId="131" xfId="0" applyNumberFormat="1" applyFont="1" applyBorder="1" applyAlignment="1">
      <alignment horizontal="right"/>
    </xf>
    <xf numFmtId="0" fontId="18" fillId="2" borderId="175" xfId="0" applyFont="1" applyFill="1" applyBorder="1" applyAlignment="1">
      <alignment horizontal="center"/>
    </xf>
    <xf numFmtId="3" fontId="5" fillId="0" borderId="177" xfId="0" applyNumberFormat="1" applyFont="1" applyBorder="1" applyAlignment="1">
      <alignment horizontal="right"/>
    </xf>
    <xf numFmtId="0" fontId="5" fillId="0" borderId="177" xfId="0" applyFont="1" applyBorder="1" applyAlignment="1">
      <alignment horizontal="right"/>
    </xf>
    <xf numFmtId="9" fontId="5" fillId="0" borderId="178" xfId="0" applyNumberFormat="1" applyFont="1" applyBorder="1" applyAlignment="1">
      <alignment horizontal="right"/>
    </xf>
    <xf numFmtId="9" fontId="5" fillId="0" borderId="179" xfId="0" applyNumberFormat="1" applyFont="1" applyBorder="1" applyAlignment="1">
      <alignment horizontal="right"/>
    </xf>
    <xf numFmtId="9" fontId="5" fillId="0" borderId="180" xfId="0" applyNumberFormat="1" applyFont="1" applyBorder="1" applyAlignment="1">
      <alignment horizontal="right"/>
    </xf>
    <xf numFmtId="3" fontId="5" fillId="0" borderId="147" xfId="0" applyNumberFormat="1" applyFont="1" applyBorder="1" applyAlignment="1">
      <alignment horizontal="right"/>
    </xf>
    <xf numFmtId="3" fontId="5" fillId="0" borderId="181" xfId="0" applyNumberFormat="1" applyFont="1" applyBorder="1" applyAlignment="1">
      <alignment horizontal="right"/>
    </xf>
    <xf numFmtId="4" fontId="20" fillId="0" borderId="182" xfId="0" applyNumberFormat="1" applyFont="1" applyBorder="1" applyAlignment="1">
      <alignment horizontal="right"/>
    </xf>
    <xf numFmtId="4" fontId="20" fillId="0" borderId="183" xfId="0" applyNumberFormat="1" applyFont="1" applyBorder="1" applyAlignment="1">
      <alignment horizontal="right"/>
    </xf>
    <xf numFmtId="4" fontId="5" fillId="0" borderId="173" xfId="0" applyNumberFormat="1" applyFont="1" applyBorder="1" applyAlignment="1">
      <alignment horizontal="right"/>
    </xf>
    <xf numFmtId="4" fontId="5" fillId="0" borderId="174" xfId="0" applyNumberFormat="1" applyFont="1" applyBorder="1" applyAlignment="1">
      <alignment horizontal="right"/>
    </xf>
    <xf numFmtId="164" fontId="5" fillId="0" borderId="147" xfId="0" applyNumberFormat="1" applyFont="1" applyBorder="1" applyAlignment="1">
      <alignment horizontal="right" wrapText="1"/>
    </xf>
    <xf numFmtId="167" fontId="5" fillId="0" borderId="147" xfId="0" applyNumberFormat="1" applyFont="1" applyBorder="1" applyAlignment="1">
      <alignment horizontal="right"/>
    </xf>
    <xf numFmtId="3" fontId="20" fillId="0" borderId="104" xfId="0" applyNumberFormat="1" applyFont="1" applyBorder="1" applyAlignment="1">
      <alignment horizontal="right"/>
    </xf>
    <xf numFmtId="9" fontId="5" fillId="0" borderId="189" xfId="0" applyNumberFormat="1" applyFont="1" applyBorder="1" applyAlignment="1">
      <alignment horizontal="right"/>
    </xf>
    <xf numFmtId="9" fontId="5" fillId="0" borderId="190" xfId="0" applyNumberFormat="1" applyFont="1" applyBorder="1" applyAlignment="1">
      <alignment horizontal="right"/>
    </xf>
    <xf numFmtId="9" fontId="5" fillId="0" borderId="191" xfId="0" applyNumberFormat="1" applyFont="1" applyBorder="1" applyAlignment="1">
      <alignment horizontal="right"/>
    </xf>
    <xf numFmtId="164" fontId="5" fillId="0" borderId="98" xfId="0" applyNumberFormat="1" applyFont="1" applyBorder="1" applyAlignment="1">
      <alignment horizontal="right"/>
    </xf>
    <xf numFmtId="164" fontId="5" fillId="0" borderId="169" xfId="0" applyNumberFormat="1" applyFont="1" applyBorder="1" applyAlignment="1">
      <alignment horizontal="right"/>
    </xf>
    <xf numFmtId="164" fontId="5" fillId="0" borderId="99" xfId="0" applyNumberFormat="1" applyFont="1" applyBorder="1" applyAlignment="1">
      <alignment horizontal="right"/>
    </xf>
    <xf numFmtId="164" fontId="20" fillId="0" borderId="74" xfId="0" applyNumberFormat="1" applyFont="1" applyBorder="1" applyAlignment="1">
      <alignment horizontal="right"/>
    </xf>
    <xf numFmtId="164" fontId="20" fillId="0" borderId="75" xfId="0" applyNumberFormat="1" applyFont="1" applyBorder="1" applyAlignment="1">
      <alignment horizontal="right"/>
    </xf>
    <xf numFmtId="164" fontId="20" fillId="0" borderId="77" xfId="0" applyNumberFormat="1" applyFont="1" applyBorder="1" applyAlignment="1">
      <alignment horizontal="right"/>
    </xf>
    <xf numFmtId="164" fontId="5" fillId="0" borderId="150" xfId="0" applyNumberFormat="1" applyFont="1" applyBorder="1" applyAlignment="1">
      <alignment horizontal="right"/>
    </xf>
    <xf numFmtId="164" fontId="5" fillId="0" borderId="64" xfId="0" applyNumberFormat="1" applyFont="1" applyBorder="1" applyAlignment="1">
      <alignment horizontal="right"/>
    </xf>
    <xf numFmtId="0" fontId="21" fillId="0" borderId="0" xfId="0" applyFont="1" applyAlignment="1">
      <alignment vertical="center" wrapText="1"/>
    </xf>
    <xf numFmtId="164" fontId="5" fillId="0" borderId="152" xfId="0" applyNumberFormat="1" applyFont="1" applyBorder="1" applyAlignment="1">
      <alignment horizontal="right"/>
    </xf>
    <xf numFmtId="164" fontId="5" fillId="0" borderId="153" xfId="0" applyNumberFormat="1" applyFont="1" applyBorder="1" applyAlignment="1">
      <alignment horizontal="right"/>
    </xf>
    <xf numFmtId="164" fontId="5" fillId="0" borderId="154" xfId="0" applyNumberFormat="1" applyFont="1" applyBorder="1" applyAlignment="1">
      <alignment horizontal="right"/>
    </xf>
    <xf numFmtId="164" fontId="5" fillId="0" borderId="104" xfId="0" applyNumberFormat="1" applyFont="1" applyBorder="1" applyAlignment="1">
      <alignment horizontal="right"/>
    </xf>
    <xf numFmtId="165" fontId="5" fillId="0" borderId="151" xfId="0" applyNumberFormat="1" applyFont="1" applyBorder="1" applyAlignment="1">
      <alignment horizontal="right"/>
    </xf>
    <xf numFmtId="164" fontId="20" fillId="0" borderId="70" xfId="0" applyNumberFormat="1" applyFont="1" applyBorder="1" applyAlignment="1">
      <alignment horizontal="right"/>
    </xf>
    <xf numFmtId="4" fontId="5" fillId="3" borderId="152" xfId="0" applyNumberFormat="1" applyFont="1" applyFill="1" applyBorder="1" applyAlignment="1">
      <alignment horizontal="right"/>
    </xf>
    <xf numFmtId="4" fontId="5" fillId="3" borderId="153" xfId="0" applyNumberFormat="1" applyFont="1" applyFill="1" applyBorder="1" applyAlignment="1">
      <alignment horizontal="right"/>
    </xf>
    <xf numFmtId="4" fontId="5" fillId="3" borderId="104" xfId="0" applyNumberFormat="1" applyFont="1" applyFill="1" applyBorder="1" applyAlignment="1">
      <alignment horizontal="right"/>
    </xf>
    <xf numFmtId="4" fontId="5" fillId="3" borderId="66" xfId="0" applyNumberFormat="1" applyFont="1" applyFill="1" applyBorder="1" applyAlignment="1">
      <alignment horizontal="right"/>
    </xf>
    <xf numFmtId="4" fontId="5" fillId="3" borderId="151" xfId="0" applyNumberFormat="1" applyFont="1" applyFill="1" applyBorder="1" applyAlignment="1">
      <alignment horizontal="right"/>
    </xf>
    <xf numFmtId="4" fontId="5" fillId="3" borderId="70" xfId="0" applyNumberFormat="1" applyFont="1" applyFill="1" applyBorder="1" applyAlignment="1">
      <alignment horizontal="right"/>
    </xf>
    <xf numFmtId="3" fontId="20" fillId="0" borderId="151" xfId="0" applyNumberFormat="1" applyFont="1" applyBorder="1" applyAlignment="1">
      <alignment horizontal="right"/>
    </xf>
    <xf numFmtId="3" fontId="20" fillId="0" borderId="70" xfId="0" applyNumberFormat="1" applyFont="1" applyBorder="1" applyAlignment="1">
      <alignment horizontal="right"/>
    </xf>
    <xf numFmtId="0" fontId="12" fillId="0" borderId="0" xfId="0" applyFont="1"/>
    <xf numFmtId="0" fontId="12" fillId="3" borderId="194" xfId="0" applyFont="1" applyFill="1" applyBorder="1" applyAlignment="1">
      <alignment horizontal="center" vertical="center" wrapText="1"/>
    </xf>
    <xf numFmtId="164" fontId="12" fillId="3" borderId="194" xfId="0" applyNumberFormat="1" applyFont="1" applyFill="1" applyBorder="1" applyAlignment="1">
      <alignment horizontal="center" vertical="center"/>
    </xf>
    <xf numFmtId="0" fontId="12" fillId="3" borderId="5" xfId="0" applyFont="1" applyFill="1" applyBorder="1" applyAlignment="1">
      <alignment horizontal="center" vertical="center" wrapText="1"/>
    </xf>
    <xf numFmtId="164" fontId="12" fillId="3" borderId="5"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197" xfId="0" applyFont="1" applyFill="1" applyBorder="1" applyAlignment="1">
      <alignment horizontal="center" vertical="center" wrapText="1"/>
    </xf>
    <xf numFmtId="164" fontId="12" fillId="3" borderId="197" xfId="0" applyNumberFormat="1" applyFont="1" applyFill="1" applyBorder="1" applyAlignment="1">
      <alignment horizontal="center" vertical="center"/>
    </xf>
    <xf numFmtId="0" fontId="28" fillId="0" borderId="0" xfId="0" applyFont="1"/>
    <xf numFmtId="0" fontId="18" fillId="2" borderId="212" xfId="0" applyFont="1" applyFill="1" applyBorder="1" applyAlignment="1">
      <alignment horizontal="center" vertical="center"/>
    </xf>
    <xf numFmtId="0" fontId="18" fillId="2" borderId="63" xfId="0" applyFont="1" applyFill="1" applyBorder="1" applyAlignment="1">
      <alignment horizontal="center" vertical="center"/>
    </xf>
    <xf numFmtId="0" fontId="18" fillId="2" borderId="213" xfId="0" applyFont="1" applyFill="1" applyBorder="1" applyAlignment="1">
      <alignment horizontal="center" vertical="center"/>
    </xf>
    <xf numFmtId="10" fontId="5" fillId="0" borderId="214" xfId="0" applyNumberFormat="1" applyFont="1" applyBorder="1" applyAlignment="1">
      <alignment horizontal="right"/>
    </xf>
    <xf numFmtId="10" fontId="5" fillId="0" borderId="215" xfId="0" applyNumberFormat="1" applyFont="1" applyBorder="1" applyAlignment="1">
      <alignment horizontal="right"/>
    </xf>
    <xf numFmtId="10" fontId="5" fillId="0" borderId="216" xfId="0" applyNumberFormat="1" applyFont="1" applyBorder="1" applyAlignment="1">
      <alignment horizontal="right"/>
    </xf>
    <xf numFmtId="10" fontId="5" fillId="0" borderId="217" xfId="0" applyNumberFormat="1" applyFont="1" applyBorder="1" applyAlignment="1">
      <alignment horizontal="right"/>
    </xf>
    <xf numFmtId="3" fontId="5" fillId="0" borderId="218" xfId="0" applyNumberFormat="1" applyFont="1" applyBorder="1" applyAlignment="1">
      <alignment horizontal="right"/>
    </xf>
    <xf numFmtId="3" fontId="5" fillId="0" borderId="62" xfId="0" applyNumberFormat="1" applyFont="1" applyBorder="1" applyAlignment="1">
      <alignment horizontal="right"/>
    </xf>
    <xf numFmtId="0" fontId="31" fillId="0" borderId="0" xfId="0" applyFont="1" applyAlignment="1">
      <alignment vertical="center"/>
    </xf>
    <xf numFmtId="0" fontId="10" fillId="0" borderId="0" xfId="0" applyFont="1" applyAlignment="1">
      <alignment vertical="center" wrapText="1"/>
    </xf>
    <xf numFmtId="0" fontId="19" fillId="0" borderId="0" xfId="0" applyFont="1" applyAlignment="1">
      <alignment horizontal="left" vertical="center" wrapText="1"/>
    </xf>
    <xf numFmtId="0" fontId="34" fillId="0" borderId="193" xfId="0" applyFont="1" applyBorder="1" applyAlignment="1">
      <alignment horizontal="left" vertical="center"/>
    </xf>
    <xf numFmtId="3" fontId="20" fillId="0" borderId="99" xfId="0" applyNumberFormat="1" applyFont="1" applyBorder="1" applyAlignment="1">
      <alignment vertical="center"/>
    </xf>
    <xf numFmtId="165" fontId="7" fillId="0" borderId="0" xfId="0" applyNumberFormat="1" applyFont="1" applyAlignment="1">
      <alignment vertical="center"/>
    </xf>
    <xf numFmtId="3" fontId="20" fillId="0" borderId="68" xfId="0" applyNumberFormat="1" applyFont="1" applyBorder="1" applyAlignment="1">
      <alignment vertical="center"/>
    </xf>
    <xf numFmtId="3" fontId="20" fillId="0" borderId="77" xfId="0" applyNumberFormat="1" applyFont="1" applyBorder="1" applyAlignment="1">
      <alignment vertical="center"/>
    </xf>
    <xf numFmtId="0" fontId="5" fillId="0" borderId="0" xfId="0" applyFont="1" applyAlignment="1">
      <alignment vertical="center" wrapText="1"/>
    </xf>
    <xf numFmtId="3" fontId="5" fillId="0" borderId="99" xfId="0" applyNumberFormat="1" applyFont="1" applyBorder="1" applyAlignment="1">
      <alignment vertical="center"/>
    </xf>
    <xf numFmtId="3" fontId="5" fillId="0" borderId="77" xfId="0" applyNumberFormat="1" applyFont="1" applyBorder="1" applyAlignment="1">
      <alignment vertical="center"/>
    </xf>
    <xf numFmtId="3" fontId="5" fillId="0" borderId="68" xfId="0" applyNumberFormat="1" applyFont="1" applyBorder="1" applyAlignment="1">
      <alignment vertical="center"/>
    </xf>
    <xf numFmtId="165" fontId="5" fillId="0" borderId="99" xfId="0" applyNumberFormat="1" applyFont="1" applyBorder="1" applyAlignment="1">
      <alignment vertical="center"/>
    </xf>
    <xf numFmtId="165" fontId="5" fillId="0" borderId="68" xfId="0" applyNumberFormat="1" applyFont="1" applyBorder="1" applyAlignment="1">
      <alignment vertical="center"/>
    </xf>
    <xf numFmtId="165" fontId="20" fillId="0" borderId="77" xfId="0" applyNumberFormat="1" applyFont="1" applyBorder="1" applyAlignment="1">
      <alignment vertical="center"/>
    </xf>
    <xf numFmtId="0" fontId="33" fillId="2" borderId="221" xfId="0" applyFont="1" applyFill="1" applyBorder="1" applyAlignment="1">
      <alignment horizontal="center" vertical="center" wrapText="1"/>
    </xf>
    <xf numFmtId="165" fontId="5" fillId="0" borderId="154" xfId="0" applyNumberFormat="1" applyFont="1" applyBorder="1" applyAlignment="1">
      <alignment vertical="center"/>
    </xf>
    <xf numFmtId="165" fontId="5" fillId="0" borderId="181" xfId="0" applyNumberFormat="1" applyFont="1" applyBorder="1" applyAlignment="1">
      <alignment horizontal="right" vertical="center"/>
    </xf>
    <xf numFmtId="3" fontId="20" fillId="0" borderId="68" xfId="0" applyNumberFormat="1" applyFont="1" applyBorder="1" applyAlignment="1">
      <alignment horizontal="right" vertical="center"/>
    </xf>
    <xf numFmtId="4" fontId="20" fillId="0" borderId="68" xfId="0" applyNumberFormat="1" applyFont="1" applyBorder="1" applyAlignment="1">
      <alignment horizontal="right" vertical="center"/>
    </xf>
    <xf numFmtId="3" fontId="20" fillId="0" borderId="77" xfId="0" applyNumberFormat="1" applyFont="1" applyBorder="1" applyAlignment="1">
      <alignment horizontal="right" vertical="center"/>
    </xf>
    <xf numFmtId="3" fontId="5" fillId="0" borderId="64" xfId="0" applyNumberFormat="1" applyFont="1" applyBorder="1" applyAlignment="1">
      <alignment horizontal="right" vertical="center"/>
    </xf>
    <xf numFmtId="3" fontId="5" fillId="0" borderId="68" xfId="0" applyNumberFormat="1" applyFont="1" applyBorder="1" applyAlignment="1">
      <alignment horizontal="right" vertical="center"/>
    </xf>
    <xf numFmtId="4" fontId="5" fillId="0" borderId="68" xfId="0" applyNumberFormat="1" applyFont="1" applyBorder="1" applyAlignment="1">
      <alignment horizontal="right" vertical="center"/>
    </xf>
    <xf numFmtId="3" fontId="5" fillId="5" borderId="222" xfId="0" applyNumberFormat="1" applyFont="1" applyFill="1" applyBorder="1" applyAlignment="1">
      <alignment vertical="center"/>
    </xf>
    <xf numFmtId="3" fontId="5" fillId="5" borderId="223" xfId="0" applyNumberFormat="1" applyFont="1" applyFill="1" applyBorder="1" applyAlignment="1">
      <alignment vertical="center"/>
    </xf>
    <xf numFmtId="165" fontId="5" fillId="5" borderId="224" xfId="0" applyNumberFormat="1" applyFont="1" applyFill="1" applyBorder="1" applyAlignment="1">
      <alignment horizontal="right" vertical="center"/>
    </xf>
    <xf numFmtId="0" fontId="37" fillId="0" borderId="193" xfId="0" applyFont="1" applyBorder="1" applyAlignment="1">
      <alignment horizontal="left" vertical="center" wrapText="1"/>
    </xf>
    <xf numFmtId="3" fontId="5" fillId="0" borderId="181" xfId="0" applyNumberFormat="1" applyFont="1" applyBorder="1" applyAlignment="1">
      <alignment vertical="center"/>
    </xf>
    <xf numFmtId="3" fontId="20" fillId="0" borderId="181" xfId="0" applyNumberFormat="1" applyFont="1" applyBorder="1" applyAlignment="1">
      <alignment vertical="center"/>
    </xf>
    <xf numFmtId="4" fontId="5" fillId="0" borderId="181" xfId="0" applyNumberFormat="1" applyFont="1" applyBorder="1" applyAlignment="1">
      <alignment horizontal="right" vertical="center"/>
    </xf>
    <xf numFmtId="3" fontId="5" fillId="0" borderId="225" xfId="0" applyNumberFormat="1" applyFont="1" applyBorder="1" applyAlignment="1">
      <alignment horizontal="right" vertical="center"/>
    </xf>
    <xf numFmtId="165" fontId="5" fillId="0" borderId="181" xfId="0" applyNumberFormat="1" applyFont="1" applyBorder="1" applyAlignment="1">
      <alignment vertical="center"/>
    </xf>
    <xf numFmtId="164" fontId="5" fillId="0" borderId="181" xfId="0" applyNumberFormat="1" applyFont="1" applyBorder="1" applyAlignment="1">
      <alignment horizontal="right" vertical="center"/>
    </xf>
    <xf numFmtId="164" fontId="5" fillId="0" borderId="181" xfId="0" applyNumberFormat="1" applyFont="1" applyBorder="1" applyAlignment="1">
      <alignment vertical="center"/>
    </xf>
    <xf numFmtId="165" fontId="5" fillId="0" borderId="226" xfId="0" applyNumberFormat="1" applyFont="1" applyBorder="1" applyAlignment="1">
      <alignment vertical="center"/>
    </xf>
    <xf numFmtId="0" fontId="19" fillId="5" borderId="227" xfId="0" applyFont="1" applyFill="1" applyBorder="1" applyAlignment="1">
      <alignment horizontal="left" vertical="center" wrapText="1"/>
    </xf>
    <xf numFmtId="0" fontId="5" fillId="0" borderId="146" xfId="0" applyFont="1" applyBorder="1" applyAlignment="1">
      <alignment horizontal="left" vertical="center"/>
    </xf>
    <xf numFmtId="0" fontId="5" fillId="0" borderId="147" xfId="0" applyFont="1" applyBorder="1" applyAlignment="1">
      <alignment horizontal="left" vertical="center"/>
    </xf>
    <xf numFmtId="0" fontId="5" fillId="0" borderId="148" xfId="0" applyFont="1" applyBorder="1" applyAlignment="1">
      <alignment horizontal="left" vertical="center"/>
    </xf>
    <xf numFmtId="10" fontId="5" fillId="0" borderId="181" xfId="0" applyNumberFormat="1" applyFont="1" applyBorder="1" applyAlignment="1">
      <alignment horizontal="right" vertical="center"/>
    </xf>
    <xf numFmtId="165" fontId="5" fillId="0" borderId="235" xfId="0" applyNumberFormat="1" applyFont="1" applyBorder="1" applyAlignment="1">
      <alignment vertical="center"/>
    </xf>
    <xf numFmtId="0" fontId="42" fillId="0" borderId="0" xfId="0" applyFont="1" applyAlignment="1">
      <alignment vertical="center"/>
    </xf>
    <xf numFmtId="3" fontId="5" fillId="0" borderId="79" xfId="0" applyNumberFormat="1" applyFont="1" applyBorder="1" applyAlignment="1">
      <alignment vertical="center"/>
    </xf>
    <xf numFmtId="3" fontId="5" fillId="0" borderId="148" xfId="0" applyNumberFormat="1" applyFont="1" applyBorder="1" applyAlignment="1">
      <alignment vertical="center"/>
    </xf>
    <xf numFmtId="3" fontId="5" fillId="0" borderId="98" xfId="0" applyNumberFormat="1" applyFont="1" applyBorder="1" applyAlignment="1">
      <alignment vertical="center"/>
    </xf>
    <xf numFmtId="3" fontId="5" fillId="0" borderId="169" xfId="0" applyNumberFormat="1" applyFont="1" applyBorder="1" applyAlignment="1">
      <alignment vertical="center"/>
    </xf>
    <xf numFmtId="3" fontId="20" fillId="0" borderId="97" xfId="0" applyNumberFormat="1" applyFont="1" applyBorder="1" applyAlignment="1">
      <alignment vertical="center"/>
    </xf>
    <xf numFmtId="3" fontId="5" fillId="0" borderId="96" xfId="0" applyNumberFormat="1" applyFont="1" applyBorder="1" applyAlignment="1">
      <alignment vertical="center"/>
    </xf>
    <xf numFmtId="3" fontId="5" fillId="0" borderId="150" xfId="0" applyNumberFormat="1" applyFont="1" applyBorder="1" applyAlignment="1">
      <alignment horizontal="right" vertical="center"/>
    </xf>
    <xf numFmtId="3" fontId="20" fillId="0" borderId="155" xfId="0" applyNumberFormat="1" applyFont="1" applyBorder="1" applyAlignment="1">
      <alignment horizontal="right" vertical="center"/>
    </xf>
    <xf numFmtId="3" fontId="5" fillId="0" borderId="150" xfId="0" applyNumberFormat="1" applyFont="1" applyBorder="1" applyAlignment="1">
      <alignment vertical="center"/>
    </xf>
    <xf numFmtId="3" fontId="5" fillId="0" borderId="64" xfId="0" applyNumberFormat="1" applyFont="1" applyBorder="1" applyAlignment="1">
      <alignment vertical="center"/>
    </xf>
    <xf numFmtId="3" fontId="5" fillId="0" borderId="61" xfId="0" applyNumberFormat="1" applyFont="1" applyBorder="1" applyAlignment="1">
      <alignment vertical="center"/>
    </xf>
    <xf numFmtId="3" fontId="5" fillId="0" borderId="66" xfId="0" applyNumberFormat="1" applyFont="1" applyBorder="1" applyAlignment="1">
      <alignment vertical="center"/>
    </xf>
    <xf numFmtId="3" fontId="20" fillId="0" borderId="105" xfId="0" applyNumberFormat="1" applyFont="1" applyBorder="1" applyAlignment="1">
      <alignment vertical="center"/>
    </xf>
    <xf numFmtId="3" fontId="5" fillId="0" borderId="104" xfId="0" applyNumberFormat="1" applyFont="1" applyBorder="1" applyAlignment="1">
      <alignment vertical="center"/>
    </xf>
    <xf numFmtId="3" fontId="20" fillId="0" borderId="74" xfId="0" applyNumberFormat="1" applyFont="1" applyBorder="1" applyAlignment="1">
      <alignment vertical="center"/>
    </xf>
    <xf numFmtId="3" fontId="20" fillId="0" borderId="75" xfId="0" applyNumberFormat="1" applyFont="1" applyBorder="1" applyAlignment="1">
      <alignment vertical="center"/>
    </xf>
    <xf numFmtId="3" fontId="20" fillId="0" borderId="102" xfId="0" applyNumberFormat="1" applyFont="1" applyBorder="1" applyAlignment="1">
      <alignment vertical="center"/>
    </xf>
    <xf numFmtId="3" fontId="20" fillId="0" borderId="101" xfId="0" applyNumberFormat="1" applyFont="1" applyBorder="1" applyAlignment="1">
      <alignment vertical="center"/>
    </xf>
    <xf numFmtId="3" fontId="20" fillId="0" borderId="151" xfId="0" applyNumberFormat="1" applyFont="1" applyBorder="1" applyAlignment="1">
      <alignment vertical="center"/>
    </xf>
    <xf numFmtId="3" fontId="20" fillId="0" borderId="70" xfId="0" applyNumberFormat="1" applyFont="1" applyBorder="1" applyAlignment="1">
      <alignment vertical="center"/>
    </xf>
    <xf numFmtId="3" fontId="20" fillId="0" borderId="156" xfId="0" applyNumberFormat="1" applyFont="1" applyBorder="1" applyAlignment="1">
      <alignment vertical="center"/>
    </xf>
    <xf numFmtId="3" fontId="5" fillId="0" borderId="243" xfId="0" applyNumberFormat="1" applyFont="1" applyBorder="1" applyAlignment="1">
      <alignment vertical="center"/>
    </xf>
    <xf numFmtId="3" fontId="5" fillId="0" borderId="244" xfId="0" applyNumberFormat="1" applyFont="1" applyBorder="1" applyAlignment="1">
      <alignment vertical="center"/>
    </xf>
    <xf numFmtId="3" fontId="5" fillId="0" borderId="97" xfId="0" applyNumberFormat="1" applyFont="1" applyBorder="1" applyAlignment="1">
      <alignment vertical="center"/>
    </xf>
    <xf numFmtId="3" fontId="5" fillId="0" borderId="101" xfId="0" applyNumberFormat="1" applyFont="1" applyBorder="1" applyAlignment="1">
      <alignment vertical="center"/>
    </xf>
    <xf numFmtId="3" fontId="5" fillId="0" borderId="102" xfId="0" applyNumberFormat="1" applyFont="1" applyBorder="1" applyAlignment="1">
      <alignment vertical="center"/>
    </xf>
    <xf numFmtId="3" fontId="5" fillId="0" borderId="74" xfId="0" applyNumberFormat="1" applyFont="1" applyBorder="1" applyAlignment="1">
      <alignment vertical="center"/>
    </xf>
    <xf numFmtId="3" fontId="5" fillId="0" borderId="105" xfId="0" applyNumberFormat="1" applyFont="1" applyBorder="1" applyAlignment="1">
      <alignment vertical="center"/>
    </xf>
    <xf numFmtId="3" fontId="5" fillId="0" borderId="96" xfId="0" applyNumberFormat="1" applyFont="1" applyBorder="1" applyAlignment="1">
      <alignment horizontal="right" vertical="center"/>
    </xf>
    <xf numFmtId="3" fontId="5" fillId="0" borderId="97" xfId="0" applyNumberFormat="1" applyFont="1" applyBorder="1" applyAlignment="1">
      <alignment horizontal="right" vertical="center"/>
    </xf>
    <xf numFmtId="165" fontId="5" fillId="0" borderId="150" xfId="0" applyNumberFormat="1" applyFont="1" applyBorder="1" applyAlignment="1">
      <alignment horizontal="right" vertical="center"/>
    </xf>
    <xf numFmtId="165" fontId="5" fillId="0" borderId="155" xfId="0" applyNumberFormat="1" applyFont="1" applyBorder="1" applyAlignment="1">
      <alignment horizontal="right" vertical="center"/>
    </xf>
    <xf numFmtId="3" fontId="20" fillId="0" borderId="245" xfId="0" applyNumberFormat="1" applyFont="1" applyBorder="1" applyAlignment="1">
      <alignment vertical="center"/>
    </xf>
    <xf numFmtId="165" fontId="5" fillId="0" borderId="98" xfId="0" applyNumberFormat="1" applyFont="1" applyBorder="1" applyAlignment="1">
      <alignment vertical="center"/>
    </xf>
    <xf numFmtId="165" fontId="5" fillId="0" borderId="97" xfId="0" applyNumberFormat="1" applyFont="1" applyBorder="1" applyAlignment="1">
      <alignment vertical="center"/>
    </xf>
    <xf numFmtId="165" fontId="5" fillId="0" borderId="96" xfId="0" applyNumberFormat="1" applyFont="1" applyBorder="1" applyAlignment="1">
      <alignment vertical="center"/>
    </xf>
    <xf numFmtId="165" fontId="5" fillId="0" borderId="156" xfId="0" applyNumberFormat="1" applyFont="1" applyBorder="1" applyAlignment="1">
      <alignment vertical="center"/>
    </xf>
    <xf numFmtId="165" fontId="5" fillId="0" borderId="151" xfId="0" applyNumberFormat="1" applyFont="1" applyBorder="1" applyAlignment="1">
      <alignment vertical="center"/>
    </xf>
    <xf numFmtId="165" fontId="5" fillId="0" borderId="61" xfId="0" applyNumberFormat="1" applyFont="1" applyBorder="1" applyAlignment="1">
      <alignment vertical="center"/>
    </xf>
    <xf numFmtId="165" fontId="5" fillId="0" borderId="105" xfId="0" applyNumberFormat="1" applyFont="1" applyBorder="1" applyAlignment="1">
      <alignment vertical="center"/>
    </xf>
    <xf numFmtId="165" fontId="5" fillId="0" borderId="104" xfId="0" applyNumberFormat="1" applyFont="1" applyBorder="1" applyAlignment="1">
      <alignment vertical="center"/>
    </xf>
    <xf numFmtId="165" fontId="5" fillId="0" borderId="150" xfId="0" applyNumberFormat="1" applyFont="1" applyBorder="1" applyAlignment="1">
      <alignment vertical="center"/>
    </xf>
    <xf numFmtId="164" fontId="5" fillId="0" borderId="246" xfId="0" applyNumberFormat="1" applyFont="1" applyBorder="1" applyAlignment="1">
      <alignment vertical="center"/>
    </xf>
    <xf numFmtId="164" fontId="5" fillId="0" borderId="247" xfId="0" applyNumberFormat="1" applyFont="1" applyBorder="1" applyAlignment="1">
      <alignment vertical="center"/>
    </xf>
    <xf numFmtId="164" fontId="5" fillId="0" borderId="148" xfId="0" applyNumberFormat="1" applyFont="1" applyBorder="1" applyAlignment="1">
      <alignment vertical="center"/>
    </xf>
    <xf numFmtId="164" fontId="5" fillId="0" borderId="147" xfId="0" applyNumberFormat="1" applyFont="1" applyBorder="1" applyAlignment="1">
      <alignment vertical="center"/>
    </xf>
    <xf numFmtId="164" fontId="5" fillId="0" borderId="147" xfId="0" applyNumberFormat="1" applyFont="1" applyBorder="1" applyAlignment="1">
      <alignment horizontal="right" vertical="center"/>
    </xf>
    <xf numFmtId="164" fontId="20" fillId="0" borderId="148" xfId="0" applyNumberFormat="1" applyFont="1" applyBorder="1" applyAlignment="1">
      <alignment vertical="center"/>
    </xf>
    <xf numFmtId="0" fontId="19" fillId="0" borderId="0" xfId="0" applyFont="1" applyAlignment="1">
      <alignment vertical="center" wrapText="1"/>
    </xf>
    <xf numFmtId="165" fontId="5" fillId="0" borderId="246" xfId="0" applyNumberFormat="1" applyFont="1" applyBorder="1" applyAlignment="1">
      <alignment vertical="center"/>
    </xf>
    <xf numFmtId="165" fontId="5" fillId="0" borderId="247" xfId="0" applyNumberFormat="1" applyFont="1" applyBorder="1" applyAlignment="1">
      <alignment vertical="center"/>
    </xf>
    <xf numFmtId="165" fontId="5" fillId="0" borderId="247" xfId="0" applyNumberFormat="1" applyFont="1" applyBorder="1" applyAlignment="1">
      <alignment horizontal="right" vertical="center"/>
    </xf>
    <xf numFmtId="165" fontId="5" fillId="0" borderId="148" xfId="0" applyNumberFormat="1" applyFont="1" applyBorder="1" applyAlignment="1">
      <alignment vertical="center"/>
    </xf>
    <xf numFmtId="165" fontId="5" fillId="0" borderId="246" xfId="0" applyNumberFormat="1" applyFont="1" applyBorder="1" applyAlignment="1">
      <alignment horizontal="right" vertical="center"/>
    </xf>
    <xf numFmtId="165" fontId="5" fillId="0" borderId="147" xfId="0" applyNumberFormat="1" applyFont="1" applyBorder="1" applyAlignment="1">
      <alignment horizontal="right" vertical="center"/>
    </xf>
    <xf numFmtId="165" fontId="20" fillId="0" borderId="148" xfId="0" applyNumberFormat="1" applyFont="1" applyBorder="1" applyAlignment="1">
      <alignment horizontal="right" vertical="center"/>
    </xf>
    <xf numFmtId="165" fontId="5" fillId="0" borderId="96" xfId="0" applyNumberFormat="1" applyFont="1" applyBorder="1" applyAlignment="1">
      <alignment horizontal="right" vertical="center"/>
    </xf>
    <xf numFmtId="165" fontId="5" fillId="0" borderId="97" xfId="0" applyNumberFormat="1" applyFont="1" applyBorder="1" applyAlignment="1">
      <alignment horizontal="right" vertical="center"/>
    </xf>
    <xf numFmtId="165" fontId="5" fillId="0" borderId="104" xfId="0" applyNumberFormat="1" applyFont="1" applyBorder="1" applyAlignment="1">
      <alignment horizontal="right" vertical="center"/>
    </xf>
    <xf numFmtId="165" fontId="5" fillId="0" borderId="105" xfId="0" applyNumberFormat="1" applyFont="1" applyBorder="1" applyAlignment="1">
      <alignment horizontal="right" vertical="center"/>
    </xf>
    <xf numFmtId="165" fontId="20" fillId="0" borderId="101" xfId="0" applyNumberFormat="1" applyFont="1" applyBorder="1" applyAlignment="1">
      <alignment vertical="center"/>
    </xf>
    <xf numFmtId="165" fontId="20" fillId="0" borderId="102" xfId="0" applyNumberFormat="1" applyFont="1" applyBorder="1" applyAlignment="1">
      <alignment vertical="center"/>
    </xf>
    <xf numFmtId="0" fontId="33" fillId="2" borderId="248" xfId="0" applyFont="1" applyFill="1" applyBorder="1" applyAlignment="1">
      <alignment horizontal="center" vertical="center" wrapText="1"/>
    </xf>
    <xf numFmtId="0" fontId="33" fillId="2" borderId="249" xfId="0" applyFont="1" applyFill="1" applyBorder="1" applyAlignment="1">
      <alignment horizontal="center" vertical="center" wrapText="1"/>
    </xf>
    <xf numFmtId="0" fontId="33" fillId="2" borderId="250" xfId="0" applyFont="1" applyFill="1" applyBorder="1" applyAlignment="1">
      <alignment horizontal="center" vertical="center" wrapText="1"/>
    </xf>
    <xf numFmtId="165" fontId="5" fillId="0" borderId="152" xfId="0" applyNumberFormat="1" applyFont="1" applyBorder="1" applyAlignment="1">
      <alignment horizontal="right" vertical="center"/>
    </xf>
    <xf numFmtId="165" fontId="5" fillId="0" borderId="153" xfId="0" applyNumberFormat="1" applyFont="1" applyBorder="1" applyAlignment="1">
      <alignment horizontal="right" vertical="center"/>
    </xf>
    <xf numFmtId="165" fontId="5" fillId="0" borderId="251" xfId="0" applyNumberFormat="1" applyFont="1" applyBorder="1" applyAlignment="1">
      <alignment horizontal="right" vertical="center"/>
    </xf>
    <xf numFmtId="165" fontId="5" fillId="0" borderId="152" xfId="0" applyNumberFormat="1" applyFont="1" applyBorder="1" applyAlignment="1">
      <alignment vertical="center"/>
    </xf>
    <xf numFmtId="165" fontId="5" fillId="0" borderId="153" xfId="0" applyNumberFormat="1" applyFont="1" applyBorder="1" applyAlignment="1">
      <alignment vertical="center"/>
    </xf>
    <xf numFmtId="165" fontId="5" fillId="0" borderId="66" xfId="0" applyNumberFormat="1" applyFont="1" applyBorder="1" applyAlignment="1">
      <alignment vertical="center"/>
    </xf>
    <xf numFmtId="165" fontId="5" fillId="0" borderId="66" xfId="0" applyNumberFormat="1" applyFont="1" applyBorder="1" applyAlignment="1">
      <alignment horizontal="right" vertical="center"/>
    </xf>
    <xf numFmtId="165" fontId="20" fillId="0" borderId="75" xfId="0" applyNumberFormat="1" applyFont="1" applyBorder="1" applyAlignment="1">
      <alignment vertical="center"/>
    </xf>
    <xf numFmtId="165" fontId="5" fillId="0" borderId="146" xfId="0" applyNumberFormat="1" applyFont="1" applyBorder="1" applyAlignment="1">
      <alignment horizontal="right" vertical="center"/>
    </xf>
    <xf numFmtId="3" fontId="5" fillId="0" borderId="104" xfId="0" applyNumberFormat="1" applyFont="1" applyBorder="1" applyAlignment="1">
      <alignment horizontal="right" vertical="center"/>
    </xf>
    <xf numFmtId="3" fontId="5" fillId="0" borderId="66" xfId="0" applyNumberFormat="1" applyFont="1" applyBorder="1" applyAlignment="1">
      <alignment horizontal="right" vertical="center"/>
    </xf>
    <xf numFmtId="3" fontId="20" fillId="0" borderId="105" xfId="0" applyNumberFormat="1" applyFont="1" applyBorder="1" applyAlignment="1">
      <alignment horizontal="right" vertical="center"/>
    </xf>
    <xf numFmtId="4" fontId="5" fillId="0" borderId="151" xfId="0" applyNumberFormat="1" applyFont="1" applyBorder="1" applyAlignment="1">
      <alignment horizontal="right" vertical="center"/>
    </xf>
    <xf numFmtId="4" fontId="5" fillId="0" borderId="104" xfId="0" applyNumberFormat="1" applyFont="1" applyBorder="1" applyAlignment="1">
      <alignment horizontal="right" vertical="center"/>
    </xf>
    <xf numFmtId="4" fontId="5" fillId="0" borderId="66" xfId="0" applyNumberFormat="1" applyFont="1" applyBorder="1" applyAlignment="1">
      <alignment horizontal="right" vertical="center"/>
    </xf>
    <xf numFmtId="4" fontId="20" fillId="0" borderId="105" xfId="0" applyNumberFormat="1" applyFont="1" applyBorder="1" applyAlignment="1">
      <alignment horizontal="right" vertical="center"/>
    </xf>
    <xf numFmtId="3" fontId="5" fillId="0" borderId="101" xfId="0" applyNumberFormat="1" applyFont="1" applyBorder="1" applyAlignment="1">
      <alignment horizontal="right" vertical="center"/>
    </xf>
    <xf numFmtId="3" fontId="5" fillId="0" borderId="75" xfId="0" applyNumberFormat="1" applyFont="1" applyBorder="1" applyAlignment="1">
      <alignment horizontal="right" vertical="center"/>
    </xf>
    <xf numFmtId="3" fontId="20" fillId="0" borderId="102" xfId="0" applyNumberFormat="1" applyFont="1" applyBorder="1" applyAlignment="1">
      <alignment horizontal="right" vertical="center"/>
    </xf>
    <xf numFmtId="3" fontId="5" fillId="0" borderId="152" xfId="0" applyNumberFormat="1" applyFont="1" applyBorder="1" applyAlignment="1">
      <alignment vertical="center"/>
    </xf>
    <xf numFmtId="3" fontId="5" fillId="0" borderId="251" xfId="0" applyNumberFormat="1" applyFont="1" applyBorder="1" applyAlignment="1">
      <alignment vertical="center"/>
    </xf>
    <xf numFmtId="3" fontId="5" fillId="0" borderId="105" xfId="0" applyNumberFormat="1" applyFont="1" applyBorder="1" applyAlignment="1">
      <alignment horizontal="right" vertical="center"/>
    </xf>
    <xf numFmtId="4" fontId="5" fillId="0" borderId="105" xfId="0" applyNumberFormat="1" applyFont="1" applyBorder="1" applyAlignment="1">
      <alignment horizontal="right" vertical="center"/>
    </xf>
    <xf numFmtId="4" fontId="5" fillId="0" borderId="156" xfId="0" applyNumberFormat="1" applyFont="1" applyBorder="1" applyAlignment="1">
      <alignment horizontal="right" vertical="center"/>
    </xf>
    <xf numFmtId="0" fontId="43" fillId="0" borderId="0" xfId="0" applyFont="1" applyAlignment="1">
      <alignment vertical="center"/>
    </xf>
    <xf numFmtId="0" fontId="12" fillId="0" borderId="0" xfId="0" applyFont="1" applyAlignment="1">
      <alignment vertical="center"/>
    </xf>
    <xf numFmtId="0" fontId="5" fillId="0" borderId="0" xfId="0" applyFont="1" applyAlignment="1">
      <alignment horizontal="left" vertical="center"/>
    </xf>
    <xf numFmtId="164" fontId="5" fillId="0" borderId="0" xfId="0" applyNumberFormat="1" applyFont="1" applyAlignment="1">
      <alignment vertical="center"/>
    </xf>
    <xf numFmtId="165" fontId="5" fillId="0" borderId="146" xfId="0" applyNumberFormat="1" applyFont="1" applyBorder="1" applyAlignment="1">
      <alignment vertical="center"/>
    </xf>
    <xf numFmtId="165" fontId="5" fillId="0" borderId="147" xfId="0" applyNumberFormat="1" applyFont="1" applyBorder="1" applyAlignment="1">
      <alignment vertical="center"/>
    </xf>
    <xf numFmtId="165" fontId="20" fillId="0" borderId="148" xfId="0" applyNumberFormat="1" applyFont="1" applyBorder="1" applyAlignment="1">
      <alignment vertical="center"/>
    </xf>
    <xf numFmtId="3" fontId="5" fillId="0" borderId="147" xfId="0" applyNumberFormat="1" applyFont="1" applyBorder="1" applyAlignment="1">
      <alignment vertical="center"/>
    </xf>
    <xf numFmtId="165" fontId="5" fillId="0" borderId="228" xfId="0" applyNumberFormat="1" applyFont="1" applyBorder="1" applyAlignment="1">
      <alignment horizontal="right" vertical="center"/>
    </xf>
    <xf numFmtId="165" fontId="5" fillId="0" borderId="225" xfId="0" applyNumberFormat="1" applyFont="1" applyBorder="1" applyAlignment="1">
      <alignment horizontal="right" vertical="center"/>
    </xf>
    <xf numFmtId="165" fontId="5" fillId="0" borderId="148" xfId="0" applyNumberFormat="1" applyFont="1" applyBorder="1" applyAlignment="1">
      <alignment horizontal="right" vertical="center"/>
    </xf>
    <xf numFmtId="3" fontId="20" fillId="0" borderId="147" xfId="0" applyNumberFormat="1" applyFont="1" applyBorder="1" applyAlignment="1">
      <alignment vertical="center"/>
    </xf>
    <xf numFmtId="3" fontId="5" fillId="0" borderId="243" xfId="0" applyNumberFormat="1" applyFont="1" applyBorder="1" applyAlignment="1">
      <alignment horizontal="right" vertical="center"/>
    </xf>
    <xf numFmtId="3" fontId="5" fillId="0" borderId="244" xfId="0" applyNumberFormat="1" applyFont="1" applyBorder="1" applyAlignment="1">
      <alignment horizontal="right" vertical="center"/>
    </xf>
    <xf numFmtId="4" fontId="5" fillId="0" borderId="146" xfId="0" applyNumberFormat="1" applyFont="1" applyBorder="1" applyAlignment="1">
      <alignment horizontal="right" vertical="center"/>
    </xf>
    <xf numFmtId="4" fontId="5" fillId="0" borderId="147" xfId="0" applyNumberFormat="1" applyFont="1" applyBorder="1" applyAlignment="1">
      <alignment horizontal="right" vertical="center"/>
    </xf>
    <xf numFmtId="3" fontId="5" fillId="0" borderId="228" xfId="0" applyNumberFormat="1" applyFont="1" applyBorder="1" applyAlignment="1">
      <alignment horizontal="right" vertical="center"/>
    </xf>
    <xf numFmtId="3" fontId="5" fillId="0" borderId="153" xfId="0" applyNumberFormat="1" applyFont="1" applyBorder="1" applyAlignment="1">
      <alignment vertical="center"/>
    </xf>
    <xf numFmtId="3" fontId="5" fillId="0" borderId="154" xfId="0" applyNumberFormat="1" applyFont="1" applyBorder="1" applyAlignment="1">
      <alignment vertical="center"/>
    </xf>
    <xf numFmtId="3" fontId="5" fillId="0" borderId="75" xfId="0" applyNumberFormat="1" applyFont="1" applyBorder="1" applyAlignment="1">
      <alignment vertical="center"/>
    </xf>
    <xf numFmtId="3" fontId="5" fillId="0" borderId="146" xfId="0" applyNumberFormat="1" applyFont="1" applyBorder="1" applyAlignment="1">
      <alignment vertical="center"/>
    </xf>
    <xf numFmtId="9" fontId="5" fillId="0" borderId="147" xfId="0" applyNumberFormat="1" applyFont="1" applyBorder="1" applyAlignment="1">
      <alignment horizontal="right" vertical="center"/>
    </xf>
    <xf numFmtId="9" fontId="5" fillId="0" borderId="148" xfId="0" applyNumberFormat="1" applyFont="1" applyBorder="1" applyAlignment="1">
      <alignment horizontal="right" vertical="center"/>
    </xf>
    <xf numFmtId="164" fontId="5" fillId="0" borderId="252" xfId="0" applyNumberFormat="1" applyFont="1" applyBorder="1" applyAlignment="1">
      <alignment vertical="center"/>
    </xf>
    <xf numFmtId="164" fontId="5" fillId="5" borderId="253" xfId="0" applyNumberFormat="1" applyFont="1" applyFill="1" applyBorder="1" applyAlignment="1">
      <alignment vertical="center"/>
    </xf>
    <xf numFmtId="164" fontId="5" fillId="0" borderId="146" xfId="0" applyNumberFormat="1" applyFont="1" applyBorder="1" applyAlignment="1">
      <alignment vertical="center"/>
    </xf>
    <xf numFmtId="164" fontId="5" fillId="5" borderId="224" xfId="0" applyNumberFormat="1" applyFont="1" applyFill="1" applyBorder="1" applyAlignment="1">
      <alignment vertical="center"/>
    </xf>
    <xf numFmtId="165" fontId="5" fillId="0" borderId="220" xfId="0" applyNumberFormat="1" applyFont="1" applyBorder="1" applyAlignment="1">
      <alignment vertical="center"/>
    </xf>
    <xf numFmtId="164" fontId="5" fillId="0" borderId="228" xfId="0" applyNumberFormat="1" applyFont="1" applyBorder="1" applyAlignment="1">
      <alignment vertical="center"/>
    </xf>
    <xf numFmtId="164" fontId="5" fillId="0" borderId="225" xfId="0" applyNumberFormat="1" applyFont="1" applyBorder="1" applyAlignment="1">
      <alignment vertical="center"/>
    </xf>
    <xf numFmtId="0" fontId="33" fillId="2" borderId="254" xfId="0" applyFont="1" applyFill="1" applyBorder="1" applyAlignment="1">
      <alignment horizontal="center" vertical="center"/>
    </xf>
    <xf numFmtId="165" fontId="5" fillId="0" borderId="276" xfId="0" applyNumberFormat="1" applyFont="1" applyBorder="1" applyAlignment="1">
      <alignment vertical="center"/>
    </xf>
    <xf numFmtId="165" fontId="5" fillId="0" borderId="277" xfId="0" applyNumberFormat="1" applyFont="1" applyBorder="1" applyAlignment="1">
      <alignment vertical="center"/>
    </xf>
    <xf numFmtId="3" fontId="5" fillId="0" borderId="220" xfId="0" applyNumberFormat="1" applyFont="1" applyBorder="1" applyAlignment="1">
      <alignment horizontal="right" vertical="center"/>
    </xf>
    <xf numFmtId="3" fontId="5" fillId="0" borderId="226" xfId="0" applyNumberFormat="1" applyFont="1" applyBorder="1" applyAlignment="1">
      <alignment horizontal="right" vertical="center"/>
    </xf>
    <xf numFmtId="0" fontId="44" fillId="0" borderId="0" xfId="0" applyFont="1"/>
    <xf numFmtId="0" fontId="45" fillId="0" borderId="0" xfId="0" applyFont="1"/>
    <xf numFmtId="0" fontId="46" fillId="0" borderId="0" xfId="0" applyFont="1"/>
    <xf numFmtId="0" fontId="47" fillId="0" borderId="0" xfId="0" applyFont="1"/>
    <xf numFmtId="4" fontId="12" fillId="0" borderId="87" xfId="0" applyNumberFormat="1" applyFont="1" applyBorder="1"/>
    <xf numFmtId="0" fontId="12" fillId="0" borderId="82" xfId="0" applyFont="1" applyBorder="1"/>
    <xf numFmtId="0" fontId="48" fillId="2" borderId="282" xfId="0" applyFont="1" applyFill="1" applyBorder="1"/>
    <xf numFmtId="0" fontId="48" fillId="2" borderId="283" xfId="0" applyFont="1" applyFill="1" applyBorder="1"/>
    <xf numFmtId="0" fontId="23" fillId="0" borderId="81" xfId="0" applyFont="1" applyBorder="1"/>
    <xf numFmtId="0" fontId="23" fillId="0" borderId="287" xfId="0" applyFont="1" applyBorder="1"/>
    <xf numFmtId="3" fontId="23" fillId="0" borderId="287" xfId="0" applyNumberFormat="1" applyFont="1" applyBorder="1"/>
    <xf numFmtId="0" fontId="23" fillId="0" borderId="0" xfId="0" applyFont="1"/>
    <xf numFmtId="0" fontId="48" fillId="2" borderId="289" xfId="0" applyFont="1" applyFill="1" applyBorder="1"/>
    <xf numFmtId="0" fontId="48" fillId="2" borderId="290" xfId="0" applyFont="1" applyFill="1" applyBorder="1" applyAlignment="1">
      <alignment horizontal="right"/>
    </xf>
    <xf numFmtId="0" fontId="54" fillId="2" borderId="289" xfId="0" applyFont="1" applyFill="1" applyBorder="1"/>
    <xf numFmtId="0" fontId="54" fillId="2" borderId="290" xfId="0" applyFont="1" applyFill="1" applyBorder="1"/>
    <xf numFmtId="0" fontId="12" fillId="0" borderId="81" xfId="0" applyFont="1" applyBorder="1"/>
    <xf numFmtId="0" fontId="12" fillId="5" borderId="291" xfId="0" applyFont="1" applyFill="1" applyBorder="1"/>
    <xf numFmtId="0" fontId="12" fillId="0" borderId="287" xfId="0" applyFont="1" applyBorder="1"/>
    <xf numFmtId="0" fontId="12" fillId="5" borderId="283" xfId="0" applyFont="1" applyFill="1" applyBorder="1"/>
    <xf numFmtId="0" fontId="12" fillId="0" borderId="81" xfId="0" applyFont="1" applyBorder="1" applyAlignment="1">
      <alignment horizontal="right"/>
    </xf>
    <xf numFmtId="0" fontId="23" fillId="5" borderId="283" xfId="0" applyFont="1" applyFill="1" applyBorder="1"/>
    <xf numFmtId="0" fontId="54" fillId="2" borderId="289" xfId="0" applyFont="1" applyFill="1" applyBorder="1" applyAlignment="1">
      <alignment wrapText="1"/>
    </xf>
    <xf numFmtId="0" fontId="54" fillId="2" borderId="290" xfId="0" applyFont="1" applyFill="1" applyBorder="1" applyAlignment="1">
      <alignment wrapText="1"/>
    </xf>
    <xf numFmtId="10" fontId="12" fillId="0" borderId="81" xfId="0" applyNumberFormat="1" applyFont="1" applyBorder="1"/>
    <xf numFmtId="10" fontId="12" fillId="7" borderId="291" xfId="0" applyNumberFormat="1" applyFont="1" applyFill="1" applyBorder="1"/>
    <xf numFmtId="10" fontId="12" fillId="0" borderId="0" xfId="0" applyNumberFormat="1" applyFont="1"/>
    <xf numFmtId="10" fontId="12" fillId="7" borderId="292" xfId="0" applyNumberFormat="1" applyFont="1" applyFill="1" applyBorder="1"/>
    <xf numFmtId="10" fontId="23" fillId="0" borderId="0" xfId="0" applyNumberFormat="1" applyFont="1"/>
    <xf numFmtId="10" fontId="23" fillId="5" borderId="292" xfId="0" applyNumberFormat="1" applyFont="1" applyFill="1" applyBorder="1"/>
    <xf numFmtId="10" fontId="12" fillId="5" borderId="283" xfId="0" applyNumberFormat="1" applyFont="1" applyFill="1" applyBorder="1"/>
    <xf numFmtId="10" fontId="23" fillId="5" borderId="283" xfId="0" applyNumberFormat="1" applyFont="1" applyFill="1" applyBorder="1"/>
    <xf numFmtId="0" fontId="48" fillId="2" borderId="290" xfId="0" applyFont="1" applyFill="1" applyBorder="1"/>
    <xf numFmtId="0" fontId="12" fillId="0" borderId="293" xfId="0" applyFont="1" applyBorder="1" applyAlignment="1">
      <alignment horizontal="right"/>
    </xf>
    <xf numFmtId="0" fontId="12" fillId="0" borderId="285" xfId="0" applyFont="1" applyBorder="1" applyAlignment="1">
      <alignment horizontal="right"/>
    </xf>
    <xf numFmtId="10" fontId="12" fillId="0" borderId="293" xfId="0" applyNumberFormat="1" applyFont="1" applyBorder="1" applyAlignment="1">
      <alignment horizontal="right"/>
    </xf>
    <xf numFmtId="10" fontId="12" fillId="0" borderId="284" xfId="0" applyNumberFormat="1" applyFont="1" applyBorder="1" applyAlignment="1">
      <alignment horizontal="right"/>
    </xf>
    <xf numFmtId="10" fontId="12" fillId="0" borderId="293" xfId="0" applyNumberFormat="1" applyFont="1" applyBorder="1"/>
    <xf numFmtId="10" fontId="12" fillId="0" borderId="284" xfId="0" applyNumberFormat="1" applyFont="1" applyBorder="1"/>
    <xf numFmtId="10" fontId="12" fillId="0" borderId="81" xfId="0" applyNumberFormat="1" applyFont="1" applyBorder="1" applyAlignment="1">
      <alignment horizontal="right"/>
    </xf>
    <xf numFmtId="10" fontId="23" fillId="0" borderId="287" xfId="0" applyNumberFormat="1" applyFont="1" applyBorder="1" applyAlignment="1">
      <alignment horizontal="right"/>
    </xf>
    <xf numFmtId="10" fontId="23" fillId="0" borderId="287" xfId="0" applyNumberFormat="1" applyFont="1" applyBorder="1"/>
    <xf numFmtId="0" fontId="48" fillId="2" borderId="282" xfId="0" applyFont="1" applyFill="1" applyBorder="1" applyAlignment="1">
      <alignment wrapText="1"/>
    </xf>
    <xf numFmtId="0" fontId="48" fillId="2" borderId="283" xfId="0" applyFont="1" applyFill="1" applyBorder="1" applyAlignment="1">
      <alignment wrapText="1"/>
    </xf>
    <xf numFmtId="0" fontId="12" fillId="0" borderId="294" xfId="0" applyFont="1" applyBorder="1" applyAlignment="1">
      <alignment horizontal="right"/>
    </xf>
    <xf numFmtId="0" fontId="12" fillId="0" borderId="279" xfId="0" applyFont="1" applyBorder="1" applyAlignment="1">
      <alignment horizontal="right"/>
    </xf>
    <xf numFmtId="10" fontId="12" fillId="0" borderId="294" xfId="0" applyNumberFormat="1" applyFont="1" applyBorder="1" applyAlignment="1">
      <alignment horizontal="right"/>
    </xf>
    <xf numFmtId="10" fontId="12" fillId="0" borderId="278" xfId="0" applyNumberFormat="1" applyFont="1" applyBorder="1" applyAlignment="1">
      <alignment horizontal="right"/>
    </xf>
    <xf numFmtId="3" fontId="23" fillId="0" borderId="81" xfId="0" applyNumberFormat="1" applyFont="1" applyBorder="1"/>
    <xf numFmtId="3" fontId="12" fillId="5" borderId="291" xfId="0" applyNumberFormat="1" applyFont="1" applyFill="1" applyBorder="1"/>
    <xf numFmtId="0" fontId="12" fillId="0" borderId="8" xfId="0" applyFont="1" applyBorder="1"/>
    <xf numFmtId="0" fontId="23" fillId="0" borderId="9" xfId="0" applyFont="1" applyBorder="1"/>
    <xf numFmtId="0" fontId="12" fillId="0" borderId="296" xfId="0" applyFont="1" applyBorder="1"/>
    <xf numFmtId="0" fontId="23" fillId="0" borderId="297" xfId="0" applyFont="1" applyBorder="1"/>
    <xf numFmtId="3" fontId="12" fillId="0" borderId="81" xfId="0" applyNumberFormat="1" applyFont="1" applyBorder="1"/>
    <xf numFmtId="10" fontId="44" fillId="0" borderId="0" xfId="0" applyNumberFormat="1" applyFont="1"/>
    <xf numFmtId="3" fontId="12" fillId="0" borderId="0" xfId="0" applyNumberFormat="1" applyFont="1"/>
    <xf numFmtId="3" fontId="12" fillId="0" borderId="287" xfId="0" applyNumberFormat="1" applyFont="1" applyBorder="1"/>
    <xf numFmtId="3" fontId="12" fillId="0" borderId="83" xfId="0" applyNumberFormat="1" applyFont="1" applyBorder="1"/>
    <xf numFmtId="0" fontId="23" fillId="0" borderId="83" xfId="0" applyFont="1" applyBorder="1"/>
    <xf numFmtId="10" fontId="23" fillId="0" borderId="81" xfId="0" applyNumberFormat="1" applyFont="1" applyBorder="1"/>
    <xf numFmtId="10" fontId="23" fillId="0" borderId="83" xfId="0" applyNumberFormat="1" applyFont="1" applyBorder="1"/>
    <xf numFmtId="3" fontId="12" fillId="0" borderId="226" xfId="0" applyNumberFormat="1" applyFont="1" applyBorder="1"/>
    <xf numFmtId="4" fontId="12" fillId="0" borderId="81" xfId="0" applyNumberFormat="1" applyFont="1" applyBorder="1"/>
    <xf numFmtId="4" fontId="12" fillId="0" borderId="0" xfId="0" applyNumberFormat="1" applyFont="1"/>
    <xf numFmtId="4" fontId="23" fillId="0" borderId="281" xfId="0" applyNumberFormat="1" applyFont="1" applyBorder="1"/>
    <xf numFmtId="4" fontId="23" fillId="0" borderId="280" xfId="0" applyNumberFormat="1" applyFont="1" applyBorder="1"/>
    <xf numFmtId="0" fontId="48" fillId="2" borderId="300" xfId="0" applyFont="1" applyFill="1" applyBorder="1"/>
    <xf numFmtId="4" fontId="12" fillId="0" borderId="279" xfId="0" applyNumberFormat="1" applyFont="1" applyBorder="1"/>
    <xf numFmtId="4" fontId="12" fillId="0" borderId="278" xfId="0" applyNumberFormat="1" applyFont="1" applyBorder="1"/>
    <xf numFmtId="0" fontId="12" fillId="0" borderId="304" xfId="0" applyFont="1" applyBorder="1" applyAlignment="1">
      <alignment horizontal="right"/>
    </xf>
    <xf numFmtId="10" fontId="12" fillId="5" borderId="292" xfId="0" applyNumberFormat="1" applyFont="1" applyFill="1" applyBorder="1"/>
    <xf numFmtId="0" fontId="60" fillId="0" borderId="77" xfId="0" applyFont="1" applyBorder="1" applyAlignment="1">
      <alignment horizontal="left" vertical="center"/>
    </xf>
    <xf numFmtId="0" fontId="7" fillId="0" borderId="326" xfId="0" applyFont="1" applyBorder="1" applyAlignment="1">
      <alignment vertical="center"/>
    </xf>
    <xf numFmtId="0" fontId="60" fillId="0" borderId="317" xfId="0" applyFont="1" applyBorder="1" applyAlignment="1">
      <alignment vertical="center"/>
    </xf>
    <xf numFmtId="0" fontId="15" fillId="0" borderId="316" xfId="0" applyFont="1" applyBorder="1"/>
    <xf numFmtId="0" fontId="7" fillId="0" borderId="336" xfId="0" applyFont="1" applyBorder="1" applyAlignment="1">
      <alignment vertical="center"/>
    </xf>
    <xf numFmtId="0" fontId="60" fillId="0" borderId="337" xfId="0" applyFont="1" applyBorder="1"/>
    <xf numFmtId="0" fontId="7" fillId="0" borderId="338" xfId="0" applyFont="1" applyBorder="1" applyAlignment="1">
      <alignment vertical="center"/>
    </xf>
    <xf numFmtId="0" fontId="7" fillId="0" borderId="339" xfId="0" applyFont="1" applyBorder="1" applyAlignment="1">
      <alignment vertical="center"/>
    </xf>
    <xf numFmtId="0" fontId="5" fillId="0" borderId="0" xfId="0" applyFont="1" applyAlignment="1">
      <alignment horizontal="left" wrapText="1"/>
    </xf>
    <xf numFmtId="0" fontId="1" fillId="0" borderId="0" xfId="0" applyFont="1" applyAlignment="1">
      <alignment vertical="center"/>
    </xf>
    <xf numFmtId="0" fontId="60" fillId="0" borderId="0" xfId="0" applyFont="1"/>
    <xf numFmtId="0" fontId="60" fillId="0" borderId="0" xfId="0" applyFont="1" applyAlignment="1">
      <alignment vertical="center"/>
    </xf>
    <xf numFmtId="0" fontId="60" fillId="0" borderId="346" xfId="0" applyFont="1" applyBorder="1" applyAlignment="1">
      <alignment vertical="center"/>
    </xf>
    <xf numFmtId="0" fontId="60" fillId="0" borderId="347" xfId="0" applyFont="1" applyBorder="1" applyAlignment="1">
      <alignment vertical="center"/>
    </xf>
    <xf numFmtId="0" fontId="60" fillId="0" borderId="348" xfId="0" applyFont="1" applyBorder="1" applyAlignment="1">
      <alignment vertical="center"/>
    </xf>
    <xf numFmtId="0" fontId="7" fillId="0" borderId="0" xfId="0" applyFont="1" applyAlignment="1">
      <alignment horizontal="left" vertical="center"/>
    </xf>
    <xf numFmtId="0" fontId="60" fillId="0" borderId="0" xfId="0" applyFont="1" applyAlignment="1">
      <alignment vertical="center" wrapText="1"/>
    </xf>
    <xf numFmtId="0" fontId="60" fillId="0" borderId="72" xfId="0" applyFont="1" applyBorder="1" applyAlignment="1">
      <alignment horizontal="left" vertical="center"/>
    </xf>
    <xf numFmtId="0" fontId="60" fillId="0" borderId="74" xfId="0" applyFont="1" applyBorder="1" applyAlignment="1">
      <alignment horizontal="left" vertical="center"/>
    </xf>
    <xf numFmtId="0" fontId="7" fillId="0" borderId="353" xfId="0" applyFont="1" applyBorder="1" applyAlignment="1">
      <alignment vertical="center"/>
    </xf>
    <xf numFmtId="0" fontId="38" fillId="0" borderId="0" xfId="0" applyFont="1" applyAlignment="1">
      <alignment vertical="center"/>
    </xf>
    <xf numFmtId="0" fontId="61" fillId="0" borderId="0" xfId="0" applyFont="1" applyAlignment="1">
      <alignment vertical="center"/>
    </xf>
    <xf numFmtId="164" fontId="12" fillId="0" borderId="0" xfId="0" applyNumberFormat="1" applyFont="1" applyAlignment="1">
      <alignment horizontal="right"/>
    </xf>
    <xf numFmtId="0" fontId="12" fillId="0" borderId="286" xfId="0" applyFont="1" applyBorder="1" applyAlignment="1">
      <alignment horizontal="right"/>
    </xf>
    <xf numFmtId="164" fontId="12" fillId="0" borderId="286" xfId="0" applyNumberFormat="1" applyFont="1" applyBorder="1" applyAlignment="1">
      <alignment horizontal="right"/>
    </xf>
    <xf numFmtId="0" fontId="12" fillId="0" borderId="172" xfId="0" applyFont="1" applyBorder="1" applyAlignment="1">
      <alignment horizontal="right"/>
    </xf>
    <xf numFmtId="0" fontId="12" fillId="0" borderId="174" xfId="0" applyFont="1" applyBorder="1" applyAlignment="1">
      <alignment horizontal="right"/>
    </xf>
    <xf numFmtId="0" fontId="62" fillId="0" borderId="0" xfId="0" applyFont="1" applyAlignment="1">
      <alignment vertical="center"/>
    </xf>
    <xf numFmtId="0" fontId="63" fillId="2" borderId="356" xfId="0" applyFont="1" applyFill="1" applyBorder="1" applyAlignment="1">
      <alignment vertical="center" wrapText="1"/>
    </xf>
    <xf numFmtId="0" fontId="63" fillId="2" borderId="356" xfId="0" applyFont="1" applyFill="1" applyBorder="1" applyAlignment="1">
      <alignment horizontal="center" vertical="center" wrapText="1"/>
    </xf>
    <xf numFmtId="0" fontId="5" fillId="0" borderId="357" xfId="0" applyFont="1" applyBorder="1" applyAlignment="1">
      <alignment horizontal="center" vertical="center" wrapText="1"/>
    </xf>
    <xf numFmtId="0" fontId="5" fillId="0" borderId="358" xfId="0" applyFont="1" applyBorder="1" applyAlignment="1">
      <alignment horizontal="center" vertical="center" wrapText="1"/>
    </xf>
    <xf numFmtId="0" fontId="5" fillId="0" borderId="359" xfId="0" applyFont="1" applyBorder="1"/>
    <xf numFmtId="0" fontId="20" fillId="0" borderId="359" xfId="0" applyFont="1" applyBorder="1" applyAlignment="1">
      <alignment horizontal="center"/>
    </xf>
    <xf numFmtId="0" fontId="63" fillId="2" borderId="356" xfId="0" applyFont="1" applyFill="1" applyBorder="1" applyAlignment="1">
      <alignment wrapText="1"/>
    </xf>
    <xf numFmtId="0" fontId="5" fillId="0" borderId="360" xfId="0" applyFont="1" applyBorder="1" applyAlignment="1">
      <alignment horizontal="center" vertical="center" wrapText="1"/>
    </xf>
    <xf numFmtId="0" fontId="5" fillId="0" borderId="356" xfId="0" applyFont="1" applyBorder="1"/>
    <xf numFmtId="0" fontId="20" fillId="0" borderId="356" xfId="0" applyFont="1" applyBorder="1" applyAlignment="1">
      <alignment horizontal="center"/>
    </xf>
    <xf numFmtId="0" fontId="20" fillId="9" borderId="356" xfId="0" applyFont="1" applyFill="1" applyBorder="1" applyAlignment="1">
      <alignment horizontal="center"/>
    </xf>
    <xf numFmtId="0" fontId="63" fillId="9" borderId="356" xfId="0" applyFont="1" applyFill="1" applyBorder="1" applyAlignment="1">
      <alignment horizontal="center"/>
    </xf>
    <xf numFmtId="0" fontId="20" fillId="0" borderId="361" xfId="0" applyFont="1" applyBorder="1" applyAlignment="1">
      <alignment horizontal="center"/>
    </xf>
    <xf numFmtId="0" fontId="5" fillId="0" borderId="356" xfId="0" applyFont="1" applyBorder="1" applyAlignment="1">
      <alignment horizontal="center" vertical="center" wrapText="1"/>
    </xf>
    <xf numFmtId="0" fontId="5" fillId="9" borderId="356" xfId="0" applyFont="1" applyFill="1" applyBorder="1"/>
    <xf numFmtId="0" fontId="65" fillId="2" borderId="356" xfId="0" applyFont="1" applyFill="1" applyBorder="1" applyAlignment="1">
      <alignment horizontal="left" vertical="center" wrapText="1"/>
    </xf>
    <xf numFmtId="49" fontId="20" fillId="0" borderId="356" xfId="0" applyNumberFormat="1" applyFont="1" applyBorder="1" applyAlignment="1">
      <alignment horizontal="center" vertical="center" wrapText="1"/>
    </xf>
    <xf numFmtId="0" fontId="5" fillId="0" borderId="356" xfId="0" applyFont="1" applyBorder="1" applyAlignment="1">
      <alignment wrapText="1"/>
    </xf>
    <xf numFmtId="0" fontId="20" fillId="9" borderId="356" xfId="0" applyFont="1" applyFill="1" applyBorder="1" applyAlignment="1">
      <alignment horizontal="center" vertical="center" wrapText="1"/>
    </xf>
    <xf numFmtId="0" fontId="5" fillId="9" borderId="356" xfId="0" applyFont="1" applyFill="1" applyBorder="1" applyAlignment="1">
      <alignment wrapText="1"/>
    </xf>
    <xf numFmtId="0" fontId="5" fillId="0" borderId="362" xfId="0" applyFont="1" applyBorder="1" applyAlignment="1">
      <alignment horizontal="center" vertical="center" wrapText="1"/>
    </xf>
    <xf numFmtId="49" fontId="20" fillId="0" borderId="362" xfId="0" applyNumberFormat="1" applyFont="1" applyBorder="1" applyAlignment="1">
      <alignment horizontal="center" vertical="center" wrapText="1"/>
    </xf>
    <xf numFmtId="0" fontId="5" fillId="0" borderId="362" xfId="0" applyFont="1" applyBorder="1" applyAlignment="1">
      <alignment wrapText="1"/>
    </xf>
    <xf numFmtId="49" fontId="65" fillId="2" borderId="356" xfId="0" applyNumberFormat="1" applyFont="1" applyFill="1" applyBorder="1" applyAlignment="1">
      <alignment vertical="center" wrapText="1"/>
    </xf>
    <xf numFmtId="49" fontId="5" fillId="0" borderId="356" xfId="0" applyNumberFormat="1" applyFont="1" applyBorder="1" applyAlignment="1">
      <alignment horizontal="center" vertical="center" wrapText="1"/>
    </xf>
    <xf numFmtId="0" fontId="20" fillId="0" borderId="356" xfId="0" applyFont="1" applyBorder="1" applyAlignment="1">
      <alignment horizontal="center" vertical="center" wrapText="1"/>
    </xf>
    <xf numFmtId="49" fontId="5" fillId="0" borderId="361" xfId="0" applyNumberFormat="1" applyFont="1" applyBorder="1" applyAlignment="1">
      <alignment horizontal="center" vertical="center" wrapText="1"/>
    </xf>
    <xf numFmtId="0" fontId="20" fillId="0" borderId="362" xfId="0" applyFont="1" applyBorder="1" applyAlignment="1">
      <alignment horizontal="center" vertical="center" wrapText="1"/>
    </xf>
    <xf numFmtId="49" fontId="5" fillId="0" borderId="359" xfId="0" applyNumberFormat="1" applyFont="1" applyBorder="1" applyAlignment="1">
      <alignment horizontal="center" vertical="center" wrapText="1"/>
    </xf>
    <xf numFmtId="0" fontId="20" fillId="0" borderId="359" xfId="0" applyFont="1" applyBorder="1" applyAlignment="1">
      <alignment horizontal="center" vertical="center" wrapText="1"/>
    </xf>
    <xf numFmtId="0" fontId="5" fillId="0" borderId="359" xfId="0" applyFont="1" applyBorder="1" applyAlignment="1">
      <alignment horizontal="center" vertical="center" wrapText="1"/>
    </xf>
    <xf numFmtId="0" fontId="5" fillId="0" borderId="359" xfId="0" applyFont="1" applyBorder="1" applyAlignment="1">
      <alignment wrapText="1"/>
    </xf>
    <xf numFmtId="3" fontId="20" fillId="0" borderId="356" xfId="0" applyNumberFormat="1" applyFont="1" applyBorder="1" applyAlignment="1">
      <alignment horizontal="center" vertical="center" wrapText="1"/>
    </xf>
    <xf numFmtId="0" fontId="23" fillId="0" borderId="356" xfId="0" applyFont="1" applyBorder="1" applyAlignment="1">
      <alignment horizontal="center" vertical="center" wrapText="1"/>
    </xf>
    <xf numFmtId="0" fontId="33" fillId="2" borderId="272" xfId="0" applyFont="1" applyFill="1" applyBorder="1" applyAlignment="1">
      <alignment horizontal="center" vertical="center" wrapText="1"/>
    </xf>
    <xf numFmtId="0" fontId="2" fillId="2" borderId="219" xfId="0" applyFont="1" applyFill="1" applyBorder="1" applyAlignment="1">
      <alignment vertical="center"/>
    </xf>
    <xf numFmtId="0" fontId="5" fillId="4" borderId="219" xfId="0" applyFont="1" applyFill="1" applyBorder="1"/>
    <xf numFmtId="0" fontId="17" fillId="4" borderId="219" xfId="0" applyFont="1" applyFill="1" applyBorder="1"/>
    <xf numFmtId="0" fontId="5" fillId="3" borderId="219" xfId="0" applyFont="1" applyFill="1" applyBorder="1"/>
    <xf numFmtId="0" fontId="18" fillId="2" borderId="108" xfId="0" applyFont="1" applyFill="1" applyBorder="1" applyAlignment="1">
      <alignment horizontal="center"/>
    </xf>
    <xf numFmtId="0" fontId="18" fillId="3" borderId="219" xfId="0" applyFont="1" applyFill="1" applyBorder="1" applyAlignment="1">
      <alignment horizontal="center"/>
    </xf>
    <xf numFmtId="10" fontId="18" fillId="3" borderId="219" xfId="0" applyNumberFormat="1" applyFont="1" applyFill="1" applyBorder="1" applyAlignment="1">
      <alignment horizontal="center"/>
    </xf>
    <xf numFmtId="3" fontId="12" fillId="0" borderId="291" xfId="0" applyNumberFormat="1" applyFont="1" applyBorder="1" applyAlignment="1">
      <alignment horizontal="right"/>
    </xf>
    <xf numFmtId="3" fontId="12" fillId="0" borderId="194" xfId="0" applyNumberFormat="1" applyFont="1" applyBorder="1" applyAlignment="1">
      <alignment horizontal="right"/>
    </xf>
    <xf numFmtId="3" fontId="12" fillId="0" borderId="298" xfId="0" applyNumberFormat="1" applyFont="1" applyBorder="1" applyAlignment="1">
      <alignment horizontal="right"/>
    </xf>
    <xf numFmtId="3" fontId="12" fillId="3" borderId="219" xfId="0" applyNumberFormat="1" applyFont="1" applyFill="1" applyBorder="1" applyAlignment="1">
      <alignment horizontal="right"/>
    </xf>
    <xf numFmtId="3" fontId="5" fillId="3" borderId="219" xfId="0" applyNumberFormat="1" applyFont="1" applyFill="1" applyBorder="1" applyAlignment="1">
      <alignment horizontal="right"/>
    </xf>
    <xf numFmtId="0" fontId="5" fillId="3" borderId="219" xfId="0" applyFont="1" applyFill="1" applyBorder="1" applyAlignment="1">
      <alignment horizontal="right"/>
    </xf>
    <xf numFmtId="10" fontId="5" fillId="3" borderId="219" xfId="0" applyNumberFormat="1" applyFont="1" applyFill="1" applyBorder="1" applyAlignment="1">
      <alignment horizontal="right"/>
    </xf>
    <xf numFmtId="164" fontId="12" fillId="0" borderId="20" xfId="0" applyNumberFormat="1" applyFont="1" applyBorder="1" applyAlignment="1">
      <alignment horizontal="right"/>
    </xf>
    <xf numFmtId="164" fontId="12" fillId="0" borderId="21" xfId="0" applyNumberFormat="1" applyFont="1" applyBorder="1" applyAlignment="1">
      <alignment horizontal="right"/>
    </xf>
    <xf numFmtId="164" fontId="12" fillId="3" borderId="219" xfId="0" applyNumberFormat="1" applyFont="1" applyFill="1" applyBorder="1" applyAlignment="1">
      <alignment horizontal="right"/>
    </xf>
    <xf numFmtId="164" fontId="5" fillId="3" borderId="219" xfId="0" applyNumberFormat="1" applyFont="1" applyFill="1" applyBorder="1" applyAlignment="1">
      <alignment horizontal="right"/>
    </xf>
    <xf numFmtId="4" fontId="5" fillId="3" borderId="219" xfId="0" applyNumberFormat="1" applyFont="1" applyFill="1" applyBorder="1" applyAlignment="1">
      <alignment horizontal="right"/>
    </xf>
    <xf numFmtId="4" fontId="5" fillId="3" borderId="219" xfId="0" applyNumberFormat="1" applyFont="1" applyFill="1" applyBorder="1"/>
    <xf numFmtId="3" fontId="12" fillId="0" borderId="26" xfId="0" applyNumberFormat="1" applyFont="1" applyBorder="1" applyAlignment="1">
      <alignment horizontal="right"/>
    </xf>
    <xf numFmtId="3" fontId="12" fillId="0" borderId="27" xfId="0" applyNumberFormat="1" applyFont="1" applyBorder="1" applyAlignment="1">
      <alignment horizontal="right"/>
    </xf>
    <xf numFmtId="10" fontId="5" fillId="4" borderId="219" xfId="0" applyNumberFormat="1" applyFont="1" applyFill="1" applyBorder="1"/>
    <xf numFmtId="0" fontId="5" fillId="3" borderId="29" xfId="0" applyFont="1" applyFill="1" applyBorder="1" applyAlignment="1">
      <alignment horizontal="right"/>
    </xf>
    <xf numFmtId="10" fontId="5" fillId="3" borderId="30" xfId="0" applyNumberFormat="1" applyFont="1" applyFill="1" applyBorder="1" applyAlignment="1">
      <alignment horizontal="right"/>
    </xf>
    <xf numFmtId="0" fontId="5" fillId="0" borderId="20" xfId="0" applyFont="1" applyBorder="1" applyAlignment="1">
      <alignment horizontal="right"/>
    </xf>
    <xf numFmtId="10" fontId="5" fillId="0" borderId="21" xfId="0" applyNumberFormat="1" applyFont="1" applyBorder="1" applyAlignment="1">
      <alignment horizontal="right"/>
    </xf>
    <xf numFmtId="3" fontId="5" fillId="0" borderId="20" xfId="0" applyNumberFormat="1" applyFont="1" applyBorder="1" applyAlignment="1">
      <alignment horizontal="right"/>
    </xf>
    <xf numFmtId="3" fontId="20" fillId="0" borderId="26" xfId="0" applyNumberFormat="1" applyFont="1" applyBorder="1" applyAlignment="1">
      <alignment horizontal="right"/>
    </xf>
    <xf numFmtId="10" fontId="20" fillId="0" borderId="27" xfId="0" applyNumberFormat="1" applyFont="1" applyBorder="1" applyAlignment="1">
      <alignment horizontal="right"/>
    </xf>
    <xf numFmtId="0" fontId="21" fillId="3" borderId="219" xfId="0" applyFont="1" applyFill="1" applyBorder="1" applyAlignment="1">
      <alignment vertical="center" wrapText="1"/>
    </xf>
    <xf numFmtId="0" fontId="15" fillId="3" borderId="219" xfId="0" applyFont="1" applyFill="1" applyBorder="1"/>
    <xf numFmtId="0" fontId="18" fillId="2" borderId="140" xfId="0" applyFont="1" applyFill="1" applyBorder="1" applyAlignment="1">
      <alignment horizontal="center" vertical="center"/>
    </xf>
    <xf numFmtId="0" fontId="18" fillId="2" borderId="141" xfId="0" applyFont="1" applyFill="1" applyBorder="1" applyAlignment="1">
      <alignment horizontal="center" vertical="center"/>
    </xf>
    <xf numFmtId="0" fontId="18" fillId="2" borderId="143" xfId="0" applyFont="1" applyFill="1" applyBorder="1" applyAlignment="1">
      <alignment horizontal="center" vertical="center"/>
    </xf>
    <xf numFmtId="164" fontId="12" fillId="0" borderId="342" xfId="0" applyNumberFormat="1" applyFont="1" applyBorder="1" applyAlignment="1">
      <alignment horizontal="right"/>
    </xf>
    <xf numFmtId="164" fontId="5" fillId="3" borderId="219" xfId="0" applyNumberFormat="1" applyFont="1" applyFill="1" applyBorder="1"/>
    <xf numFmtId="164" fontId="12" fillId="0" borderId="60" xfId="0" applyNumberFormat="1" applyFont="1" applyBorder="1" applyAlignment="1">
      <alignment horizontal="right"/>
    </xf>
    <xf numFmtId="9" fontId="5" fillId="3" borderId="219" xfId="0" applyNumberFormat="1" applyFont="1" applyFill="1" applyBorder="1"/>
    <xf numFmtId="0" fontId="5" fillId="0" borderId="166" xfId="0" applyFont="1" applyBorder="1"/>
    <xf numFmtId="0" fontId="18" fillId="2" borderId="271" xfId="0" applyFont="1" applyFill="1" applyBorder="1" applyAlignment="1">
      <alignment horizontal="center"/>
    </xf>
    <xf numFmtId="0" fontId="18" fillId="2" borderId="240" xfId="0" applyFont="1" applyFill="1" applyBorder="1" applyAlignment="1">
      <alignment horizontal="center"/>
    </xf>
    <xf numFmtId="0" fontId="18" fillId="2" borderId="272" xfId="0" applyFont="1" applyFill="1" applyBorder="1" applyAlignment="1">
      <alignment horizontal="center"/>
    </xf>
    <xf numFmtId="3" fontId="5" fillId="0" borderId="160" xfId="0" applyNumberFormat="1" applyFont="1" applyBorder="1" applyAlignment="1">
      <alignment horizontal="right"/>
    </xf>
    <xf numFmtId="3" fontId="20" fillId="0" borderId="162" xfId="0" applyNumberFormat="1" applyFont="1" applyBorder="1" applyAlignment="1">
      <alignment horizontal="right"/>
    </xf>
    <xf numFmtId="3" fontId="20" fillId="0" borderId="159" xfId="0" applyNumberFormat="1" applyFont="1" applyBorder="1" applyAlignment="1">
      <alignment horizontal="right"/>
    </xf>
    <xf numFmtId="3" fontId="25" fillId="0" borderId="75" xfId="0" applyNumberFormat="1" applyFont="1" applyBorder="1" applyAlignment="1">
      <alignment horizontal="right"/>
    </xf>
    <xf numFmtId="3" fontId="25" fillId="0" borderId="77" xfId="0" applyNumberFormat="1" applyFont="1" applyBorder="1" applyAlignment="1">
      <alignment horizontal="right"/>
    </xf>
    <xf numFmtId="0" fontId="18" fillId="2" borderId="144" xfId="0" applyFont="1" applyFill="1" applyBorder="1" applyAlignment="1">
      <alignment horizontal="center"/>
    </xf>
    <xf numFmtId="0" fontId="18" fillId="2" borderId="270" xfId="0" applyFont="1" applyFill="1" applyBorder="1" applyAlignment="1">
      <alignment horizontal="center"/>
    </xf>
    <xf numFmtId="3" fontId="5" fillId="0" borderId="229" xfId="0" applyNumberFormat="1" applyFont="1" applyBorder="1" applyAlignment="1">
      <alignment horizontal="right"/>
    </xf>
    <xf numFmtId="0" fontId="24" fillId="2" borderId="171" xfId="0" applyFont="1" applyFill="1" applyBorder="1" applyAlignment="1">
      <alignment horizontal="center"/>
    </xf>
    <xf numFmtId="0" fontId="18" fillId="2" borderId="184" xfId="0" applyFont="1" applyFill="1" applyBorder="1" applyAlignment="1">
      <alignment horizontal="center"/>
    </xf>
    <xf numFmtId="0" fontId="12" fillId="0" borderId="343" xfId="0" applyFont="1" applyBorder="1"/>
    <xf numFmtId="0" fontId="26" fillId="0" borderId="227" xfId="0" applyFont="1" applyBorder="1"/>
    <xf numFmtId="3" fontId="20" fillId="0" borderId="237" xfId="0" applyNumberFormat="1" applyFont="1" applyBorder="1" applyAlignment="1">
      <alignment horizontal="right"/>
    </xf>
    <xf numFmtId="3" fontId="20" fillId="0" borderId="238" xfId="0" applyNumberFormat="1" applyFont="1" applyBorder="1" applyAlignment="1">
      <alignment horizontal="right"/>
    </xf>
    <xf numFmtId="3" fontId="20" fillId="0" borderId="139" xfId="0" applyNumberFormat="1" applyFont="1" applyBorder="1" applyAlignment="1">
      <alignment horizontal="right"/>
    </xf>
    <xf numFmtId="0" fontId="18" fillId="2" borderId="143" xfId="0" applyFont="1" applyFill="1" applyBorder="1" applyAlignment="1">
      <alignment horizontal="center" vertical="center" wrapText="1"/>
    </xf>
    <xf numFmtId="165" fontId="20" fillId="0" borderId="237" xfId="0" applyNumberFormat="1" applyFont="1" applyBorder="1" applyAlignment="1">
      <alignment horizontal="right"/>
    </xf>
    <xf numFmtId="165" fontId="20" fillId="0" borderId="238" xfId="0" applyNumberFormat="1" applyFont="1" applyBorder="1" applyAlignment="1">
      <alignment horizontal="right"/>
    </xf>
    <xf numFmtId="165" fontId="20" fillId="3" borderId="237" xfId="0" applyNumberFormat="1" applyFont="1" applyFill="1" applyBorder="1" applyAlignment="1">
      <alignment horizontal="right"/>
    </xf>
    <xf numFmtId="165" fontId="20" fillId="3" borderId="139" xfId="0" applyNumberFormat="1" applyFont="1" applyFill="1" applyBorder="1" applyAlignment="1">
      <alignment horizontal="right"/>
    </xf>
    <xf numFmtId="0" fontId="12" fillId="0" borderId="342" xfId="0" applyFont="1" applyBorder="1" applyAlignment="1">
      <alignment horizontal="center"/>
    </xf>
    <xf numFmtId="0" fontId="12" fillId="0" borderId="206" xfId="0" applyFont="1" applyBorder="1" applyAlignment="1">
      <alignment horizontal="center"/>
    </xf>
    <xf numFmtId="0" fontId="12" fillId="0" borderId="91" xfId="0" applyFont="1" applyBorder="1" applyAlignment="1">
      <alignment horizontal="center"/>
    </xf>
    <xf numFmtId="0" fontId="18" fillId="2" borderId="138" xfId="0" applyFont="1" applyFill="1" applyBorder="1" applyAlignment="1">
      <alignment horizontal="center" vertical="center"/>
    </xf>
    <xf numFmtId="0" fontId="18" fillId="2" borderId="136" xfId="0" applyFont="1" applyFill="1" applyBorder="1" applyAlignment="1">
      <alignment horizontal="center" vertical="center"/>
    </xf>
    <xf numFmtId="0" fontId="18" fillId="2" borderId="139" xfId="0" applyFont="1" applyFill="1" applyBorder="1" applyAlignment="1">
      <alignment horizontal="center" vertical="center"/>
    </xf>
    <xf numFmtId="164" fontId="5" fillId="0" borderId="157" xfId="0" applyNumberFormat="1" applyFont="1" applyBorder="1" applyAlignment="1">
      <alignment horizontal="right"/>
    </xf>
    <xf numFmtId="164" fontId="5" fillId="0" borderId="159" xfId="0" applyNumberFormat="1" applyFont="1" applyBorder="1" applyAlignment="1">
      <alignment horizontal="right"/>
    </xf>
    <xf numFmtId="164" fontId="20" fillId="3" borderId="219" xfId="0" applyNumberFormat="1" applyFont="1" applyFill="1" applyBorder="1" applyAlignment="1">
      <alignment horizontal="right"/>
    </xf>
    <xf numFmtId="0" fontId="18" fillId="2" borderId="140" xfId="0" applyFont="1" applyFill="1" applyBorder="1" applyAlignment="1">
      <alignment horizontal="center"/>
    </xf>
    <xf numFmtId="0" fontId="18" fillId="2" borderId="141" xfId="0" applyFont="1" applyFill="1" applyBorder="1" applyAlignment="1">
      <alignment horizontal="center"/>
    </xf>
    <xf numFmtId="0" fontId="18" fillId="2" borderId="143" xfId="0" applyFont="1" applyFill="1" applyBorder="1" applyAlignment="1">
      <alignment horizontal="center"/>
    </xf>
    <xf numFmtId="0" fontId="26" fillId="3" borderId="219" xfId="0" applyFont="1" applyFill="1" applyBorder="1"/>
    <xf numFmtId="165" fontId="5" fillId="3" borderId="219" xfId="0" applyNumberFormat="1" applyFont="1" applyFill="1" applyBorder="1" applyAlignment="1">
      <alignment horizontal="right"/>
    </xf>
    <xf numFmtId="165" fontId="20" fillId="3" borderId="219" xfId="0" applyNumberFormat="1" applyFont="1" applyFill="1" applyBorder="1" applyAlignment="1">
      <alignment horizontal="right"/>
    </xf>
    <xf numFmtId="0" fontId="20" fillId="3" borderId="219" xfId="0" applyFont="1" applyFill="1" applyBorder="1" applyAlignment="1">
      <alignment horizontal="right"/>
    </xf>
    <xf numFmtId="0" fontId="18" fillId="2" borderId="142" xfId="0" applyFont="1" applyFill="1" applyBorder="1" applyAlignment="1">
      <alignment horizontal="center" vertical="center"/>
    </xf>
    <xf numFmtId="165" fontId="5" fillId="0" borderId="160" xfId="0" applyNumberFormat="1" applyFont="1" applyBorder="1" applyAlignment="1">
      <alignment horizontal="right"/>
    </xf>
    <xf numFmtId="165" fontId="5" fillId="0" borderId="162" xfId="0" applyNumberFormat="1" applyFont="1" applyBorder="1" applyAlignment="1">
      <alignment horizontal="right"/>
    </xf>
    <xf numFmtId="165" fontId="20" fillId="0" borderId="157" xfId="0" applyNumberFormat="1" applyFont="1" applyBorder="1" applyAlignment="1">
      <alignment horizontal="right"/>
    </xf>
    <xf numFmtId="165" fontId="20" fillId="0" borderId="159" xfId="0" applyNumberFormat="1" applyFont="1" applyBorder="1" applyAlignment="1">
      <alignment horizontal="right"/>
    </xf>
    <xf numFmtId="165" fontId="5" fillId="0" borderId="223" xfId="0" applyNumberFormat="1" applyFont="1" applyBorder="1" applyAlignment="1">
      <alignment horizontal="right"/>
    </xf>
    <xf numFmtId="165" fontId="5" fillId="3" borderId="181" xfId="0" applyNumberFormat="1" applyFont="1" applyFill="1" applyBorder="1" applyAlignment="1">
      <alignment horizontal="right"/>
    </xf>
    <xf numFmtId="165" fontId="20" fillId="0" borderId="224" xfId="0" applyNumberFormat="1" applyFont="1" applyBorder="1" applyAlignment="1">
      <alignment horizontal="right"/>
    </xf>
    <xf numFmtId="0" fontId="18" fillId="2" borderId="236" xfId="0" applyFont="1" applyFill="1" applyBorder="1" applyAlignment="1">
      <alignment horizontal="center"/>
    </xf>
    <xf numFmtId="0" fontId="18" fillId="2" borderId="239" xfId="0" applyFont="1" applyFill="1" applyBorder="1" applyAlignment="1">
      <alignment horizontal="center"/>
    </xf>
    <xf numFmtId="0" fontId="5" fillId="0" borderId="162" xfId="0" applyFont="1" applyBorder="1" applyAlignment="1">
      <alignment horizontal="right"/>
    </xf>
    <xf numFmtId="0" fontId="18" fillId="2" borderId="239" xfId="0" applyFont="1" applyFill="1" applyBorder="1" applyAlignment="1">
      <alignment horizontal="center" vertical="center"/>
    </xf>
    <xf numFmtId="0" fontId="18" fillId="2" borderId="240" xfId="0" applyFont="1" applyFill="1" applyBorder="1" applyAlignment="1">
      <alignment horizontal="center" vertical="center"/>
    </xf>
    <xf numFmtId="0" fontId="18" fillId="2" borderId="272" xfId="0" applyFont="1" applyFill="1" applyBorder="1" applyAlignment="1">
      <alignment horizontal="center" vertical="center"/>
    </xf>
    <xf numFmtId="0" fontId="17" fillId="4" borderId="219" xfId="0" applyFont="1" applyFill="1" applyBorder="1" applyAlignment="1">
      <alignment wrapText="1"/>
    </xf>
    <xf numFmtId="0" fontId="18" fillId="2" borderId="241" xfId="0" applyFont="1" applyFill="1" applyBorder="1" applyAlignment="1">
      <alignment horizontal="center"/>
    </xf>
    <xf numFmtId="0" fontId="18" fillId="2" borderId="142" xfId="0" applyFont="1" applyFill="1" applyBorder="1" applyAlignment="1">
      <alignment horizontal="center"/>
    </xf>
    <xf numFmtId="4" fontId="12" fillId="0" borderId="160" xfId="0" applyNumberFormat="1" applyFont="1" applyBorder="1" applyAlignment="1">
      <alignment horizontal="right"/>
    </xf>
    <xf numFmtId="4" fontId="12" fillId="0" borderId="342" xfId="0" applyNumberFormat="1" applyFont="1" applyBorder="1" applyAlignment="1">
      <alignment horizontal="right"/>
    </xf>
    <xf numFmtId="4" fontId="12" fillId="0" borderId="162" xfId="0" applyNumberFormat="1" applyFont="1" applyBorder="1" applyAlignment="1">
      <alignment horizontal="right"/>
    </xf>
    <xf numFmtId="4" fontId="12" fillId="0" borderId="60" xfId="0" applyNumberFormat="1" applyFont="1" applyBorder="1" applyAlignment="1">
      <alignment horizontal="right"/>
    </xf>
    <xf numFmtId="4" fontId="12" fillId="0" borderId="157" xfId="0" applyNumberFormat="1" applyFont="1" applyBorder="1" applyAlignment="1">
      <alignment horizontal="right"/>
    </xf>
    <xf numFmtId="4" fontId="12" fillId="0" borderId="234" xfId="0" applyNumberFormat="1" applyFont="1" applyBorder="1" applyAlignment="1">
      <alignment horizontal="right"/>
    </xf>
    <xf numFmtId="4" fontId="12" fillId="0" borderId="159" xfId="0" applyNumberFormat="1" applyFont="1" applyBorder="1" applyAlignment="1">
      <alignment horizontal="right"/>
    </xf>
    <xf numFmtId="3" fontId="12" fillId="0" borderId="157" xfId="0" applyNumberFormat="1" applyFont="1" applyBorder="1" applyAlignment="1">
      <alignment horizontal="right"/>
    </xf>
    <xf numFmtId="3" fontId="12" fillId="0" borderId="234" xfId="0" applyNumberFormat="1" applyFont="1" applyBorder="1" applyAlignment="1">
      <alignment horizontal="right"/>
    </xf>
    <xf numFmtId="3" fontId="12" fillId="0" borderId="159" xfId="0" applyNumberFormat="1" applyFont="1" applyBorder="1" applyAlignment="1">
      <alignment horizontal="right"/>
    </xf>
    <xf numFmtId="3" fontId="5" fillId="0" borderId="162" xfId="0" applyNumberFormat="1" applyFont="1" applyBorder="1" applyAlignment="1">
      <alignment horizontal="right"/>
    </xf>
    <xf numFmtId="165" fontId="5" fillId="0" borderId="342" xfId="0" applyNumberFormat="1" applyFont="1" applyBorder="1" applyAlignment="1">
      <alignment horizontal="right"/>
    </xf>
    <xf numFmtId="165" fontId="5" fillId="0" borderId="60" xfId="0" applyNumberFormat="1" applyFont="1" applyBorder="1" applyAlignment="1">
      <alignment horizontal="right"/>
    </xf>
    <xf numFmtId="3" fontId="5" fillId="3" borderId="219" xfId="0" applyNumberFormat="1" applyFont="1" applyFill="1" applyBorder="1"/>
    <xf numFmtId="165" fontId="5" fillId="0" borderId="157" xfId="0" applyNumberFormat="1" applyFont="1" applyBorder="1" applyAlignment="1">
      <alignment horizontal="right"/>
    </xf>
    <xf numFmtId="165" fontId="5" fillId="0" borderId="159" xfId="0" applyNumberFormat="1" applyFont="1" applyBorder="1" applyAlignment="1">
      <alignment horizontal="right"/>
    </xf>
    <xf numFmtId="165" fontId="5" fillId="3" borderId="219" xfId="0" applyNumberFormat="1" applyFont="1" applyFill="1" applyBorder="1"/>
    <xf numFmtId="0" fontId="29" fillId="0" borderId="283" xfId="0" applyFont="1" applyBorder="1" applyAlignment="1">
      <alignment wrapText="1"/>
    </xf>
    <xf numFmtId="0" fontId="29" fillId="3" borderId="219" xfId="0" applyFont="1" applyFill="1" applyBorder="1" applyAlignment="1">
      <alignment wrapText="1"/>
    </xf>
    <xf numFmtId="3" fontId="20" fillId="3" borderId="219" xfId="0" applyNumberFormat="1" applyFont="1" applyFill="1" applyBorder="1" applyAlignment="1">
      <alignment horizontal="right"/>
    </xf>
    <xf numFmtId="3" fontId="25" fillId="3" borderId="219" xfId="0" applyNumberFormat="1" applyFont="1" applyFill="1" applyBorder="1" applyAlignment="1">
      <alignment horizontal="right"/>
    </xf>
    <xf numFmtId="3" fontId="25" fillId="0" borderId="157" xfId="0" applyNumberFormat="1" applyFont="1" applyBorder="1" applyAlignment="1">
      <alignment horizontal="right"/>
    </xf>
    <xf numFmtId="3" fontId="25" fillId="0" borderId="70" xfId="0" applyNumberFormat="1" applyFont="1" applyBorder="1" applyAlignment="1">
      <alignment horizontal="right"/>
    </xf>
    <xf numFmtId="3" fontId="25" fillId="0" borderId="159" xfId="0" applyNumberFormat="1" applyFont="1" applyBorder="1" applyAlignment="1">
      <alignment horizontal="right"/>
    </xf>
    <xf numFmtId="0" fontId="18" fillId="2" borderId="299" xfId="0" applyFont="1" applyFill="1" applyBorder="1" applyAlignment="1">
      <alignment horizontal="center"/>
    </xf>
    <xf numFmtId="0" fontId="5" fillId="2" borderId="171" xfId="0" applyFont="1" applyFill="1" applyBorder="1"/>
    <xf numFmtId="0" fontId="5" fillId="2" borderId="184" xfId="0" applyFont="1" applyFill="1" applyBorder="1"/>
    <xf numFmtId="166" fontId="5" fillId="0" borderId="299" xfId="0" applyNumberFormat="1" applyFont="1" applyBorder="1" applyAlignment="1">
      <alignment horizontal="right"/>
    </xf>
    <xf numFmtId="166" fontId="5" fillId="0" borderId="236" xfId="0" applyNumberFormat="1" applyFont="1" applyBorder="1" applyAlignment="1">
      <alignment horizontal="right"/>
    </xf>
    <xf numFmtId="166" fontId="5" fillId="0" borderId="299" xfId="0" applyNumberFormat="1" applyFont="1" applyBorder="1"/>
    <xf numFmtId="166" fontId="5" fillId="0" borderId="236" xfId="0" applyNumberFormat="1" applyFont="1" applyBorder="1"/>
    <xf numFmtId="0" fontId="18" fillId="2" borderId="108" xfId="0" applyFont="1" applyFill="1" applyBorder="1" applyAlignment="1">
      <alignment horizontal="center" vertical="center"/>
    </xf>
    <xf numFmtId="0" fontId="5" fillId="0" borderId="291" xfId="0" applyFont="1" applyBorder="1" applyAlignment="1">
      <alignment horizontal="right"/>
    </xf>
    <xf numFmtId="3" fontId="5" fillId="0" borderId="298" xfId="0" applyNumberFormat="1" applyFont="1" applyBorder="1" applyAlignment="1">
      <alignment horizontal="right"/>
    </xf>
    <xf numFmtId="3" fontId="5" fillId="0" borderId="291" xfId="0" applyNumberFormat="1" applyFont="1" applyBorder="1" applyAlignment="1">
      <alignment horizontal="right"/>
    </xf>
    <xf numFmtId="0" fontId="5" fillId="0" borderId="298" xfId="0" applyFont="1" applyBorder="1" applyAlignment="1">
      <alignment horizontal="right"/>
    </xf>
    <xf numFmtId="3" fontId="20" fillId="0" borderId="343" xfId="0" applyNumberFormat="1" applyFont="1" applyBorder="1" applyAlignment="1">
      <alignment horizontal="right"/>
    </xf>
    <xf numFmtId="3" fontId="20" fillId="0" borderId="298" xfId="0" applyNumberFormat="1" applyFont="1" applyBorder="1" applyAlignment="1">
      <alignment horizontal="right"/>
    </xf>
    <xf numFmtId="3" fontId="5" fillId="0" borderId="254" xfId="0" applyNumberFormat="1" applyFont="1" applyBorder="1" applyAlignment="1">
      <alignment horizontal="right"/>
    </xf>
    <xf numFmtId="3" fontId="5" fillId="0" borderId="222" xfId="0" applyNumberFormat="1" applyFont="1" applyBorder="1" applyAlignment="1">
      <alignment horizontal="right"/>
    </xf>
    <xf numFmtId="164" fontId="5" fillId="0" borderId="254" xfId="0" applyNumberFormat="1" applyFont="1" applyBorder="1" applyAlignment="1">
      <alignment horizontal="right" wrapText="1"/>
    </xf>
    <xf numFmtId="167" fontId="5" fillId="0" borderId="254" xfId="0" applyNumberFormat="1" applyFont="1" applyBorder="1" applyAlignment="1">
      <alignment horizontal="right"/>
    </xf>
    <xf numFmtId="9" fontId="5" fillId="3" borderId="219" xfId="0" applyNumberFormat="1" applyFont="1" applyFill="1" applyBorder="1" applyAlignment="1">
      <alignment horizontal="right"/>
    </xf>
    <xf numFmtId="0" fontId="18" fillId="2" borderId="271" xfId="0" applyFont="1" applyFill="1" applyBorder="1" applyAlignment="1">
      <alignment horizontal="center" vertical="center"/>
    </xf>
    <xf numFmtId="0" fontId="26" fillId="3" borderId="219" xfId="0" applyFont="1" applyFill="1" applyBorder="1" applyAlignment="1">
      <alignment wrapText="1"/>
    </xf>
    <xf numFmtId="164" fontId="5" fillId="0" borderId="138" xfId="0" applyNumberFormat="1" applyFont="1" applyBorder="1" applyAlignment="1">
      <alignment horizontal="right"/>
    </xf>
    <xf numFmtId="164" fontId="5" fillId="0" borderId="136" xfId="0" applyNumberFormat="1" applyFont="1" applyBorder="1" applyAlignment="1">
      <alignment horizontal="right"/>
    </xf>
    <xf numFmtId="164" fontId="5" fillId="0" borderId="139" xfId="0" applyNumberFormat="1" applyFont="1" applyBorder="1" applyAlignment="1">
      <alignment horizontal="right"/>
    </xf>
    <xf numFmtId="0" fontId="19" fillId="3" borderId="219" xfId="0" applyFont="1" applyFill="1" applyBorder="1" applyAlignment="1">
      <alignment wrapText="1"/>
    </xf>
    <xf numFmtId="164" fontId="5" fillId="0" borderId="162" xfId="0" applyNumberFormat="1" applyFont="1" applyBorder="1" applyAlignment="1">
      <alignment horizontal="right"/>
    </xf>
    <xf numFmtId="0" fontId="18" fillId="3" borderId="219" xfId="0" applyFont="1" applyFill="1" applyBorder="1" applyAlignment="1">
      <alignment horizontal="center" vertical="center"/>
    </xf>
    <xf numFmtId="164" fontId="20" fillId="0" borderId="157" xfId="0" applyNumberFormat="1" applyFont="1" applyBorder="1" applyAlignment="1">
      <alignment horizontal="right"/>
    </xf>
    <xf numFmtId="164" fontId="20" fillId="0" borderId="159" xfId="0" applyNumberFormat="1" applyFont="1" applyBorder="1" applyAlignment="1">
      <alignment horizontal="right"/>
    </xf>
    <xf numFmtId="0" fontId="17" fillId="4" borderId="219" xfId="0" applyFont="1" applyFill="1" applyBorder="1" applyAlignment="1">
      <alignment vertical="center"/>
    </xf>
    <xf numFmtId="0" fontId="5" fillId="4" borderId="219" xfId="0" applyFont="1" applyFill="1" applyBorder="1" applyAlignment="1">
      <alignment vertical="center"/>
    </xf>
    <xf numFmtId="0" fontId="18" fillId="2" borderId="184" xfId="0" applyFont="1" applyFill="1" applyBorder="1" applyAlignment="1">
      <alignment horizontal="center" vertical="center" wrapText="1"/>
    </xf>
    <xf numFmtId="0" fontId="18" fillId="2" borderId="171" xfId="0" applyFont="1" applyFill="1" applyBorder="1" applyAlignment="1">
      <alignment horizontal="center" vertical="center" wrapText="1"/>
    </xf>
    <xf numFmtId="0" fontId="12" fillId="3" borderId="295" xfId="0" applyFont="1" applyFill="1" applyBorder="1" applyAlignment="1">
      <alignment horizontal="center" vertical="center" wrapText="1"/>
    </xf>
    <xf numFmtId="164" fontId="12" fillId="3" borderId="295" xfId="0" applyNumberFormat="1" applyFont="1" applyFill="1" applyBorder="1" applyAlignment="1">
      <alignment horizontal="center" vertical="center"/>
    </xf>
    <xf numFmtId="0" fontId="12" fillId="3" borderId="295" xfId="0" applyFont="1" applyFill="1" applyBorder="1" applyAlignment="1">
      <alignment horizontal="center" vertical="center"/>
    </xf>
    <xf numFmtId="0" fontId="15" fillId="4" borderId="219" xfId="0" applyFont="1" applyFill="1" applyBorder="1"/>
    <xf numFmtId="10" fontId="5" fillId="0" borderId="292" xfId="0" applyNumberFormat="1" applyFont="1" applyBorder="1" applyAlignment="1">
      <alignment horizontal="right"/>
    </xf>
    <xf numFmtId="3" fontId="25" fillId="0" borderId="135" xfId="0" applyNumberFormat="1" applyFont="1" applyBorder="1" applyAlignment="1">
      <alignment horizontal="right"/>
    </xf>
    <xf numFmtId="3" fontId="25" fillId="0" borderId="130" xfId="0" applyNumberFormat="1" applyFont="1" applyBorder="1" applyAlignment="1">
      <alignment horizontal="right"/>
    </xf>
    <xf numFmtId="3" fontId="25" fillId="0" borderId="131" xfId="0" applyNumberFormat="1" applyFont="1" applyBorder="1" applyAlignment="1">
      <alignment horizontal="right"/>
    </xf>
    <xf numFmtId="0" fontId="32" fillId="4" borderId="219" xfId="0" applyFont="1" applyFill="1" applyBorder="1" applyAlignment="1">
      <alignment vertical="center"/>
    </xf>
    <xf numFmtId="0" fontId="32" fillId="4" borderId="219" xfId="0" applyFont="1" applyFill="1" applyBorder="1" applyAlignment="1">
      <alignment horizontal="left" vertical="center" wrapText="1"/>
    </xf>
    <xf numFmtId="0" fontId="5" fillId="5" borderId="219" xfId="0" applyFont="1" applyFill="1" applyBorder="1" applyAlignment="1">
      <alignment horizontal="left" vertical="center" wrapText="1"/>
    </xf>
    <xf numFmtId="0" fontId="33" fillId="2" borderId="299" xfId="0" applyFont="1" applyFill="1" applyBorder="1" applyAlignment="1">
      <alignment horizontal="center" vertical="center"/>
    </xf>
    <xf numFmtId="0" fontId="34" fillId="0" borderId="227" xfId="0" applyFont="1" applyBorder="1" applyAlignment="1">
      <alignment horizontal="left" vertical="center"/>
    </xf>
    <xf numFmtId="3" fontId="25" fillId="0" borderId="77" xfId="0" applyNumberFormat="1" applyFont="1" applyBorder="1" applyAlignment="1">
      <alignment vertical="center"/>
    </xf>
    <xf numFmtId="0" fontId="35" fillId="2" borderId="272" xfId="0" applyFont="1" applyFill="1" applyBorder="1" applyAlignment="1">
      <alignment horizontal="center" vertical="center"/>
    </xf>
    <xf numFmtId="3" fontId="20" fillId="0" borderId="221" xfId="0" applyNumberFormat="1" applyFont="1" applyBorder="1" applyAlignment="1">
      <alignment vertical="center"/>
    </xf>
    <xf numFmtId="0" fontId="33" fillId="2" borderId="236" xfId="0" applyFont="1" applyFill="1" applyBorder="1" applyAlignment="1">
      <alignment horizontal="center" vertical="center"/>
    </xf>
    <xf numFmtId="0" fontId="35" fillId="2" borderId="272" xfId="0" applyFont="1" applyFill="1" applyBorder="1" applyAlignment="1">
      <alignment horizontal="center" vertical="center" wrapText="1"/>
    </xf>
    <xf numFmtId="165" fontId="5" fillId="0" borderId="159" xfId="0" applyNumberFormat="1" applyFont="1" applyBorder="1" applyAlignment="1">
      <alignment vertical="center"/>
    </xf>
    <xf numFmtId="165" fontId="5" fillId="0" borderId="162" xfId="0" applyNumberFormat="1" applyFont="1" applyBorder="1" applyAlignment="1">
      <alignment vertical="center"/>
    </xf>
    <xf numFmtId="165" fontId="20" fillId="5" borderId="139" xfId="0" applyNumberFormat="1" applyFont="1" applyFill="1" applyBorder="1" applyAlignment="1">
      <alignment vertical="center"/>
    </xf>
    <xf numFmtId="0" fontId="33" fillId="2" borderId="272" xfId="0" applyFont="1" applyFill="1" applyBorder="1" applyAlignment="1">
      <alignment horizontal="center" vertical="center"/>
    </xf>
    <xf numFmtId="165" fontId="5" fillId="0" borderId="223" xfId="0" applyNumberFormat="1" applyFont="1" applyBorder="1" applyAlignment="1">
      <alignment horizontal="right" vertical="center"/>
    </xf>
    <xf numFmtId="165" fontId="20" fillId="0" borderId="224" xfId="0" applyNumberFormat="1" applyFont="1" applyBorder="1" applyAlignment="1">
      <alignment horizontal="right" vertical="center"/>
    </xf>
    <xf numFmtId="3" fontId="20" fillId="0" borderId="162" xfId="0" applyNumberFormat="1" applyFont="1" applyBorder="1" applyAlignment="1">
      <alignment horizontal="right" vertical="center"/>
    </xf>
    <xf numFmtId="4" fontId="5" fillId="0" borderId="159" xfId="0" applyNumberFormat="1" applyFont="1" applyBorder="1" applyAlignment="1">
      <alignment horizontal="right" vertical="center"/>
    </xf>
    <xf numFmtId="0" fontId="33" fillId="5" borderId="270" xfId="0" applyFont="1" applyFill="1" applyBorder="1" applyAlignment="1">
      <alignment horizontal="center" vertical="center"/>
    </xf>
    <xf numFmtId="3" fontId="5" fillId="5" borderId="181" xfId="0" applyNumberFormat="1" applyFont="1" applyFill="1" applyBorder="1" applyAlignment="1">
      <alignment vertical="center"/>
    </xf>
    <xf numFmtId="165" fontId="5" fillId="5" borderId="225" xfId="0" applyNumberFormat="1" applyFont="1" applyFill="1" applyBorder="1" applyAlignment="1">
      <alignment horizontal="right" vertical="center"/>
    </xf>
    <xf numFmtId="0" fontId="33" fillId="2" borderId="270" xfId="0" applyFont="1" applyFill="1" applyBorder="1" applyAlignment="1">
      <alignment horizontal="center" vertical="center"/>
    </xf>
    <xf numFmtId="3" fontId="5" fillId="0" borderId="222" xfId="0" applyNumberFormat="1" applyFont="1" applyBorder="1" applyAlignment="1">
      <alignment vertical="center"/>
    </xf>
    <xf numFmtId="3" fontId="25" fillId="0" borderId="225" xfId="0" applyNumberFormat="1" applyFont="1" applyBorder="1" applyAlignment="1">
      <alignment vertical="center"/>
    </xf>
    <xf numFmtId="0" fontId="19" fillId="0" borderId="227" xfId="0" applyFont="1" applyBorder="1" applyAlignment="1">
      <alignment horizontal="left" vertical="center" wrapText="1"/>
    </xf>
    <xf numFmtId="4" fontId="5" fillId="0" borderId="223" xfId="0" applyNumberFormat="1" applyFont="1" applyBorder="1" applyAlignment="1">
      <alignment horizontal="right" vertical="center"/>
    </xf>
    <xf numFmtId="0" fontId="19" fillId="0" borderId="227" xfId="0" applyFont="1" applyBorder="1" applyAlignment="1">
      <alignment horizontal="left" vertical="center"/>
    </xf>
    <xf numFmtId="3" fontId="5" fillId="0" borderId="223" xfId="0" applyNumberFormat="1" applyFont="1" applyBorder="1" applyAlignment="1">
      <alignment vertical="center"/>
    </xf>
    <xf numFmtId="3" fontId="20" fillId="0" borderId="222" xfId="0" applyNumberFormat="1" applyFont="1" applyBorder="1" applyAlignment="1">
      <alignment vertical="center"/>
    </xf>
    <xf numFmtId="165" fontId="20" fillId="0" borderId="222" xfId="0" applyNumberFormat="1" applyFont="1" applyBorder="1" applyAlignment="1">
      <alignment vertical="center"/>
    </xf>
    <xf numFmtId="3" fontId="5" fillId="0" borderId="224" xfId="0" applyNumberFormat="1" applyFont="1" applyBorder="1" applyAlignment="1">
      <alignment vertical="center"/>
    </xf>
    <xf numFmtId="165" fontId="5" fillId="0" borderId="224" xfId="0" applyNumberFormat="1" applyFont="1" applyBorder="1" applyAlignment="1">
      <alignment vertical="center"/>
    </xf>
    <xf numFmtId="164" fontId="5" fillId="0" borderId="223" xfId="0" applyNumberFormat="1" applyFont="1" applyBorder="1" applyAlignment="1">
      <alignment vertical="center"/>
    </xf>
    <xf numFmtId="164" fontId="5" fillId="0" borderId="222" xfId="0" applyNumberFormat="1" applyFont="1" applyBorder="1" applyAlignment="1">
      <alignment vertical="center"/>
    </xf>
    <xf numFmtId="0" fontId="33" fillId="2" borderId="236" xfId="0" applyFont="1" applyFill="1" applyBorder="1" applyAlignment="1">
      <alignment horizontal="center" vertical="center" wrapText="1"/>
    </xf>
    <xf numFmtId="164" fontId="5" fillId="0" borderId="223" xfId="0" applyNumberFormat="1" applyFont="1" applyBorder="1" applyAlignment="1">
      <alignment horizontal="right" vertical="center"/>
    </xf>
    <xf numFmtId="0" fontId="33" fillId="2" borderId="240" xfId="0" applyFont="1" applyFill="1" applyBorder="1" applyAlignment="1">
      <alignment horizontal="center" vertical="center"/>
    </xf>
    <xf numFmtId="0" fontId="38" fillId="4" borderId="219" xfId="0" applyFont="1" applyFill="1" applyBorder="1" applyAlignment="1">
      <alignment vertical="center"/>
    </xf>
    <xf numFmtId="0" fontId="7" fillId="6" borderId="219" xfId="0" applyFont="1" applyFill="1" applyBorder="1" applyAlignment="1">
      <alignment vertical="center"/>
    </xf>
    <xf numFmtId="0" fontId="32" fillId="5" borderId="219" xfId="0" applyFont="1" applyFill="1" applyBorder="1" applyAlignment="1">
      <alignment vertical="center"/>
    </xf>
    <xf numFmtId="3" fontId="5" fillId="0" borderId="229" xfId="0" applyNumberFormat="1" applyFont="1" applyBorder="1" applyAlignment="1">
      <alignment vertical="center"/>
    </xf>
    <xf numFmtId="3" fontId="20" fillId="0" borderId="159" xfId="0" applyNumberFormat="1" applyFont="1" applyBorder="1" applyAlignment="1">
      <alignment vertical="center"/>
    </xf>
    <xf numFmtId="3" fontId="25" fillId="0" borderId="101" xfId="0" applyNumberFormat="1" applyFont="1" applyBorder="1" applyAlignment="1">
      <alignment vertical="center"/>
    </xf>
    <xf numFmtId="3" fontId="25" fillId="0" borderId="75" xfId="0" applyNumberFormat="1" applyFont="1" applyBorder="1" applyAlignment="1">
      <alignment vertical="center"/>
    </xf>
    <xf numFmtId="3" fontId="25" fillId="0" borderId="102" xfId="0" applyNumberFormat="1" applyFont="1" applyBorder="1" applyAlignment="1">
      <alignment vertical="center"/>
    </xf>
    <xf numFmtId="0" fontId="33" fillId="2" borderId="144" xfId="0" applyFont="1" applyFill="1" applyBorder="1" applyAlignment="1">
      <alignment horizontal="center" vertical="center"/>
    </xf>
    <xf numFmtId="0" fontId="35" fillId="2" borderId="239" xfId="0" applyFont="1" applyFill="1" applyBorder="1" applyAlignment="1">
      <alignment horizontal="center" vertical="center"/>
    </xf>
    <xf numFmtId="0" fontId="35" fillId="2" borderId="241" xfId="0" applyFont="1" applyFill="1" applyBorder="1" applyAlignment="1">
      <alignment horizontal="center" vertical="center"/>
    </xf>
    <xf numFmtId="3" fontId="20" fillId="0" borderId="248" xfId="0" applyNumberFormat="1" applyFont="1" applyBorder="1" applyAlignment="1">
      <alignment vertical="center"/>
    </xf>
    <xf numFmtId="3" fontId="20" fillId="0" borderId="250" xfId="0" applyNumberFormat="1" applyFont="1" applyBorder="1" applyAlignment="1">
      <alignment vertical="center"/>
    </xf>
    <xf numFmtId="0" fontId="35" fillId="2" borderId="239" xfId="0" applyFont="1" applyFill="1" applyBorder="1" applyAlignment="1">
      <alignment horizontal="center" vertical="center" wrapText="1"/>
    </xf>
    <xf numFmtId="0" fontId="35" fillId="2" borderId="241" xfId="0" applyFont="1" applyFill="1" applyBorder="1" applyAlignment="1">
      <alignment horizontal="center" vertical="center" wrapText="1"/>
    </xf>
    <xf numFmtId="165" fontId="5" fillId="0" borderId="157" xfId="0" applyNumberFormat="1" applyFont="1" applyBorder="1" applyAlignment="1">
      <alignment vertical="center"/>
    </xf>
    <xf numFmtId="165" fontId="20" fillId="0" borderId="237" xfId="0" applyNumberFormat="1" applyFont="1" applyBorder="1" applyAlignment="1">
      <alignment vertical="center"/>
    </xf>
    <xf numFmtId="165" fontId="20" fillId="0" borderId="238" xfId="0" applyNumberFormat="1" applyFont="1" applyBorder="1" applyAlignment="1">
      <alignment vertical="center"/>
    </xf>
    <xf numFmtId="165" fontId="20" fillId="0" borderId="139" xfId="0" applyNumberFormat="1" applyFont="1" applyBorder="1" applyAlignment="1">
      <alignment vertical="center"/>
    </xf>
    <xf numFmtId="165" fontId="20" fillId="5" borderId="237" xfId="0" applyNumberFormat="1" applyFont="1" applyFill="1" applyBorder="1" applyAlignment="1">
      <alignment vertical="center"/>
    </xf>
    <xf numFmtId="164" fontId="5" fillId="0" borderId="224" xfId="0" applyNumberFormat="1" applyFont="1" applyBorder="1" applyAlignment="1">
      <alignment vertical="center"/>
    </xf>
    <xf numFmtId="165" fontId="7" fillId="6" borderId="219" xfId="0" applyNumberFormat="1" applyFont="1" applyFill="1" applyBorder="1" applyAlignment="1">
      <alignment vertical="center"/>
    </xf>
    <xf numFmtId="164" fontId="20" fillId="0" borderId="224" xfId="0" applyNumberFormat="1" applyFont="1" applyBorder="1" applyAlignment="1">
      <alignment vertical="center"/>
    </xf>
    <xf numFmtId="165" fontId="5" fillId="0" borderId="224" xfId="0" applyNumberFormat="1" applyFont="1" applyBorder="1" applyAlignment="1">
      <alignment horizontal="right" vertical="center"/>
    </xf>
    <xf numFmtId="0" fontId="33" fillId="2" borderId="239" xfId="0" applyFont="1" applyFill="1" applyBorder="1" applyAlignment="1">
      <alignment horizontal="center" vertical="center"/>
    </xf>
    <xf numFmtId="0" fontId="33" fillId="2" borderId="241" xfId="0" applyFont="1" applyFill="1" applyBorder="1" applyAlignment="1">
      <alignment horizontal="center" vertical="center"/>
    </xf>
    <xf numFmtId="0" fontId="35" fillId="2" borderId="240" xfId="0" applyFont="1" applyFill="1" applyBorder="1" applyAlignment="1">
      <alignment horizontal="center" vertical="center"/>
    </xf>
    <xf numFmtId="3" fontId="5" fillId="0" borderId="254" xfId="0" applyNumberFormat="1" applyFont="1" applyBorder="1" applyAlignment="1">
      <alignment vertical="center"/>
    </xf>
    <xf numFmtId="165" fontId="5" fillId="0" borderId="223" xfId="0" applyNumberFormat="1" applyFont="1" applyBorder="1" applyAlignment="1">
      <alignment vertical="center"/>
    </xf>
    <xf numFmtId="165" fontId="20" fillId="0" borderId="224" xfId="0" applyNumberFormat="1" applyFont="1" applyBorder="1" applyAlignment="1">
      <alignment vertical="center"/>
    </xf>
    <xf numFmtId="3" fontId="25" fillId="0" borderId="228" xfId="0" applyNumberFormat="1" applyFont="1" applyBorder="1" applyAlignment="1">
      <alignment vertical="center"/>
    </xf>
    <xf numFmtId="3" fontId="20" fillId="0" borderId="254" xfId="0" applyNumberFormat="1" applyFont="1" applyBorder="1" applyAlignment="1">
      <alignment vertical="center"/>
    </xf>
    <xf numFmtId="165" fontId="20" fillId="0" borderId="254" xfId="0" applyNumberFormat="1" applyFont="1" applyBorder="1" applyAlignment="1">
      <alignment vertical="center"/>
    </xf>
    <xf numFmtId="164" fontId="5" fillId="0" borderId="253" xfId="0" applyNumberFormat="1" applyFont="1" applyBorder="1" applyAlignment="1">
      <alignment vertical="center"/>
    </xf>
    <xf numFmtId="164" fontId="5" fillId="0" borderId="254" xfId="0" applyNumberFormat="1" applyFont="1" applyBorder="1" applyAlignment="1">
      <alignment vertical="center"/>
    </xf>
    <xf numFmtId="3" fontId="25" fillId="0" borderId="148" xfId="0" applyNumberFormat="1" applyFont="1" applyBorder="1" applyAlignment="1">
      <alignment vertical="center"/>
    </xf>
    <xf numFmtId="3" fontId="25" fillId="0" borderId="224" xfId="0" applyNumberFormat="1" applyFont="1" applyBorder="1" applyAlignment="1">
      <alignment vertical="center"/>
    </xf>
    <xf numFmtId="0" fontId="12" fillId="0" borderId="300" xfId="0" applyFont="1" applyBorder="1"/>
    <xf numFmtId="0" fontId="12" fillId="0" borderId="282" xfId="0" applyFont="1" applyBorder="1"/>
    <xf numFmtId="0" fontId="12" fillId="0" borderId="283" xfId="0" applyFont="1" applyBorder="1"/>
    <xf numFmtId="0" fontId="48" fillId="2" borderId="287" xfId="0" applyFont="1" applyFill="1" applyBorder="1"/>
    <xf numFmtId="0" fontId="12" fillId="0" borderId="291" xfId="0" applyFont="1" applyBorder="1"/>
    <xf numFmtId="0" fontId="23" fillId="0" borderId="343" xfId="0" applyFont="1" applyBorder="1"/>
    <xf numFmtId="3" fontId="12" fillId="0" borderId="291" xfId="0" applyNumberFormat="1" applyFont="1" applyBorder="1"/>
    <xf numFmtId="3" fontId="23" fillId="0" borderId="343" xfId="0" applyNumberFormat="1" applyFont="1" applyBorder="1"/>
    <xf numFmtId="0" fontId="23" fillId="0" borderId="282" xfId="0" applyFont="1" applyBorder="1"/>
    <xf numFmtId="3" fontId="23" fillId="0" borderId="282" xfId="0" applyNumberFormat="1" applyFont="1" applyBorder="1"/>
    <xf numFmtId="3" fontId="23" fillId="0" borderId="283" xfId="0" applyNumberFormat="1" applyFont="1" applyBorder="1"/>
    <xf numFmtId="0" fontId="23" fillId="0" borderId="283" xfId="0" applyFont="1" applyBorder="1"/>
    <xf numFmtId="0" fontId="23" fillId="0" borderId="292" xfId="0" applyFont="1" applyBorder="1"/>
    <xf numFmtId="0" fontId="23" fillId="0" borderId="300" xfId="0" applyFont="1" applyBorder="1"/>
    <xf numFmtId="0" fontId="51" fillId="0" borderId="288" xfId="0" applyFont="1" applyBorder="1"/>
    <xf numFmtId="0" fontId="51" fillId="0" borderId="281" xfId="0" applyFont="1" applyBorder="1"/>
    <xf numFmtId="3" fontId="51" fillId="0" borderId="288" xfId="0" applyNumberFormat="1" applyFont="1" applyBorder="1"/>
    <xf numFmtId="3" fontId="51" fillId="0" borderId="281" xfId="0" applyNumberFormat="1" applyFont="1" applyBorder="1"/>
    <xf numFmtId="3" fontId="51" fillId="0" borderId="280" xfId="0" applyNumberFormat="1" applyFont="1" applyBorder="1"/>
    <xf numFmtId="3" fontId="12" fillId="0" borderId="283" xfId="0" applyNumberFormat="1" applyFont="1" applyBorder="1"/>
    <xf numFmtId="0" fontId="48" fillId="2" borderId="219" xfId="0" applyFont="1" applyFill="1" applyBorder="1"/>
    <xf numFmtId="0" fontId="54" fillId="2" borderId="302" xfId="0" applyFont="1" applyFill="1" applyBorder="1"/>
    <xf numFmtId="0" fontId="12" fillId="5" borderId="343" xfId="0" applyFont="1" applyFill="1" applyBorder="1"/>
    <xf numFmtId="0" fontId="12" fillId="5" borderId="287" xfId="0" applyFont="1" applyFill="1" applyBorder="1"/>
    <xf numFmtId="0" fontId="12" fillId="0" borderId="291" xfId="0" applyFont="1" applyBorder="1" applyAlignment="1">
      <alignment horizontal="right"/>
    </xf>
    <xf numFmtId="0" fontId="23" fillId="5" borderId="287" xfId="0" applyFont="1" applyFill="1" applyBorder="1"/>
    <xf numFmtId="0" fontId="54" fillId="2" borderId="302" xfId="0" applyFont="1" applyFill="1" applyBorder="1" applyAlignment="1">
      <alignment wrapText="1"/>
    </xf>
    <xf numFmtId="10" fontId="12" fillId="0" borderId="291" xfId="0" applyNumberFormat="1" applyFont="1" applyBorder="1"/>
    <xf numFmtId="10" fontId="12" fillId="0" borderId="343" xfId="0" applyNumberFormat="1" applyFont="1" applyBorder="1"/>
    <xf numFmtId="10" fontId="12" fillId="7" borderId="343" xfId="0" applyNumberFormat="1" applyFont="1" applyFill="1" applyBorder="1"/>
    <xf numFmtId="10" fontId="12" fillId="0" borderId="292" xfId="0" applyNumberFormat="1" applyFont="1" applyBorder="1"/>
    <xf numFmtId="10" fontId="12" fillId="0" borderId="300" xfId="0" applyNumberFormat="1" applyFont="1" applyBorder="1"/>
    <xf numFmtId="10" fontId="12" fillId="7" borderId="219" xfId="0" applyNumberFormat="1" applyFont="1" applyFill="1" applyBorder="1"/>
    <xf numFmtId="10" fontId="23" fillId="0" borderId="292" xfId="0" applyNumberFormat="1" applyFont="1" applyBorder="1"/>
    <xf numFmtId="10" fontId="23" fillId="0" borderId="300" xfId="0" applyNumberFormat="1" applyFont="1" applyBorder="1"/>
    <xf numFmtId="10" fontId="23" fillId="5" borderId="219" xfId="0" applyNumberFormat="1" applyFont="1" applyFill="1" applyBorder="1"/>
    <xf numFmtId="10" fontId="12" fillId="5" borderId="343" xfId="0" applyNumberFormat="1" applyFont="1" applyFill="1" applyBorder="1"/>
    <xf numFmtId="10" fontId="12" fillId="0" borderId="282" xfId="0" applyNumberFormat="1" applyFont="1" applyBorder="1"/>
    <xf numFmtId="10" fontId="12" fillId="0" borderId="283" xfId="0" applyNumberFormat="1" applyFont="1" applyBorder="1"/>
    <xf numFmtId="10" fontId="23" fillId="0" borderId="282" xfId="0" applyNumberFormat="1" applyFont="1" applyBorder="1"/>
    <xf numFmtId="10" fontId="23" fillId="0" borderId="283" xfId="0" applyNumberFormat="1" applyFont="1" applyBorder="1"/>
    <xf numFmtId="0" fontId="48" fillId="2" borderId="302" xfId="0" applyFont="1" applyFill="1" applyBorder="1"/>
    <xf numFmtId="10" fontId="12" fillId="0" borderId="291" xfId="0" applyNumberFormat="1" applyFont="1" applyBorder="1" applyAlignment="1">
      <alignment horizontal="right"/>
    </xf>
    <xf numFmtId="10" fontId="12" fillId="0" borderId="343" xfId="0" applyNumberFormat="1" applyFont="1" applyBorder="1" applyAlignment="1">
      <alignment horizontal="right"/>
    </xf>
    <xf numFmtId="10" fontId="23" fillId="0" borderId="282" xfId="0" applyNumberFormat="1" applyFont="1" applyBorder="1" applyAlignment="1">
      <alignment horizontal="right"/>
    </xf>
    <xf numFmtId="10" fontId="23" fillId="0" borderId="283" xfId="0" applyNumberFormat="1" applyFont="1" applyBorder="1" applyAlignment="1">
      <alignment horizontal="right"/>
    </xf>
    <xf numFmtId="0" fontId="48" fillId="2" borderId="287" xfId="0" applyFont="1" applyFill="1" applyBorder="1" applyAlignment="1">
      <alignment wrapText="1"/>
    </xf>
    <xf numFmtId="3" fontId="23" fillId="5" borderId="343" xfId="0" applyNumberFormat="1" applyFont="1" applyFill="1" applyBorder="1"/>
    <xf numFmtId="0" fontId="12" fillId="0" borderId="295" xfId="0" applyFont="1" applyBorder="1"/>
    <xf numFmtId="0" fontId="12" fillId="0" borderId="194" xfId="0" applyFont="1" applyBorder="1"/>
    <xf numFmtId="0" fontId="23" fillId="5" borderId="343" xfId="0" applyFont="1" applyFill="1" applyBorder="1"/>
    <xf numFmtId="3" fontId="12" fillId="0" borderId="343" xfId="0" applyNumberFormat="1" applyFont="1" applyBorder="1"/>
    <xf numFmtId="3" fontId="12" fillId="5" borderId="343" xfId="0" applyNumberFormat="1" applyFont="1" applyFill="1" applyBorder="1"/>
    <xf numFmtId="0" fontId="12" fillId="0" borderId="292" xfId="0" applyFont="1" applyBorder="1"/>
    <xf numFmtId="4" fontId="12" fillId="0" borderId="282" xfId="0" applyNumberFormat="1" applyFont="1" applyBorder="1"/>
    <xf numFmtId="4" fontId="12" fillId="0" borderId="283" xfId="0" applyNumberFormat="1" applyFont="1" applyBorder="1"/>
    <xf numFmtId="3" fontId="51" fillId="0" borderId="300" xfId="0" applyNumberFormat="1" applyFont="1" applyBorder="1"/>
    <xf numFmtId="3" fontId="51" fillId="0" borderId="0" xfId="0" applyNumberFormat="1" applyFont="1"/>
    <xf numFmtId="3" fontId="12" fillId="0" borderId="282" xfId="0" applyNumberFormat="1" applyFont="1" applyBorder="1"/>
    <xf numFmtId="3" fontId="12" fillId="0" borderId="300" xfId="0" applyNumberFormat="1" applyFont="1" applyBorder="1"/>
    <xf numFmtId="10" fontId="23" fillId="0" borderId="343" xfId="0" applyNumberFormat="1" applyFont="1" applyBorder="1"/>
    <xf numFmtId="4" fontId="12" fillId="0" borderId="343" xfId="0" applyNumberFormat="1" applyFont="1" applyBorder="1"/>
    <xf numFmtId="4" fontId="23" fillId="0" borderId="283" xfId="0" applyNumberFormat="1" applyFont="1" applyBorder="1"/>
    <xf numFmtId="4" fontId="23" fillId="0" borderId="282" xfId="0" applyNumberFormat="1" applyFont="1" applyBorder="1"/>
    <xf numFmtId="4" fontId="12" fillId="5" borderId="343" xfId="0" applyNumberFormat="1" applyFont="1" applyFill="1" applyBorder="1"/>
    <xf numFmtId="0" fontId="7" fillId="7" borderId="219" xfId="0" applyFont="1" applyFill="1" applyBorder="1" applyAlignment="1">
      <alignment vertical="center"/>
    </xf>
    <xf numFmtId="0" fontId="19" fillId="7" borderId="219" xfId="0" applyFont="1" applyFill="1" applyBorder="1" applyAlignment="1">
      <alignment horizontal="left" vertical="center" wrapText="1"/>
    </xf>
    <xf numFmtId="0" fontId="15" fillId="7" borderId="219" xfId="0" applyFont="1" applyFill="1" applyBorder="1"/>
    <xf numFmtId="10" fontId="12" fillId="5" borderId="219" xfId="0" applyNumberFormat="1" applyFont="1" applyFill="1" applyBorder="1"/>
    <xf numFmtId="0" fontId="59" fillId="4" borderId="219" xfId="0" applyFont="1" applyFill="1" applyBorder="1"/>
    <xf numFmtId="3" fontId="51" fillId="0" borderId="282" xfId="0" applyNumberFormat="1" applyFont="1" applyBorder="1"/>
    <xf numFmtId="3" fontId="51" fillId="0" borderId="283" xfId="0" applyNumberFormat="1" applyFont="1" applyBorder="1"/>
    <xf numFmtId="0" fontId="1" fillId="0" borderId="290" xfId="0" applyFont="1" applyBorder="1" applyAlignment="1">
      <alignment vertical="center"/>
    </xf>
    <xf numFmtId="0" fontId="60" fillId="0" borderId="301" xfId="0" applyFont="1" applyBorder="1" applyAlignment="1">
      <alignment horizontal="left" vertical="top" wrapText="1"/>
    </xf>
    <xf numFmtId="0" fontId="5" fillId="7" borderId="219" xfId="0" applyFont="1" applyFill="1" applyBorder="1" applyAlignment="1">
      <alignment vertical="center"/>
    </xf>
    <xf numFmtId="0" fontId="10" fillId="7" borderId="219" xfId="0" applyFont="1" applyFill="1" applyBorder="1" applyAlignment="1">
      <alignment vertical="center"/>
    </xf>
    <xf numFmtId="0" fontId="60" fillId="0" borderId="159" xfId="0" applyFont="1" applyBorder="1" applyAlignment="1">
      <alignment vertical="center"/>
    </xf>
    <xf numFmtId="0" fontId="15" fillId="0" borderId="234" xfId="0" applyFont="1" applyBorder="1"/>
    <xf numFmtId="0" fontId="15" fillId="0" borderId="157" xfId="0" applyFont="1" applyBorder="1"/>
    <xf numFmtId="0" fontId="60" fillId="0" borderId="139" xfId="0" applyFont="1" applyBorder="1" applyAlignment="1">
      <alignment vertical="center"/>
    </xf>
    <xf numFmtId="0" fontId="15" fillId="0" borderId="138" xfId="0" applyFont="1" applyBorder="1"/>
    <xf numFmtId="0" fontId="15" fillId="0" borderId="301" xfId="0" applyFont="1" applyBorder="1"/>
    <xf numFmtId="0" fontId="60" fillId="0" borderId="139" xfId="0" applyFont="1" applyBorder="1"/>
    <xf numFmtId="0" fontId="7" fillId="0" borderId="283" xfId="0" applyFont="1" applyBorder="1" applyAlignment="1">
      <alignment vertical="center"/>
    </xf>
    <xf numFmtId="0" fontId="60" fillId="0" borderId="301" xfId="0" applyFont="1" applyBorder="1" applyAlignment="1">
      <alignment vertical="center"/>
    </xf>
    <xf numFmtId="0" fontId="60" fillId="0" borderId="138" xfId="0" applyFont="1" applyBorder="1" applyAlignment="1">
      <alignment vertical="center"/>
    </xf>
    <xf numFmtId="0" fontId="60" fillId="0" borderId="234" xfId="0" applyFont="1" applyBorder="1" applyAlignment="1">
      <alignment vertical="center"/>
    </xf>
    <xf numFmtId="0" fontId="60" fillId="0" borderId="157" xfId="0" applyFont="1" applyBorder="1" applyAlignment="1">
      <alignment vertical="center"/>
    </xf>
    <xf numFmtId="0" fontId="17" fillId="7" borderId="219" xfId="0" applyFont="1" applyFill="1" applyBorder="1" applyAlignment="1">
      <alignment vertical="center"/>
    </xf>
    <xf numFmtId="0" fontId="60" fillId="0" borderId="139" xfId="0" applyFont="1" applyBorder="1" applyAlignment="1">
      <alignment vertical="center" wrapText="1"/>
    </xf>
    <xf numFmtId="0" fontId="60" fillId="0" borderId="138" xfId="0" applyFont="1" applyBorder="1" applyAlignment="1">
      <alignment vertical="center" wrapText="1"/>
    </xf>
    <xf numFmtId="0" fontId="15" fillId="0" borderId="139" xfId="0" applyFont="1" applyBorder="1"/>
    <xf numFmtId="0" fontId="12" fillId="0" borderId="300" xfId="0" applyFont="1" applyBorder="1" applyAlignment="1">
      <alignment horizontal="right"/>
    </xf>
    <xf numFmtId="164" fontId="12" fillId="0" borderId="300" xfId="0" applyNumberFormat="1" applyFont="1" applyBorder="1" applyAlignment="1">
      <alignment horizontal="right"/>
    </xf>
    <xf numFmtId="0" fontId="12" fillId="0" borderId="236" xfId="0" applyFont="1" applyBorder="1" applyAlignment="1">
      <alignment horizontal="right"/>
    </xf>
    <xf numFmtId="0" fontId="12" fillId="0" borderId="343" xfId="0" applyFont="1" applyBorder="1" applyAlignment="1">
      <alignment horizontal="right"/>
    </xf>
    <xf numFmtId="0" fontId="12" fillId="0" borderId="91" xfId="0" applyFont="1" applyBorder="1" applyAlignment="1">
      <alignment horizontal="right"/>
    </xf>
    <xf numFmtId="0" fontId="63" fillId="2" borderId="359" xfId="0" applyFont="1" applyFill="1" applyBorder="1" applyAlignment="1">
      <alignment wrapText="1"/>
    </xf>
    <xf numFmtId="0" fontId="20" fillId="9" borderId="359" xfId="0" applyFont="1" applyFill="1" applyBorder="1" applyAlignment="1">
      <alignment horizontal="center"/>
    </xf>
    <xf numFmtId="0" fontId="15" fillId="9" borderId="219" xfId="0" applyFont="1" applyFill="1" applyBorder="1" applyAlignment="1">
      <alignment vertical="center"/>
    </xf>
    <xf numFmtId="0" fontId="64" fillId="9" borderId="219" xfId="0" applyFont="1" applyFill="1" applyBorder="1" applyAlignment="1">
      <alignment vertical="center"/>
    </xf>
    <xf numFmtId="0" fontId="65" fillId="2" borderId="362" xfId="0" applyFont="1" applyFill="1" applyBorder="1" applyAlignment="1">
      <alignment horizontal="left" vertical="center" wrapText="1"/>
    </xf>
    <xf numFmtId="0" fontId="5" fillId="9" borderId="362" xfId="0" applyFont="1" applyFill="1" applyBorder="1" applyAlignment="1">
      <alignment wrapText="1"/>
    </xf>
    <xf numFmtId="49" fontId="65" fillId="2" borderId="359" xfId="0" applyNumberFormat="1" applyFont="1" applyFill="1" applyBorder="1" applyAlignment="1">
      <alignment vertical="center" wrapText="1"/>
    </xf>
    <xf numFmtId="0" fontId="5" fillId="9" borderId="359" xfId="0" applyFont="1" applyFill="1" applyBorder="1" applyAlignment="1">
      <alignment wrapText="1"/>
    </xf>
    <xf numFmtId="0" fontId="104" fillId="0" borderId="341" xfId="0" applyFont="1" applyBorder="1"/>
    <xf numFmtId="0" fontId="7" fillId="0" borderId="365" xfId="0" applyFont="1" applyBorder="1" applyAlignment="1">
      <alignment vertical="center"/>
    </xf>
    <xf numFmtId="0" fontId="7" fillId="0" borderId="219" xfId="0" applyFont="1" applyBorder="1" applyAlignment="1">
      <alignment vertical="center"/>
    </xf>
    <xf numFmtId="0" fontId="103" fillId="0" borderId="139" xfId="1" applyFont="1" applyBorder="1" applyAlignment="1">
      <alignment vertical="center"/>
    </xf>
    <xf numFmtId="0" fontId="103" fillId="0" borderId="346" xfId="1" applyFont="1" applyBorder="1" applyAlignment="1">
      <alignment vertical="center"/>
    </xf>
    <xf numFmtId="0" fontId="103" fillId="0" borderId="159" xfId="1" applyFont="1" applyBorder="1" applyAlignment="1">
      <alignment vertical="center"/>
    </xf>
    <xf numFmtId="0" fontId="103" fillId="0" borderId="68" xfId="1" applyFont="1" applyBorder="1" applyAlignment="1">
      <alignment vertical="center"/>
    </xf>
    <xf numFmtId="0" fontId="103" fillId="0" borderId="317" xfId="1" applyFont="1" applyBorder="1" applyAlignment="1">
      <alignment vertical="center"/>
    </xf>
    <xf numFmtId="0" fontId="106" fillId="4" borderId="0" xfId="0" applyFont="1" applyFill="1" applyAlignment="1">
      <alignment vertical="center"/>
    </xf>
    <xf numFmtId="0" fontId="107" fillId="0" borderId="0" xfId="0" applyFont="1" applyAlignment="1">
      <alignment vertical="center"/>
    </xf>
    <xf numFmtId="0" fontId="105" fillId="0" borderId="0" xfId="0" applyFont="1"/>
    <xf numFmtId="0" fontId="101" fillId="0" borderId="138" xfId="0" applyFont="1" applyBorder="1" applyAlignment="1">
      <alignment vertical="center"/>
    </xf>
    <xf numFmtId="0" fontId="101" fillId="0" borderId="139" xfId="0" applyFont="1" applyBorder="1" applyAlignment="1">
      <alignment vertical="center"/>
    </xf>
    <xf numFmtId="0" fontId="0" fillId="0" borderId="0" xfId="0" applyAlignment="1">
      <alignment vertical="center"/>
    </xf>
    <xf numFmtId="0" fontId="103" fillId="0" borderId="157" xfId="0" applyFont="1" applyBorder="1" applyAlignment="1">
      <alignment vertical="center"/>
    </xf>
    <xf numFmtId="0" fontId="103" fillId="0" borderId="139" xfId="0" applyFont="1" applyBorder="1" applyAlignment="1">
      <alignment vertical="center"/>
    </xf>
    <xf numFmtId="0" fontId="103" fillId="0" borderId="138" xfId="0" applyFont="1" applyBorder="1" applyAlignment="1">
      <alignment vertical="center"/>
    </xf>
    <xf numFmtId="0" fontId="103" fillId="0" borderId="316" xfId="0" applyFont="1" applyBorder="1" applyAlignment="1">
      <alignment vertical="center"/>
    </xf>
    <xf numFmtId="0" fontId="103" fillId="0" borderId="61" xfId="0" applyFont="1" applyBorder="1" applyAlignment="1">
      <alignment horizontal="left" vertical="center"/>
    </xf>
    <xf numFmtId="0" fontId="105" fillId="0" borderId="61" xfId="0" applyFont="1" applyBorder="1"/>
    <xf numFmtId="0" fontId="103" fillId="0" borderId="68" xfId="2" applyFont="1" applyBorder="1" applyAlignment="1">
      <alignment vertical="center"/>
    </xf>
    <xf numFmtId="0" fontId="103" fillId="0" borderId="349" xfId="0" applyFont="1" applyBorder="1" applyAlignment="1">
      <alignment vertical="center"/>
    </xf>
    <xf numFmtId="0" fontId="103" fillId="0" borderId="350" xfId="0" applyFont="1" applyBorder="1" applyAlignment="1">
      <alignment vertical="center"/>
    </xf>
    <xf numFmtId="0" fontId="103" fillId="0" borderId="366" xfId="0" applyFont="1" applyBorder="1" applyAlignment="1">
      <alignment vertical="center"/>
    </xf>
    <xf numFmtId="0" fontId="103" fillId="0" borderId="367" xfId="0" applyFont="1" applyBorder="1" applyAlignment="1">
      <alignment vertical="center"/>
    </xf>
    <xf numFmtId="0" fontId="103" fillId="0" borderId="317" xfId="2" applyFont="1" applyBorder="1" applyAlignment="1">
      <alignment vertical="center"/>
    </xf>
    <xf numFmtId="0" fontId="6" fillId="0" borderId="219" xfId="0" applyFont="1" applyBorder="1"/>
    <xf numFmtId="0" fontId="6" fillId="0" borderId="0" xfId="0" applyFont="1"/>
    <xf numFmtId="0" fontId="0" fillId="0" borderId="219" xfId="0" applyBorder="1"/>
    <xf numFmtId="0" fontId="32" fillId="4" borderId="0" xfId="0" applyFont="1" applyFill="1" applyAlignment="1">
      <alignment vertical="center"/>
    </xf>
    <xf numFmtId="0" fontId="24" fillId="2" borderId="0" xfId="0" applyFont="1" applyFill="1" applyAlignment="1">
      <alignment horizontal="center" vertical="center"/>
    </xf>
    <xf numFmtId="0" fontId="24" fillId="2" borderId="108" xfId="0" applyFont="1" applyFill="1" applyBorder="1" applyAlignment="1">
      <alignment horizontal="center" vertical="center"/>
    </xf>
    <xf numFmtId="0" fontId="24" fillId="7" borderId="0" xfId="0" applyFont="1" applyFill="1" applyAlignment="1">
      <alignment horizontal="center" vertical="center"/>
    </xf>
    <xf numFmtId="0" fontId="7" fillId="0" borderId="386" xfId="0" applyFont="1" applyBorder="1" applyAlignment="1">
      <alignment vertical="center"/>
    </xf>
    <xf numFmtId="0" fontId="111" fillId="0" borderId="387" xfId="0" applyFont="1" applyBorder="1"/>
    <xf numFmtId="3" fontId="12" fillId="7" borderId="0" xfId="0" applyNumberFormat="1" applyFont="1" applyFill="1" applyAlignment="1">
      <alignment horizontal="right" vertical="center"/>
    </xf>
    <xf numFmtId="0" fontId="111" fillId="0" borderId="391" xfId="0" applyFont="1" applyBorder="1"/>
    <xf numFmtId="0" fontId="12" fillId="7" borderId="0" xfId="0" applyFont="1" applyFill="1" applyAlignment="1">
      <alignment horizontal="right"/>
    </xf>
    <xf numFmtId="0" fontId="0" fillId="0" borderId="386" xfId="0" applyBorder="1"/>
    <xf numFmtId="0" fontId="115" fillId="0" borderId="391" xfId="0" applyFont="1" applyBorder="1"/>
    <xf numFmtId="0" fontId="111" fillId="0" borderId="395" xfId="0" applyFont="1" applyBorder="1"/>
    <xf numFmtId="0" fontId="111" fillId="0" borderId="398" xfId="0" applyFont="1" applyBorder="1"/>
    <xf numFmtId="0" fontId="0" fillId="0" borderId="365" xfId="0" applyBorder="1"/>
    <xf numFmtId="0" fontId="111" fillId="0" borderId="401" xfId="0" applyFont="1" applyBorder="1"/>
    <xf numFmtId="0" fontId="115" fillId="0" borderId="405" xfId="0" applyFont="1" applyBorder="1"/>
    <xf numFmtId="0" fontId="0" fillId="0" borderId="406" xfId="0" applyBorder="1"/>
    <xf numFmtId="0" fontId="111" fillId="0" borderId="405" xfId="0" applyFont="1" applyBorder="1"/>
    <xf numFmtId="0" fontId="24" fillId="10" borderId="219" xfId="0" applyFont="1" applyFill="1" applyBorder="1" applyAlignment="1">
      <alignment vertical="center"/>
    </xf>
    <xf numFmtId="0" fontId="24" fillId="7" borderId="219" xfId="0" applyFont="1" applyFill="1" applyBorder="1" applyAlignment="1">
      <alignment horizontal="center" vertical="center"/>
    </xf>
    <xf numFmtId="0" fontId="112" fillId="0" borderId="219" xfId="0" applyFont="1" applyBorder="1"/>
    <xf numFmtId="0" fontId="113" fillId="0" borderId="219" xfId="0" applyFont="1" applyBorder="1"/>
    <xf numFmtId="0" fontId="116" fillId="0" borderId="219" xfId="0" applyFont="1" applyBorder="1"/>
    <xf numFmtId="3" fontId="5" fillId="10" borderId="219" xfId="0" applyNumberFormat="1" applyFont="1" applyFill="1" applyBorder="1" applyAlignment="1">
      <alignment horizontal="right" vertical="center"/>
    </xf>
    <xf numFmtId="0" fontId="0" fillId="10" borderId="219" xfId="0" applyFill="1" applyBorder="1"/>
    <xf numFmtId="3" fontId="5" fillId="7" borderId="219" xfId="0" applyNumberFormat="1" applyFont="1" applyFill="1" applyBorder="1" applyAlignment="1">
      <alignment horizontal="right" vertical="center"/>
    </xf>
    <xf numFmtId="3" fontId="5" fillId="0" borderId="160" xfId="0" applyNumberFormat="1" applyFont="1" applyBorder="1" applyAlignment="1">
      <alignment horizontal="right" vertical="center"/>
    </xf>
    <xf numFmtId="3" fontId="5" fillId="7" borderId="157" xfId="0" applyNumberFormat="1" applyFont="1" applyFill="1" applyBorder="1" applyAlignment="1">
      <alignment horizontal="right" vertical="center"/>
    </xf>
    <xf numFmtId="3" fontId="5" fillId="7" borderId="70" xfId="0" applyNumberFormat="1" applyFont="1" applyFill="1" applyBorder="1" applyAlignment="1">
      <alignment horizontal="right" vertical="center"/>
    </xf>
    <xf numFmtId="3" fontId="5" fillId="7" borderId="61" xfId="0" applyNumberFormat="1" applyFont="1" applyFill="1" applyBorder="1" applyAlignment="1">
      <alignment horizontal="right" vertical="center"/>
    </xf>
    <xf numFmtId="3" fontId="5" fillId="7" borderId="66" xfId="0" applyNumberFormat="1" applyFont="1" applyFill="1" applyBorder="1" applyAlignment="1">
      <alignment horizontal="right" vertical="center"/>
    </xf>
    <xf numFmtId="3" fontId="20" fillId="7" borderId="68" xfId="0" applyNumberFormat="1" applyFont="1" applyFill="1" applyBorder="1" applyAlignment="1">
      <alignment horizontal="right" vertical="center"/>
    </xf>
    <xf numFmtId="3" fontId="20" fillId="7" borderId="159" xfId="0" applyNumberFormat="1" applyFont="1" applyFill="1" applyBorder="1" applyAlignment="1">
      <alignment horizontal="right" vertical="center"/>
    </xf>
    <xf numFmtId="4" fontId="5" fillId="7" borderId="61" xfId="0" applyNumberFormat="1" applyFont="1" applyFill="1" applyBorder="1" applyAlignment="1">
      <alignment horizontal="right" vertical="center"/>
    </xf>
    <xf numFmtId="4" fontId="5" fillId="7" borderId="66" xfId="0" applyNumberFormat="1" applyFont="1" applyFill="1" applyBorder="1" applyAlignment="1">
      <alignment horizontal="right" vertical="center"/>
    </xf>
    <xf numFmtId="4" fontId="20" fillId="7" borderId="68" xfId="0" applyNumberFormat="1" applyFont="1" applyFill="1" applyBorder="1" applyAlignment="1">
      <alignment horizontal="right" vertical="center"/>
    </xf>
    <xf numFmtId="0" fontId="12" fillId="3" borderId="21" xfId="0" applyFont="1" applyFill="1" applyBorder="1" applyAlignment="1">
      <alignment horizontal="center" vertical="center" wrapText="1"/>
    </xf>
    <xf numFmtId="0" fontId="12" fillId="3" borderId="196" xfId="0" applyFont="1" applyFill="1" applyBorder="1" applyAlignment="1">
      <alignment horizontal="center" vertical="center" wrapText="1"/>
    </xf>
    <xf numFmtId="0" fontId="12" fillId="3" borderId="214" xfId="0" applyFont="1" applyFill="1" applyBorder="1" applyAlignment="1">
      <alignment horizontal="center" vertical="center" wrapText="1"/>
    </xf>
    <xf numFmtId="0" fontId="110" fillId="0" borderId="61" xfId="1" applyFont="1" applyBorder="1" applyAlignment="1"/>
    <xf numFmtId="0" fontId="5" fillId="0" borderId="360" xfId="0" applyFont="1" applyBorder="1" applyAlignment="1">
      <alignment horizontal="left" vertical="center" wrapText="1"/>
    </xf>
    <xf numFmtId="0" fontId="63" fillId="2" borderId="356" xfId="0" applyFont="1" applyFill="1" applyBorder="1" applyAlignment="1">
      <alignment horizontal="left" vertical="center" wrapText="1"/>
    </xf>
    <xf numFmtId="0" fontId="5" fillId="0" borderId="356" xfId="0" applyFont="1" applyBorder="1" applyAlignment="1">
      <alignment horizontal="left" vertical="center"/>
    </xf>
    <xf numFmtId="0" fontId="20" fillId="9" borderId="356" xfId="0" applyFont="1" applyFill="1" applyBorder="1" applyAlignment="1">
      <alignment horizontal="left" vertical="center"/>
    </xf>
    <xf numFmtId="0" fontId="20" fillId="0" borderId="356" xfId="0" applyFont="1" applyBorder="1" applyAlignment="1">
      <alignment horizontal="left" vertical="center"/>
    </xf>
    <xf numFmtId="0" fontId="0" fillId="0" borderId="0" xfId="0" applyAlignment="1">
      <alignment horizontal="left" vertical="center"/>
    </xf>
    <xf numFmtId="0" fontId="5" fillId="0" borderId="356" xfId="0" applyFont="1" applyBorder="1" applyAlignment="1">
      <alignment vertical="center"/>
    </xf>
    <xf numFmtId="0" fontId="20" fillId="9" borderId="356" xfId="0" applyFont="1" applyFill="1" applyBorder="1" applyAlignment="1">
      <alignment horizontal="center" vertical="center"/>
    </xf>
    <xf numFmtId="0" fontId="20" fillId="0" borderId="356" xfId="0" applyFont="1" applyBorder="1" applyAlignment="1">
      <alignment horizontal="center" vertical="center"/>
    </xf>
    <xf numFmtId="0" fontId="12" fillId="0" borderId="413" xfId="0" applyFont="1" applyBorder="1"/>
    <xf numFmtId="0" fontId="28" fillId="0" borderId="413" xfId="0" applyFont="1" applyBorder="1"/>
    <xf numFmtId="0" fontId="12" fillId="0" borderId="415" xfId="0" applyFont="1" applyBorder="1"/>
    <xf numFmtId="0" fontId="28" fillId="0" borderId="415" xfId="0" applyFont="1" applyBorder="1"/>
    <xf numFmtId="0" fontId="15" fillId="0" borderId="415" xfId="0" applyFont="1" applyBorder="1"/>
    <xf numFmtId="0" fontId="5" fillId="0" borderId="415" xfId="0" applyFont="1" applyBorder="1"/>
    <xf numFmtId="0" fontId="12" fillId="3" borderId="298" xfId="0" applyFont="1" applyFill="1" applyBorder="1" applyAlignment="1">
      <alignment horizontal="center" vertical="center" wrapText="1"/>
    </xf>
    <xf numFmtId="0" fontId="15" fillId="0" borderId="219" xfId="0" applyFont="1" applyBorder="1"/>
    <xf numFmtId="0" fontId="5" fillId="0" borderId="219" xfId="0" applyFont="1" applyBorder="1"/>
    <xf numFmtId="0" fontId="5" fillId="0" borderId="413" xfId="0" applyFont="1" applyBorder="1"/>
    <xf numFmtId="0" fontId="110" fillId="0" borderId="60" xfId="2" applyFont="1" applyBorder="1" applyAlignment="1">
      <alignment horizontal="left" vertical="center"/>
    </xf>
    <xf numFmtId="0" fontId="110" fillId="0" borderId="221" xfId="1" applyFont="1" applyBorder="1" applyAlignment="1">
      <alignment horizontal="left" vertical="center"/>
    </xf>
    <xf numFmtId="0" fontId="60" fillId="0" borderId="245" xfId="0" applyFont="1" applyBorder="1"/>
    <xf numFmtId="0" fontId="110" fillId="0" borderId="340" xfId="1" applyFont="1" applyBorder="1" applyAlignment="1"/>
    <xf numFmtId="3" fontId="12" fillId="0" borderId="18" xfId="0" applyNumberFormat="1" applyFont="1" applyBorder="1" applyAlignment="1">
      <alignment horizontal="right"/>
    </xf>
    <xf numFmtId="0" fontId="13" fillId="0" borderId="0" xfId="0" applyFont="1" applyAlignment="1">
      <alignment horizontal="center" vertical="center"/>
    </xf>
    <xf numFmtId="0" fontId="0" fillId="0" borderId="0" xfId="0"/>
    <xf numFmtId="0" fontId="5" fillId="3" borderId="219" xfId="0" applyFont="1" applyFill="1" applyBorder="1" applyAlignment="1">
      <alignment horizontal="left" vertical="center"/>
    </xf>
    <xf numFmtId="0" fontId="6" fillId="0" borderId="219" xfId="0" applyFont="1" applyBorder="1"/>
    <xf numFmtId="0" fontId="5" fillId="0" borderId="0" xfId="0" applyFont="1" applyAlignment="1">
      <alignment horizontal="left" vertical="center" wrapText="1"/>
    </xf>
    <xf numFmtId="0" fontId="2" fillId="2" borderId="219" xfId="0" applyFont="1" applyFill="1" applyBorder="1" applyAlignment="1">
      <alignment horizontal="center" vertical="center"/>
    </xf>
    <xf numFmtId="0" fontId="2" fillId="2" borderId="219" xfId="0" applyFont="1" applyFill="1" applyBorder="1" applyAlignment="1">
      <alignment horizontal="center" vertical="center" wrapText="1"/>
    </xf>
    <xf numFmtId="0" fontId="4" fillId="2" borderId="219" xfId="0" applyFont="1" applyFill="1" applyBorder="1" applyAlignment="1">
      <alignment horizontal="center" vertical="center" wrapText="1"/>
    </xf>
    <xf numFmtId="0" fontId="7" fillId="0" borderId="0" xfId="0" applyFont="1" applyAlignment="1">
      <alignment horizontal="center" vertical="center"/>
    </xf>
    <xf numFmtId="0" fontId="12" fillId="3" borderId="219" xfId="0" applyFont="1" applyFill="1" applyBorder="1" applyAlignment="1">
      <alignment horizontal="left" vertical="center" wrapText="1"/>
    </xf>
    <xf numFmtId="0" fontId="13" fillId="3" borderId="0" xfId="0" applyFont="1" applyFill="1" applyAlignment="1">
      <alignment horizontal="center" vertical="center"/>
    </xf>
    <xf numFmtId="0" fontId="6" fillId="0" borderId="0" xfId="0" applyFont="1"/>
    <xf numFmtId="0" fontId="1" fillId="2" borderId="219" xfId="0" applyFont="1" applyFill="1" applyBorder="1" applyAlignment="1">
      <alignment horizontal="center" vertical="center"/>
    </xf>
    <xf numFmtId="0" fontId="3" fillId="2" borderId="219" xfId="0" applyFont="1" applyFill="1" applyBorder="1" applyAlignment="1">
      <alignment horizontal="center" vertical="center"/>
    </xf>
    <xf numFmtId="0" fontId="111" fillId="0" borderId="391" xfId="0" applyFont="1" applyBorder="1" applyAlignment="1">
      <alignment horizontal="left" vertical="center"/>
    </xf>
    <xf numFmtId="0" fontId="111" fillId="0" borderId="409" xfId="0" applyFont="1" applyBorder="1" applyAlignment="1">
      <alignment horizontal="left" vertical="center"/>
    </xf>
    <xf numFmtId="0" fontId="111" fillId="0" borderId="410" xfId="0" applyFont="1" applyBorder="1" applyAlignment="1">
      <alignment horizontal="left" vertical="center"/>
    </xf>
    <xf numFmtId="0" fontId="111" fillId="0" borderId="411" xfId="0" applyFont="1" applyBorder="1" applyAlignment="1">
      <alignment horizontal="left" vertical="center"/>
    </xf>
    <xf numFmtId="0" fontId="111" fillId="0" borderId="405" xfId="0" applyFont="1" applyBorder="1" applyAlignment="1">
      <alignment horizontal="left" vertical="center"/>
    </xf>
    <xf numFmtId="0" fontId="111" fillId="0" borderId="412" xfId="0" applyFont="1" applyBorder="1" applyAlignment="1">
      <alignment horizontal="left" vertical="center"/>
    </xf>
    <xf numFmtId="0" fontId="111" fillId="0" borderId="399" xfId="0" applyFont="1" applyBorder="1" applyAlignment="1">
      <alignment horizontal="left" vertical="center"/>
    </xf>
    <xf numFmtId="0" fontId="111" fillId="0" borderId="400" xfId="0" applyFont="1" applyBorder="1" applyAlignment="1">
      <alignment horizontal="left" vertical="center"/>
    </xf>
    <xf numFmtId="0" fontId="111" fillId="0" borderId="393" xfId="0" applyFont="1" applyBorder="1" applyAlignment="1">
      <alignment horizontal="left" vertical="center"/>
    </xf>
    <xf numFmtId="0" fontId="111" fillId="0" borderId="394" xfId="0" applyFont="1" applyBorder="1" applyAlignment="1">
      <alignment horizontal="left" vertical="center"/>
    </xf>
    <xf numFmtId="0" fontId="120" fillId="2" borderId="0" xfId="0" applyFont="1" applyFill="1" applyAlignment="1">
      <alignment horizontal="center" vertical="center" wrapText="1"/>
    </xf>
    <xf numFmtId="0" fontId="108" fillId="0" borderId="0" xfId="0" applyFont="1"/>
    <xf numFmtId="0" fontId="108" fillId="0" borderId="110" xfId="0" applyFont="1" applyBorder="1"/>
    <xf numFmtId="0" fontId="108" fillId="0" borderId="108" xfId="0" applyFont="1" applyBorder="1"/>
    <xf numFmtId="0" fontId="108" fillId="0" borderId="43" xfId="0" applyFont="1" applyBorder="1"/>
    <xf numFmtId="0" fontId="111" fillId="0" borderId="387" xfId="0" applyFont="1" applyBorder="1" applyAlignment="1">
      <alignment horizontal="left" vertical="center"/>
    </xf>
    <xf numFmtId="0" fontId="111" fillId="0" borderId="407" xfId="0" applyFont="1" applyBorder="1" applyAlignment="1">
      <alignment horizontal="left" vertical="center"/>
    </xf>
    <xf numFmtId="0" fontId="111" fillId="0" borderId="408" xfId="0" applyFont="1" applyBorder="1" applyAlignment="1">
      <alignment horizontal="left" vertical="center"/>
    </xf>
    <xf numFmtId="0" fontId="20" fillId="0" borderId="402" xfId="0" applyFont="1" applyBorder="1" applyAlignment="1">
      <alignment horizontal="left" vertical="center"/>
    </xf>
    <xf numFmtId="0" fontId="114" fillId="0" borderId="403" xfId="0" applyFont="1" applyBorder="1"/>
    <xf numFmtId="0" fontId="114" fillId="0" borderId="404" xfId="0" applyFont="1" applyBorder="1"/>
    <xf numFmtId="0" fontId="24" fillId="2" borderId="0" xfId="0" applyFont="1" applyFill="1" applyAlignment="1">
      <alignment horizontal="center" vertical="center" wrapText="1"/>
    </xf>
    <xf numFmtId="0" fontId="6" fillId="0" borderId="110" xfId="0" applyFont="1" applyBorder="1"/>
    <xf numFmtId="0" fontId="6" fillId="0" borderId="108" xfId="0" applyFont="1" applyBorder="1"/>
    <xf numFmtId="0" fontId="6" fillId="0" borderId="43" xfId="0" applyFont="1" applyBorder="1"/>
    <xf numFmtId="0" fontId="111" fillId="0" borderId="396" xfId="0" applyFont="1" applyBorder="1" applyAlignment="1">
      <alignment horizontal="left" vertical="center"/>
    </xf>
    <xf numFmtId="0" fontId="111" fillId="0" borderId="397" xfId="0" applyFont="1" applyBorder="1" applyAlignment="1">
      <alignment horizontal="left" vertical="center"/>
    </xf>
    <xf numFmtId="0" fontId="5" fillId="0" borderId="399" xfId="0" applyFont="1" applyBorder="1" applyAlignment="1">
      <alignment horizontal="left" vertical="center"/>
    </xf>
    <xf numFmtId="0" fontId="5" fillId="0" borderId="400" xfId="0" applyFont="1" applyBorder="1" applyAlignment="1">
      <alignment horizontal="left" vertical="center"/>
    </xf>
    <xf numFmtId="0" fontId="111" fillId="0" borderId="388" xfId="0" applyFont="1" applyBorder="1" applyAlignment="1">
      <alignment horizontal="left" vertical="center"/>
    </xf>
    <xf numFmtId="0" fontId="118" fillId="0" borderId="389" xfId="0" applyFont="1" applyBorder="1"/>
    <xf numFmtId="0" fontId="118" fillId="0" borderId="390" xfId="0" applyFont="1" applyBorder="1"/>
    <xf numFmtId="0" fontId="115" fillId="0" borderId="388" xfId="0" applyFont="1" applyBorder="1" applyAlignment="1">
      <alignment horizontal="left" vertical="center"/>
    </xf>
    <xf numFmtId="0" fontId="119" fillId="0" borderId="389" xfId="0" applyFont="1" applyBorder="1"/>
    <xf numFmtId="0" fontId="119" fillId="0" borderId="390" xfId="0" applyFont="1" applyBorder="1"/>
    <xf numFmtId="0" fontId="111" fillId="0" borderId="392" xfId="0" applyFont="1" applyBorder="1" applyAlignment="1">
      <alignment horizontal="left" vertical="center"/>
    </xf>
    <xf numFmtId="0" fontId="5" fillId="0" borderId="396" xfId="0" applyFont="1" applyBorder="1" applyAlignment="1">
      <alignment horizontal="left" vertical="center"/>
    </xf>
    <xf numFmtId="0" fontId="5" fillId="0" borderId="397" xfId="0" applyFont="1" applyBorder="1" applyAlignment="1">
      <alignment horizontal="left" vertical="center"/>
    </xf>
    <xf numFmtId="0" fontId="24" fillId="7" borderId="219" xfId="0" applyFont="1" applyFill="1" applyBorder="1" applyAlignment="1">
      <alignment horizontal="center" vertical="center"/>
    </xf>
    <xf numFmtId="0" fontId="111" fillId="0" borderId="0" xfId="0" applyFont="1" applyAlignment="1">
      <alignment horizontal="left" vertical="center"/>
    </xf>
    <xf numFmtId="0" fontId="118" fillId="0" borderId="0" xfId="0" applyFont="1"/>
    <xf numFmtId="0" fontId="118" fillId="0" borderId="110" xfId="0" applyFont="1" applyBorder="1"/>
    <xf numFmtId="0" fontId="111" fillId="0" borderId="389" xfId="0" applyFont="1" applyBorder="1"/>
    <xf numFmtId="0" fontId="111" fillId="0" borderId="390" xfId="0" applyFont="1" applyBorder="1"/>
    <xf numFmtId="0" fontId="12" fillId="3" borderId="18" xfId="0" applyFont="1" applyFill="1" applyBorder="1" applyAlignment="1">
      <alignment vertical="center" wrapText="1"/>
    </xf>
    <xf numFmtId="0" fontId="6" fillId="0" borderId="20" xfId="0" applyFont="1" applyBorder="1"/>
    <xf numFmtId="0" fontId="12" fillId="3" borderId="21" xfId="0" applyFont="1" applyFill="1" applyBorder="1" applyAlignment="1">
      <alignment horizontal="center" vertical="center" wrapText="1"/>
    </xf>
    <xf numFmtId="164" fontId="12" fillId="3" borderId="21" xfId="0" applyNumberFormat="1" applyFont="1" applyFill="1" applyBorder="1" applyAlignment="1">
      <alignment horizontal="center" vertical="center"/>
    </xf>
    <xf numFmtId="0" fontId="20" fillId="0" borderId="234" xfId="0" applyFont="1" applyBorder="1"/>
    <xf numFmtId="0" fontId="6" fillId="0" borderId="234" xfId="0" applyFont="1" applyBorder="1"/>
    <xf numFmtId="0" fontId="6" fillId="0" borderId="69" xfId="0" applyFont="1" applyBorder="1"/>
    <xf numFmtId="0" fontId="21" fillId="0" borderId="170" xfId="0" applyFont="1" applyBorder="1" applyAlignment="1">
      <alignment vertical="center" wrapText="1"/>
    </xf>
    <xf numFmtId="0" fontId="6" fillId="0" borderId="170" xfId="0" applyFont="1" applyBorder="1"/>
    <xf numFmtId="0" fontId="18" fillId="2" borderId="219" xfId="0" applyFont="1" applyFill="1" applyBorder="1" applyAlignment="1">
      <alignment horizontal="center" vertical="center" wrapText="1"/>
    </xf>
    <xf numFmtId="0" fontId="6" fillId="0" borderId="300" xfId="0" applyFont="1" applyBorder="1"/>
    <xf numFmtId="0" fontId="18" fillId="2" borderId="236" xfId="0" applyFont="1" applyFill="1" applyBorder="1" applyAlignment="1">
      <alignment horizontal="center" vertical="center"/>
    </xf>
    <xf numFmtId="0" fontId="6" fillId="0" borderId="1" xfId="0" applyFont="1" applyBorder="1"/>
    <xf numFmtId="0" fontId="18" fillId="3" borderId="219" xfId="0" applyFont="1" applyFill="1" applyBorder="1" applyAlignment="1">
      <alignment horizontal="center"/>
    </xf>
    <xf numFmtId="0" fontId="5" fillId="0" borderId="2" xfId="0" applyFont="1" applyBorder="1"/>
    <xf numFmtId="0" fontId="6" fillId="0" borderId="2" xfId="0" applyFont="1" applyBorder="1"/>
    <xf numFmtId="0" fontId="6" fillId="0" borderId="145" xfId="0" applyFont="1" applyBorder="1"/>
    <xf numFmtId="0" fontId="18" fillId="2" borderId="108" xfId="0" applyFont="1" applyFill="1" applyBorder="1" applyAlignment="1">
      <alignment horizontal="center" vertical="center" wrapText="1"/>
    </xf>
    <xf numFmtId="0" fontId="6" fillId="0" borderId="80" xfId="0" applyFont="1" applyBorder="1"/>
    <xf numFmtId="0" fontId="12" fillId="3" borderId="343" xfId="0" applyFont="1" applyFill="1" applyBorder="1" applyAlignment="1">
      <alignment vertical="center" wrapText="1"/>
    </xf>
    <xf numFmtId="0" fontId="6" fillId="0" borderId="291" xfId="0" applyFont="1" applyBorder="1"/>
    <xf numFmtId="0" fontId="12" fillId="3" borderId="298" xfId="0" applyFont="1" applyFill="1" applyBorder="1" applyAlignment="1">
      <alignment horizontal="center" vertical="center"/>
    </xf>
    <xf numFmtId="164" fontId="12" fillId="3" borderId="298" xfId="0" applyNumberFormat="1" applyFont="1" applyFill="1" applyBorder="1" applyAlignment="1">
      <alignment horizontal="center" vertical="center"/>
    </xf>
    <xf numFmtId="0" fontId="17" fillId="4" borderId="219" xfId="0" applyFont="1" applyFill="1" applyBorder="1" applyAlignment="1">
      <alignment wrapText="1"/>
    </xf>
    <xf numFmtId="0" fontId="18" fillId="2" borderId="184" xfId="0" applyFont="1" applyFill="1" applyBorder="1" applyAlignment="1">
      <alignment horizontal="center" vertical="center" wrapText="1"/>
    </xf>
    <xf numFmtId="0" fontId="5" fillId="0" borderId="60" xfId="0" applyFont="1" applyBorder="1"/>
    <xf numFmtId="0" fontId="6" fillId="0" borderId="60" xfId="0" applyFont="1" applyBorder="1"/>
    <xf numFmtId="0" fontId="6" fillId="0" borderId="103" xfId="0" applyFont="1" applyBorder="1"/>
    <xf numFmtId="0" fontId="6" fillId="0" borderId="106" xfId="0" applyFont="1" applyBorder="1"/>
    <xf numFmtId="0" fontId="26" fillId="0" borderId="227" xfId="0" applyFont="1" applyBorder="1" applyAlignment="1">
      <alignment wrapText="1"/>
    </xf>
    <xf numFmtId="0" fontId="6" fillId="0" borderId="227" xfId="0" applyFont="1" applyBorder="1"/>
    <xf numFmtId="0" fontId="5" fillId="0" borderId="342" xfId="0" applyFont="1" applyBorder="1"/>
    <xf numFmtId="0" fontId="6" fillId="0" borderId="342" xfId="0" applyFont="1" applyBorder="1"/>
    <xf numFmtId="0" fontId="6" fillId="0" borderId="54" xfId="0" applyFont="1" applyBorder="1"/>
    <xf numFmtId="0" fontId="6" fillId="0" borderId="4" xfId="0" applyFont="1" applyBorder="1"/>
    <xf numFmtId="0" fontId="18" fillId="2" borderId="219" xfId="0" applyFont="1" applyFill="1" applyBorder="1" applyAlignment="1">
      <alignment horizontal="center" vertical="center"/>
    </xf>
    <xf numFmtId="0" fontId="26" fillId="0" borderId="283" xfId="0" applyFont="1" applyBorder="1" applyAlignment="1">
      <alignment wrapText="1"/>
    </xf>
    <xf numFmtId="0" fontId="6" fillId="0" borderId="283" xfId="0" applyFont="1" applyBorder="1"/>
    <xf numFmtId="0" fontId="12" fillId="3" borderId="219" xfId="0" applyFont="1" applyFill="1" applyBorder="1" applyAlignment="1">
      <alignment wrapText="1"/>
    </xf>
    <xf numFmtId="0" fontId="6" fillId="0" borderId="290" xfId="0" applyFont="1" applyBorder="1"/>
    <xf numFmtId="0" fontId="6" fillId="0" borderId="289" xfId="0" applyFont="1" applyBorder="1"/>
    <xf numFmtId="0" fontId="6" fillId="0" borderId="149" xfId="0" applyFont="1" applyBorder="1"/>
    <xf numFmtId="0" fontId="18" fillId="3" borderId="219" xfId="0" applyFont="1" applyFill="1" applyBorder="1" applyAlignment="1">
      <alignment horizontal="center" vertical="center"/>
    </xf>
    <xf numFmtId="0" fontId="5" fillId="0" borderId="234" xfId="0" applyFont="1" applyBorder="1"/>
    <xf numFmtId="0" fontId="6" fillId="0" borderId="192" xfId="0" applyFont="1" applyBorder="1"/>
    <xf numFmtId="0" fontId="26" fillId="0" borderId="193" xfId="0" applyFont="1" applyBorder="1" applyAlignment="1">
      <alignment wrapText="1"/>
    </xf>
    <xf numFmtId="0" fontId="6" fillId="0" borderId="193" xfId="0" applyFont="1" applyBorder="1"/>
    <xf numFmtId="0" fontId="20" fillId="0" borderId="57" xfId="0" applyFont="1" applyBorder="1"/>
    <xf numFmtId="0" fontId="6" fillId="0" borderId="57" xfId="0" applyFont="1" applyBorder="1"/>
    <xf numFmtId="0" fontId="6" fillId="0" borderId="6" xfId="0" applyFont="1" applyBorder="1"/>
    <xf numFmtId="0" fontId="26" fillId="0" borderId="0" xfId="0" applyFont="1" applyAlignment="1">
      <alignment wrapText="1"/>
    </xf>
    <xf numFmtId="0" fontId="5" fillId="0" borderId="125" xfId="0" applyFont="1" applyBorder="1"/>
    <xf numFmtId="0" fontId="6" fillId="0" borderId="125" xfId="0" applyFont="1" applyBorder="1"/>
    <xf numFmtId="0" fontId="6" fillId="0" borderId="126" xfId="0" applyFont="1" applyBorder="1"/>
    <xf numFmtId="0" fontId="21" fillId="0" borderId="283" xfId="0" applyFont="1" applyBorder="1" applyAlignment="1">
      <alignment vertical="center" wrapText="1"/>
    </xf>
    <xf numFmtId="0" fontId="20" fillId="0" borderId="60" xfId="0" applyFont="1" applyBorder="1"/>
    <xf numFmtId="0" fontId="5" fillId="0" borderId="187" xfId="0" applyFont="1" applyBorder="1"/>
    <xf numFmtId="0" fontId="6" fillId="0" borderId="187" xfId="0" applyFont="1" applyBorder="1"/>
    <xf numFmtId="0" fontId="6" fillId="0" borderId="188" xfId="0" applyFont="1" applyBorder="1"/>
    <xf numFmtId="0" fontId="5" fillId="0" borderId="57" xfId="0" applyFont="1" applyBorder="1"/>
    <xf numFmtId="0" fontId="6" fillId="0" borderId="345" xfId="0" applyFont="1" applyBorder="1"/>
    <xf numFmtId="0" fontId="26" fillId="0" borderId="255" xfId="0" applyFont="1" applyBorder="1" applyAlignment="1">
      <alignment wrapText="1"/>
    </xf>
    <xf numFmtId="0" fontId="6" fillId="0" borderId="255" xfId="0" applyFont="1" applyBorder="1"/>
    <xf numFmtId="0" fontId="5" fillId="0" borderId="181" xfId="0" applyFont="1" applyBorder="1" applyAlignment="1">
      <alignment horizontal="center"/>
    </xf>
    <xf numFmtId="0" fontId="6" fillId="0" borderId="186" xfId="0" applyFont="1" applyBorder="1"/>
    <xf numFmtId="0" fontId="6" fillId="0" borderId="274" xfId="0" applyFont="1" applyBorder="1"/>
    <xf numFmtId="0" fontId="0" fillId="0" borderId="219" xfId="0" applyBorder="1"/>
    <xf numFmtId="0" fontId="6" fillId="0" borderId="375" xfId="0" applyFont="1" applyBorder="1"/>
    <xf numFmtId="0" fontId="5" fillId="0" borderId="91" xfId="0" applyFont="1" applyBorder="1"/>
    <xf numFmtId="0" fontId="6" fillId="0" borderId="91" xfId="0" applyFont="1" applyBorder="1"/>
    <xf numFmtId="0" fontId="6" fillId="0" borderId="172" xfId="0" applyFont="1" applyBorder="1"/>
    <xf numFmtId="0" fontId="6" fillId="0" borderId="134" xfId="0" applyFont="1" applyBorder="1"/>
    <xf numFmtId="0" fontId="21" fillId="3" borderId="170" xfId="0" applyFont="1" applyFill="1" applyBorder="1" applyAlignment="1">
      <alignment vertical="center" wrapText="1"/>
    </xf>
    <xf numFmtId="0" fontId="18" fillId="2" borderId="300" xfId="0" applyFont="1" applyFill="1" applyBorder="1" applyAlignment="1">
      <alignment horizontal="center" vertical="center"/>
    </xf>
    <xf numFmtId="0" fontId="18" fillId="2" borderId="299" xfId="0" applyFont="1" applyFill="1" applyBorder="1" applyAlignment="1">
      <alignment horizontal="center" vertical="center"/>
    </xf>
    <xf numFmtId="0" fontId="6" fillId="0" borderId="299" xfId="0" applyFont="1" applyBorder="1"/>
    <xf numFmtId="0" fontId="6" fillId="0" borderId="171" xfId="0" applyFont="1" applyBorder="1"/>
    <xf numFmtId="0" fontId="6" fillId="0" borderId="236" xfId="0" applyFont="1" applyBorder="1"/>
    <xf numFmtId="0" fontId="6" fillId="0" borderId="184" xfId="0" applyFont="1" applyBorder="1"/>
    <xf numFmtId="0" fontId="18" fillId="2" borderId="138" xfId="0" applyFont="1" applyFill="1" applyBorder="1" applyAlignment="1">
      <alignment horizontal="center" vertical="center"/>
    </xf>
    <xf numFmtId="0" fontId="6" fillId="0" borderId="140" xfId="0" applyFont="1" applyBorder="1"/>
    <xf numFmtId="0" fontId="5" fillId="0" borderId="222" xfId="0" applyFont="1" applyBorder="1" applyAlignment="1">
      <alignment horizontal="center"/>
    </xf>
    <xf numFmtId="0" fontId="6" fillId="0" borderId="185" xfId="0" applyFont="1" applyBorder="1"/>
    <xf numFmtId="0" fontId="21" fillId="0" borderId="90" xfId="0" applyFont="1" applyBorder="1" applyAlignment="1">
      <alignment vertical="center" wrapText="1"/>
    </xf>
    <xf numFmtId="0" fontId="6" fillId="0" borderId="90" xfId="0" applyFont="1" applyBorder="1"/>
    <xf numFmtId="0" fontId="18" fillId="2" borderId="299" xfId="0" applyFont="1" applyFill="1" applyBorder="1" applyAlignment="1">
      <alignment horizontal="center" vertical="center" wrapText="1"/>
    </xf>
    <xf numFmtId="0" fontId="12" fillId="0" borderId="18" xfId="0" applyFont="1" applyBorder="1" applyAlignment="1">
      <alignment wrapText="1"/>
    </xf>
    <xf numFmtId="0" fontId="6" fillId="0" borderId="18" xfId="0" applyFont="1" applyBorder="1"/>
    <xf numFmtId="0" fontId="6" fillId="0" borderId="19" xfId="0" applyFont="1" applyBorder="1"/>
    <xf numFmtId="0" fontId="12" fillId="0" borderId="18" xfId="0" applyFont="1" applyBorder="1"/>
    <xf numFmtId="0" fontId="23" fillId="0" borderId="18" xfId="0" applyFont="1" applyBorder="1"/>
    <xf numFmtId="0" fontId="12" fillId="0" borderId="24" xfId="0" applyFont="1" applyBorder="1"/>
    <xf numFmtId="0" fontId="6" fillId="0" borderId="24" xfId="0" applyFont="1" applyBorder="1"/>
    <xf numFmtId="0" fontId="6" fillId="0" borderId="25" xfId="0" applyFont="1" applyBorder="1"/>
    <xf numFmtId="0" fontId="18" fillId="2" borderId="236" xfId="0" applyFont="1" applyFill="1" applyBorder="1" applyAlignment="1">
      <alignment horizontal="center"/>
    </xf>
    <xf numFmtId="0" fontId="17" fillId="4" borderId="219" xfId="0" applyFont="1" applyFill="1" applyBorder="1"/>
    <xf numFmtId="0" fontId="5" fillId="0" borderId="0" xfId="0" applyFont="1"/>
    <xf numFmtId="0" fontId="12" fillId="0" borderId="343" xfId="0" applyFont="1" applyBorder="1"/>
    <xf numFmtId="0" fontId="6" fillId="0" borderId="343" xfId="0" applyFont="1" applyBorder="1"/>
    <xf numFmtId="0" fontId="6" fillId="0" borderId="176" xfId="0" applyFont="1" applyBorder="1"/>
    <xf numFmtId="0" fontId="5" fillId="0" borderId="0" xfId="0" applyFont="1" applyAlignment="1">
      <alignment wrapText="1"/>
    </xf>
    <xf numFmtId="0" fontId="18" fillId="2" borderId="299" xfId="0" applyFont="1" applyFill="1" applyBorder="1" applyAlignment="1">
      <alignment horizontal="center"/>
    </xf>
    <xf numFmtId="0" fontId="25" fillId="0" borderId="234" xfId="0" applyFont="1" applyBorder="1"/>
    <xf numFmtId="0" fontId="18" fillId="2" borderId="219" xfId="0" applyFont="1" applyFill="1" applyBorder="1" applyAlignment="1">
      <alignment horizontal="center" wrapText="1"/>
    </xf>
    <xf numFmtId="0" fontId="6" fillId="0" borderId="282" xfId="0" applyFont="1" applyBorder="1"/>
    <xf numFmtId="0" fontId="19" fillId="3" borderId="90" xfId="0" applyFont="1" applyFill="1" applyBorder="1" applyAlignment="1">
      <alignment vertical="center" wrapText="1"/>
    </xf>
    <xf numFmtId="0" fontId="12" fillId="0" borderId="0" xfId="0" applyFont="1" applyAlignment="1">
      <alignment vertical="center" wrapText="1"/>
    </xf>
    <xf numFmtId="0" fontId="24" fillId="2" borderId="219" xfId="0" applyFont="1" applyFill="1" applyBorder="1" applyAlignment="1">
      <alignment horizontal="center" vertical="center" wrapText="1"/>
    </xf>
    <xf numFmtId="0" fontId="24" fillId="2" borderId="211" xfId="0" applyFont="1" applyFill="1" applyBorder="1" applyAlignment="1">
      <alignment horizontal="center" vertical="center" wrapText="1"/>
    </xf>
    <xf numFmtId="0" fontId="6" fillId="0" borderId="202" xfId="0" applyFont="1" applyBorder="1"/>
    <xf numFmtId="0" fontId="12" fillId="0" borderId="219" xfId="0" applyFont="1" applyBorder="1" applyAlignment="1">
      <alignment horizontal="center" vertical="center" wrapText="1"/>
    </xf>
    <xf numFmtId="0" fontId="6" fillId="0" borderId="204" xfId="0" applyFont="1" applyBorder="1"/>
    <xf numFmtId="0" fontId="6" fillId="0" borderId="198" xfId="0" applyFont="1" applyBorder="1"/>
    <xf numFmtId="0" fontId="6" fillId="0" borderId="201" xfId="0" applyFont="1" applyBorder="1"/>
    <xf numFmtId="0" fontId="12" fillId="0" borderId="203" xfId="0" applyFont="1" applyBorder="1" applyAlignment="1">
      <alignment horizontal="center" vertical="center" wrapText="1"/>
    </xf>
    <xf numFmtId="0" fontId="6" fillId="0" borderId="203" xfId="0" applyFont="1" applyBorder="1"/>
    <xf numFmtId="0" fontId="25" fillId="0" borderId="57" xfId="0" applyFont="1" applyBorder="1"/>
    <xf numFmtId="0" fontId="18" fillId="2" borderId="219" xfId="0" applyFont="1" applyFill="1" applyBorder="1" applyAlignment="1">
      <alignment horizontal="center"/>
    </xf>
    <xf numFmtId="164" fontId="12" fillId="3" borderId="196" xfId="0" applyNumberFormat="1" applyFont="1" applyFill="1" applyBorder="1" applyAlignment="1">
      <alignment horizontal="center" vertical="center"/>
    </xf>
    <xf numFmtId="0" fontId="6" fillId="0" borderId="195" xfId="0" applyFont="1" applyBorder="1"/>
    <xf numFmtId="164" fontId="12" fillId="3" borderId="214" xfId="0" applyNumberFormat="1" applyFont="1" applyFill="1" applyBorder="1" applyAlignment="1">
      <alignment horizontal="center" vertical="center"/>
    </xf>
    <xf numFmtId="0" fontId="6" fillId="0" borderId="292" xfId="0" applyFont="1" applyBorder="1"/>
    <xf numFmtId="0" fontId="12" fillId="3" borderId="414" xfId="0" applyFont="1" applyFill="1" applyBorder="1" applyAlignment="1">
      <alignment vertical="center" wrapText="1"/>
    </xf>
    <xf numFmtId="0" fontId="12" fillId="3" borderId="196" xfId="0" applyFont="1" applyFill="1" applyBorder="1" applyAlignment="1">
      <alignment horizontal="center" vertical="center" wrapText="1"/>
    </xf>
    <xf numFmtId="0" fontId="12" fillId="3" borderId="219" xfId="0" applyFont="1" applyFill="1" applyBorder="1" applyAlignment="1">
      <alignment vertical="center" wrapText="1"/>
    </xf>
    <xf numFmtId="0" fontId="12" fillId="3" borderId="214" xfId="0" applyFont="1" applyFill="1" applyBorder="1" applyAlignment="1">
      <alignment horizontal="center" vertical="center" wrapText="1"/>
    </xf>
    <xf numFmtId="0" fontId="21" fillId="3" borderId="90" xfId="0" applyFont="1" applyFill="1" applyBorder="1" applyAlignment="1">
      <alignment vertical="center" wrapText="1"/>
    </xf>
    <xf numFmtId="0" fontId="30" fillId="4" borderId="219" xfId="0" applyFont="1" applyFill="1" applyBorder="1" applyAlignment="1">
      <alignment wrapText="1"/>
    </xf>
    <xf numFmtId="0" fontId="24" fillId="2" borderId="236" xfId="0" applyFont="1" applyFill="1" applyBorder="1" applyAlignment="1">
      <alignment horizontal="center" vertical="center" wrapText="1"/>
    </xf>
    <xf numFmtId="0" fontId="6" fillId="0" borderId="270" xfId="0" applyFont="1" applyBorder="1"/>
    <xf numFmtId="0" fontId="24" fillId="2" borderId="236" xfId="0" applyFont="1" applyFill="1" applyBorder="1" applyAlignment="1">
      <alignment horizontal="center" vertical="center"/>
    </xf>
    <xf numFmtId="0" fontId="24" fillId="2" borderId="299" xfId="0" applyFont="1" applyFill="1" applyBorder="1" applyAlignment="1">
      <alignment horizontal="center" vertical="center" wrapText="1"/>
    </xf>
    <xf numFmtId="0" fontId="6" fillId="0" borderId="144" xfId="0" applyFont="1" applyBorder="1"/>
    <xf numFmtId="0" fontId="12" fillId="0" borderId="139" xfId="0" applyFont="1" applyBorder="1" applyAlignment="1">
      <alignment horizontal="center" vertical="center"/>
    </xf>
    <xf numFmtId="0" fontId="6" fillId="0" borderId="138" xfId="0" applyFont="1" applyBorder="1"/>
    <xf numFmtId="0" fontId="6" fillId="0" borderId="139" xfId="0" applyFont="1" applyBorder="1"/>
    <xf numFmtId="0" fontId="6" fillId="0" borderId="199" xfId="0" applyFont="1" applyBorder="1"/>
    <xf numFmtId="0" fontId="6" fillId="0" borderId="200" xfId="0" applyFont="1" applyBorder="1"/>
    <xf numFmtId="0" fontId="5" fillId="0" borderId="255" xfId="0" applyFont="1" applyBorder="1"/>
    <xf numFmtId="0" fontId="6" fillId="0" borderId="78" xfId="0" applyFont="1" applyBorder="1"/>
    <xf numFmtId="0" fontId="21" fillId="3" borderId="90" xfId="0" applyFont="1" applyFill="1" applyBorder="1" applyAlignment="1">
      <alignment wrapText="1"/>
    </xf>
    <xf numFmtId="0" fontId="12" fillId="0" borderId="0" xfId="0" applyFont="1" applyAlignment="1">
      <alignment wrapText="1"/>
    </xf>
    <xf numFmtId="0" fontId="18" fillId="2" borderId="211" xfId="0" applyFont="1" applyFill="1" applyBorder="1" applyAlignment="1">
      <alignment horizontal="center" vertical="center"/>
    </xf>
    <xf numFmtId="0" fontId="12" fillId="0" borderId="60" xfId="0" applyFont="1" applyBorder="1"/>
    <xf numFmtId="165" fontId="5" fillId="3" borderId="60" xfId="0" applyNumberFormat="1" applyFont="1" applyFill="1" applyBorder="1" applyAlignment="1">
      <alignment horizontal="right"/>
    </xf>
    <xf numFmtId="9" fontId="5" fillId="3" borderId="208" xfId="0" applyNumberFormat="1" applyFont="1" applyFill="1" applyBorder="1" applyAlignment="1">
      <alignment horizontal="right"/>
    </xf>
    <xf numFmtId="0" fontId="6" fillId="0" borderId="209" xfId="0" applyFont="1" applyBorder="1"/>
    <xf numFmtId="0" fontId="12" fillId="0" borderId="57" xfId="0" applyFont="1" applyBorder="1"/>
    <xf numFmtId="0" fontId="5" fillId="0" borderId="57" xfId="0" applyFont="1" applyBorder="1" applyAlignment="1">
      <alignment horizontal="center"/>
    </xf>
    <xf numFmtId="0" fontId="6" fillId="0" borderId="210" xfId="0" applyFont="1" applyBorder="1"/>
    <xf numFmtId="3" fontId="5" fillId="3" borderId="60" xfId="0" applyNumberFormat="1" applyFont="1" applyFill="1" applyBorder="1" applyAlignment="1">
      <alignment horizontal="right"/>
    </xf>
    <xf numFmtId="9" fontId="5" fillId="3" borderId="206" xfId="0" applyNumberFormat="1" applyFont="1" applyFill="1" applyBorder="1" applyAlignment="1">
      <alignment horizontal="right"/>
    </xf>
    <xf numFmtId="0" fontId="6" fillId="0" borderId="207" xfId="0" applyFont="1" applyBorder="1"/>
    <xf numFmtId="0" fontId="12" fillId="0" borderId="342" xfId="0" applyFont="1" applyBorder="1"/>
    <xf numFmtId="3" fontId="5" fillId="0" borderId="342" xfId="0" applyNumberFormat="1" applyFont="1" applyBorder="1" applyAlignment="1">
      <alignment horizontal="right"/>
    </xf>
    <xf numFmtId="9" fontId="5" fillId="0" borderId="113" xfId="0" applyNumberFormat="1" applyFont="1" applyBorder="1" applyAlignment="1">
      <alignment horizontal="right"/>
    </xf>
    <xf numFmtId="0" fontId="6" fillId="0" borderId="205" xfId="0" applyFont="1" applyBorder="1"/>
    <xf numFmtId="0" fontId="12" fillId="0" borderId="139" xfId="0" applyFont="1" applyBorder="1" applyAlignment="1">
      <alignment horizontal="center" vertical="center" wrapText="1"/>
    </xf>
    <xf numFmtId="0" fontId="12" fillId="0" borderId="0" xfId="0" applyFont="1" applyAlignment="1">
      <alignment horizontal="center" vertical="center" wrapText="1"/>
    </xf>
    <xf numFmtId="0" fontId="12" fillId="3" borderId="203" xfId="0" applyFont="1" applyFill="1" applyBorder="1" applyAlignment="1">
      <alignment horizontal="center" vertical="center" wrapText="1"/>
    </xf>
    <xf numFmtId="3" fontId="5" fillId="3" borderId="70" xfId="0" applyNumberFormat="1" applyFont="1" applyFill="1" applyBorder="1" applyAlignment="1">
      <alignment horizontal="right"/>
    </xf>
    <xf numFmtId="0" fontId="6" fillId="0" borderId="64" xfId="0" applyFont="1" applyBorder="1"/>
    <xf numFmtId="0" fontId="12" fillId="0" borderId="234" xfId="0" applyFont="1" applyBorder="1" applyAlignment="1">
      <alignment wrapText="1"/>
    </xf>
    <xf numFmtId="0" fontId="12" fillId="0" borderId="60" xfId="0" applyFont="1" applyBorder="1" applyAlignment="1">
      <alignment wrapText="1"/>
    </xf>
    <xf numFmtId="0" fontId="5" fillId="3" borderId="166" xfId="0" applyFont="1" applyFill="1" applyBorder="1"/>
    <xf numFmtId="0" fontId="15" fillId="0" borderId="0" xfId="0" applyFont="1"/>
    <xf numFmtId="0" fontId="19" fillId="0" borderId="170" xfId="0" applyFont="1" applyBorder="1" applyAlignment="1">
      <alignment vertical="center" wrapText="1"/>
    </xf>
    <xf numFmtId="0" fontId="18" fillId="0" borderId="0" xfId="0" applyFont="1" applyAlignment="1">
      <alignment horizontal="center"/>
    </xf>
    <xf numFmtId="0" fontId="12" fillId="0" borderId="234" xfId="0" applyFont="1" applyBorder="1"/>
    <xf numFmtId="0" fontId="28" fillId="0" borderId="0" xfId="0" applyFont="1" applyAlignment="1">
      <alignment vertical="center" wrapText="1"/>
    </xf>
    <xf numFmtId="3" fontId="20" fillId="3" borderId="158" xfId="0" applyNumberFormat="1" applyFont="1" applyFill="1" applyBorder="1" applyAlignment="1">
      <alignment horizontal="right"/>
    </xf>
    <xf numFmtId="0" fontId="6" fillId="0" borderId="161" xfId="0" applyFont="1" applyBorder="1"/>
    <xf numFmtId="3" fontId="5" fillId="3" borderId="157" xfId="0" applyNumberFormat="1" applyFont="1" applyFill="1" applyBorder="1" applyAlignment="1">
      <alignment horizontal="right"/>
    </xf>
    <xf numFmtId="0" fontId="6" fillId="0" borderId="160" xfId="0" applyFont="1" applyBorder="1"/>
    <xf numFmtId="3" fontId="5" fillId="0" borderId="157" xfId="0" applyNumberFormat="1" applyFont="1" applyBorder="1" applyAlignment="1">
      <alignment horizontal="right" vertical="center"/>
    </xf>
    <xf numFmtId="3" fontId="5" fillId="0" borderId="70" xfId="0" applyNumberFormat="1" applyFont="1" applyBorder="1" applyAlignment="1">
      <alignment horizontal="right" vertical="center"/>
    </xf>
    <xf numFmtId="3" fontId="23" fillId="0" borderId="159" xfId="0" applyNumberFormat="1" applyFont="1" applyBorder="1" applyAlignment="1">
      <alignment horizontal="right" vertical="center"/>
    </xf>
    <xf numFmtId="0" fontId="6" fillId="0" borderId="162" xfId="0" applyFont="1" applyBorder="1"/>
    <xf numFmtId="0" fontId="20" fillId="0" borderId="72" xfId="0" applyFont="1" applyBorder="1"/>
    <xf numFmtId="0" fontId="6" fillId="0" borderId="72" xfId="0" applyFont="1" applyBorder="1"/>
    <xf numFmtId="0" fontId="6" fillId="0" borderId="100" xfId="0" applyFont="1" applyBorder="1"/>
    <xf numFmtId="0" fontId="21" fillId="3" borderId="301" xfId="0" applyFont="1" applyFill="1" applyBorder="1" applyAlignment="1">
      <alignment vertical="center" wrapText="1"/>
    </xf>
    <xf numFmtId="0" fontId="6" fillId="0" borderId="301" xfId="0" applyFont="1" applyBorder="1"/>
    <xf numFmtId="0" fontId="12" fillId="3" borderId="219" xfId="0" applyFont="1" applyFill="1" applyBorder="1" applyAlignment="1">
      <alignment vertical="top" wrapText="1"/>
    </xf>
    <xf numFmtId="0" fontId="19" fillId="0" borderId="170" xfId="0" applyFont="1" applyBorder="1" applyAlignment="1">
      <alignment vertical="center"/>
    </xf>
    <xf numFmtId="0" fontId="18" fillId="2" borderId="236" xfId="0" applyFont="1" applyFill="1" applyBorder="1" applyAlignment="1">
      <alignment horizontal="center" wrapText="1"/>
    </xf>
    <xf numFmtId="0" fontId="18" fillId="2" borderId="137" xfId="0" applyFont="1" applyFill="1" applyBorder="1" applyAlignment="1">
      <alignment horizontal="center" vertical="center" wrapText="1"/>
    </xf>
    <xf numFmtId="0" fontId="6" fillId="0" borderId="137" xfId="0" applyFont="1" applyBorder="1"/>
    <xf numFmtId="0" fontId="6" fillId="0" borderId="142" xfId="0" applyFont="1" applyBorder="1"/>
    <xf numFmtId="0" fontId="18" fillId="2" borderId="138" xfId="0" applyFont="1" applyFill="1" applyBorder="1" applyAlignment="1">
      <alignment horizontal="center" vertical="center" wrapText="1"/>
    </xf>
    <xf numFmtId="0" fontId="18" fillId="2" borderId="136" xfId="0" applyFont="1" applyFill="1" applyBorder="1" applyAlignment="1">
      <alignment horizontal="center" vertical="center" wrapText="1"/>
    </xf>
    <xf numFmtId="0" fontId="6" fillId="0" borderId="136" xfId="0" applyFont="1" applyBorder="1"/>
    <xf numFmtId="0" fontId="6" fillId="0" borderId="141" xfId="0" applyFont="1" applyBorder="1"/>
    <xf numFmtId="0" fontId="18" fillId="2" borderId="139" xfId="0" applyFont="1" applyFill="1" applyBorder="1" applyAlignment="1">
      <alignment horizontal="center" vertical="center" wrapText="1"/>
    </xf>
    <xf numFmtId="0" fontId="6" fillId="0" borderId="143" xfId="0" applyFont="1" applyBorder="1"/>
    <xf numFmtId="0" fontId="6" fillId="0" borderId="132" xfId="0" applyFont="1" applyBorder="1"/>
    <xf numFmtId="0" fontId="26" fillId="0" borderId="255" xfId="0" applyFont="1" applyBorder="1"/>
    <xf numFmtId="0" fontId="26" fillId="0" borderId="0" xfId="0" applyFont="1"/>
    <xf numFmtId="0" fontId="12" fillId="0" borderId="117" xfId="0" applyFont="1" applyBorder="1" applyAlignment="1">
      <alignment horizontal="left" vertical="center"/>
    </xf>
    <xf numFmtId="0" fontId="6" fillId="0" borderId="118" xfId="0" applyFont="1" applyBorder="1"/>
    <xf numFmtId="0" fontId="6" fillId="0" borderId="119" xfId="0" applyFont="1" applyBorder="1"/>
    <xf numFmtId="0" fontId="6" fillId="0" borderId="112" xfId="0" applyFont="1" applyBorder="1"/>
    <xf numFmtId="0" fontId="6" fillId="0" borderId="113" xfId="0" applyFont="1" applyBorder="1"/>
    <xf numFmtId="0" fontId="6" fillId="0" borderId="114" xfId="0" applyFont="1" applyBorder="1"/>
    <xf numFmtId="0" fontId="12" fillId="0" borderId="117" xfId="0" applyFont="1" applyBorder="1" applyAlignment="1">
      <alignment horizontal="left" vertical="center" wrapText="1"/>
    </xf>
    <xf numFmtId="0" fontId="6" fillId="0" borderId="122" xfId="0" applyFont="1" applyBorder="1"/>
    <xf numFmtId="0" fontId="6" fillId="0" borderId="123" xfId="0" applyFont="1" applyBorder="1"/>
    <xf numFmtId="0" fontId="5" fillId="0" borderId="0" xfId="0" applyFont="1" applyAlignment="1">
      <alignment vertical="center"/>
    </xf>
    <xf numFmtId="0" fontId="18" fillId="2" borderId="107" xfId="0" applyFont="1" applyFill="1" applyBorder="1" applyAlignment="1">
      <alignment horizontal="center" vertical="center"/>
    </xf>
    <xf numFmtId="0" fontId="24" fillId="2" borderId="184" xfId="0" applyFont="1" applyFill="1" applyBorder="1" applyAlignment="1">
      <alignment horizontal="center" vertical="center"/>
    </xf>
    <xf numFmtId="0" fontId="6" fillId="0" borderId="109" xfId="0" applyFont="1" applyBorder="1"/>
    <xf numFmtId="0" fontId="5" fillId="3" borderId="219" xfId="0" applyFont="1" applyFill="1" applyBorder="1"/>
    <xf numFmtId="0" fontId="12" fillId="0" borderId="166" xfId="0" applyFont="1" applyBorder="1" applyAlignment="1">
      <alignment horizontal="left" vertical="center"/>
    </xf>
    <xf numFmtId="0" fontId="26" fillId="0" borderId="283" xfId="0" applyFont="1" applyBorder="1"/>
    <xf numFmtId="0" fontId="26" fillId="0" borderId="227" xfId="0" applyFont="1" applyBorder="1"/>
    <xf numFmtId="0" fontId="5" fillId="0" borderId="94" xfId="0" applyFont="1" applyBorder="1" applyAlignment="1">
      <alignment wrapText="1"/>
    </xf>
    <xf numFmtId="0" fontId="6" fillId="0" borderId="94" xfId="0" applyFont="1" applyBorder="1"/>
    <xf numFmtId="0" fontId="6" fillId="0" borderId="95" xfId="0" applyFont="1" applyBorder="1"/>
    <xf numFmtId="0" fontId="20" fillId="0" borderId="0" xfId="0" applyFont="1"/>
    <xf numFmtId="0" fontId="24" fillId="2" borderId="108" xfId="0" applyFont="1" applyFill="1" applyBorder="1" applyAlignment="1">
      <alignment horizontal="center"/>
    </xf>
    <xf numFmtId="0" fontId="6" fillId="0" borderId="81" xfId="0" applyFont="1" applyBorder="1"/>
    <xf numFmtId="0" fontId="12" fillId="0" borderId="85" xfId="0" applyFont="1" applyBorder="1"/>
    <xf numFmtId="0" fontId="6" fillId="0" borderId="85" xfId="0" applyFont="1" applyBorder="1"/>
    <xf numFmtId="0" fontId="6" fillId="0" borderId="86" xfId="0" applyFont="1" applyBorder="1"/>
    <xf numFmtId="0" fontId="5" fillId="0" borderId="94" xfId="0" applyFont="1" applyBorder="1"/>
    <xf numFmtId="0" fontId="5" fillId="0" borderId="72" xfId="0" applyFont="1" applyBorder="1"/>
    <xf numFmtId="0" fontId="6" fillId="0" borderId="73" xfId="0" applyFont="1" applyBorder="1"/>
    <xf numFmtId="0" fontId="21" fillId="0" borderId="301" xfId="0" applyFont="1" applyBorder="1" applyAlignment="1">
      <alignment vertical="center" wrapText="1"/>
    </xf>
    <xf numFmtId="0" fontId="18" fillId="2" borderId="290" xfId="0" applyFont="1" applyFill="1" applyBorder="1" applyAlignment="1">
      <alignment horizontal="center"/>
    </xf>
    <xf numFmtId="3" fontId="5" fillId="0" borderId="70" xfId="0" applyNumberFormat="1" applyFont="1" applyBorder="1" applyAlignment="1">
      <alignment horizontal="right"/>
    </xf>
    <xf numFmtId="3" fontId="20" fillId="0" borderId="71" xfId="0" applyNumberFormat="1" applyFont="1" applyBorder="1" applyAlignment="1">
      <alignment horizontal="right"/>
    </xf>
    <xf numFmtId="3" fontId="5" fillId="0" borderId="157" xfId="0" applyNumberFormat="1" applyFont="1" applyBorder="1" applyAlignment="1">
      <alignment horizontal="right"/>
    </xf>
    <xf numFmtId="3" fontId="20" fillId="0" borderId="159" xfId="0" applyNumberFormat="1" applyFont="1" applyBorder="1" applyAlignment="1">
      <alignment horizontal="right"/>
    </xf>
    <xf numFmtId="0" fontId="6" fillId="0" borderId="3" xfId="0" applyFont="1" applyBorder="1"/>
    <xf numFmtId="0" fontId="5" fillId="0" borderId="234" xfId="0" applyFont="1" applyBorder="1" applyAlignment="1">
      <alignment wrapText="1"/>
    </xf>
    <xf numFmtId="0" fontId="6" fillId="0" borderId="65" xfId="0" applyFont="1" applyBorder="1"/>
    <xf numFmtId="0" fontId="23" fillId="0" borderId="57" xfId="0" applyFont="1" applyBorder="1"/>
    <xf numFmtId="9" fontId="12" fillId="3" borderId="342" xfId="0" applyNumberFormat="1" applyFont="1" applyFill="1" applyBorder="1" applyAlignment="1">
      <alignment horizontal="right"/>
    </xf>
    <xf numFmtId="9" fontId="12" fillId="0" borderId="60" xfId="0" applyNumberFormat="1" applyFont="1" applyBorder="1" applyAlignment="1">
      <alignment horizontal="right"/>
    </xf>
    <xf numFmtId="0" fontId="6" fillId="0" borderId="61" xfId="0" applyFont="1" applyBorder="1"/>
    <xf numFmtId="0" fontId="12" fillId="3" borderId="57" xfId="0" applyFont="1" applyFill="1" applyBorder="1" applyAlignment="1">
      <alignment wrapText="1"/>
    </xf>
    <xf numFmtId="9" fontId="12" fillId="3" borderId="58" xfId="0" applyNumberFormat="1" applyFont="1" applyFill="1" applyBorder="1" applyAlignment="1">
      <alignment horizontal="right"/>
    </xf>
    <xf numFmtId="0" fontId="6" fillId="0" borderId="59" xfId="0" applyFont="1" applyBorder="1"/>
    <xf numFmtId="0" fontId="24" fillId="2" borderId="219" xfId="0" applyFont="1" applyFill="1" applyBorder="1" applyAlignment="1">
      <alignment horizontal="center" wrapText="1"/>
    </xf>
    <xf numFmtId="0" fontId="12" fillId="3" borderId="342" xfId="0" applyFont="1" applyFill="1" applyBorder="1" applyAlignment="1">
      <alignment wrapText="1"/>
    </xf>
    <xf numFmtId="9" fontId="12" fillId="3" borderId="55" xfId="0" applyNumberFormat="1" applyFont="1" applyFill="1" applyBorder="1" applyAlignment="1">
      <alignment horizontal="right"/>
    </xf>
    <xf numFmtId="0" fontId="6" fillId="0" borderId="56" xfId="0" applyFont="1" applyBorder="1"/>
    <xf numFmtId="0" fontId="12" fillId="3" borderId="60" xfId="0" applyFont="1" applyFill="1" applyBorder="1" applyAlignment="1">
      <alignment wrapText="1"/>
    </xf>
    <xf numFmtId="9" fontId="12" fillId="3" borderId="57" xfId="0" applyNumberFormat="1" applyFont="1" applyFill="1" applyBorder="1" applyAlignment="1">
      <alignment horizontal="right"/>
    </xf>
    <xf numFmtId="0" fontId="6" fillId="0" borderId="62" xfId="0" applyFont="1" applyBorder="1"/>
    <xf numFmtId="0" fontId="18" fillId="2" borderId="110" xfId="0" applyFont="1" applyFill="1" applyBorder="1" applyAlignment="1">
      <alignment horizontal="center" vertical="center"/>
    </xf>
    <xf numFmtId="0" fontId="18" fillId="2" borderId="8" xfId="0" applyFont="1" applyFill="1" applyBorder="1" applyAlignment="1">
      <alignment horizontal="center" wrapText="1"/>
    </xf>
    <xf numFmtId="0" fontId="6" fillId="0" borderId="8" xfId="0" applyFont="1" applyBorder="1"/>
    <xf numFmtId="0" fontId="6" fillId="0" borderId="11" xfId="0" applyFont="1" applyBorder="1"/>
    <xf numFmtId="0" fontId="18" fillId="2" borderId="10" xfId="0" applyFont="1" applyFill="1" applyBorder="1" applyAlignment="1">
      <alignment horizontal="center" wrapText="1"/>
    </xf>
    <xf numFmtId="0" fontId="6" fillId="0" borderId="10" xfId="0" applyFont="1" applyBorder="1"/>
    <xf numFmtId="0" fontId="6" fillId="0" borderId="14" xfId="0" applyFont="1" applyBorder="1"/>
    <xf numFmtId="0" fontId="22" fillId="0" borderId="283" xfId="0" applyFont="1" applyBorder="1" applyAlignment="1">
      <alignment wrapText="1"/>
    </xf>
    <xf numFmtId="0" fontId="5" fillId="0" borderId="227" xfId="0" applyFont="1" applyBorder="1" applyAlignment="1">
      <alignment wrapText="1"/>
    </xf>
    <xf numFmtId="0" fontId="6" fillId="0" borderId="31" xfId="0" applyFont="1" applyBorder="1"/>
    <xf numFmtId="0" fontId="21" fillId="3" borderId="227" xfId="0" applyFont="1" applyFill="1" applyBorder="1" applyAlignment="1">
      <alignment wrapText="1"/>
    </xf>
    <xf numFmtId="0" fontId="5" fillId="0" borderId="18" xfId="0" applyFont="1" applyBorder="1" applyAlignment="1">
      <alignment wrapText="1"/>
    </xf>
    <xf numFmtId="0" fontId="5" fillId="0" borderId="24" xfId="0" applyFont="1" applyBorder="1" applyAlignment="1">
      <alignment wrapText="1"/>
    </xf>
    <xf numFmtId="0" fontId="5" fillId="0" borderId="15" xfId="0" applyFont="1" applyBorder="1" applyAlignment="1">
      <alignment wrapText="1"/>
    </xf>
    <xf numFmtId="0" fontId="6" fillId="0" borderId="15" xfId="0" applyFont="1" applyBorder="1"/>
    <xf numFmtId="0" fontId="6" fillId="0" borderId="16" xfId="0" applyFont="1" applyBorder="1"/>
    <xf numFmtId="0" fontId="18" fillId="2" borderId="214" xfId="0" applyFont="1" applyFill="1" applyBorder="1" applyAlignment="1">
      <alignment horizontal="center" wrapText="1"/>
    </xf>
    <xf numFmtId="0" fontId="6" fillId="0" borderId="214" xfId="0" applyFont="1" applyBorder="1"/>
    <xf numFmtId="0" fontId="6" fillId="0" borderId="13" xfId="0" applyFont="1" applyBorder="1"/>
    <xf numFmtId="0" fontId="14" fillId="2" borderId="219" xfId="0" applyFont="1" applyFill="1" applyBorder="1" applyAlignment="1">
      <alignment horizontal="center" vertical="center"/>
    </xf>
    <xf numFmtId="0" fontId="12" fillId="0" borderId="0" xfId="0" applyFont="1" applyAlignment="1">
      <alignment horizontal="left" vertical="center" wrapText="1"/>
    </xf>
    <xf numFmtId="0" fontId="18" fillId="3" borderId="166" xfId="0" applyFont="1" applyFill="1" applyBorder="1" applyAlignment="1">
      <alignment horizontal="center"/>
    </xf>
    <xf numFmtId="0" fontId="5" fillId="0" borderId="60" xfId="0" applyFont="1" applyBorder="1" applyAlignment="1">
      <alignment wrapText="1"/>
    </xf>
    <xf numFmtId="0" fontId="18" fillId="2" borderId="9" xfId="0" applyFont="1" applyFill="1" applyBorder="1" applyAlignment="1">
      <alignment horizontal="center" wrapText="1"/>
    </xf>
    <xf numFmtId="0" fontId="6" fillId="0" borderId="9" xfId="0" applyFont="1" applyBorder="1"/>
    <xf numFmtId="0" fontId="6" fillId="0" borderId="12" xfId="0" applyFont="1" applyBorder="1"/>
    <xf numFmtId="0" fontId="20" fillId="0" borderId="24" xfId="0" applyFont="1" applyBorder="1" applyAlignment="1">
      <alignment wrapText="1"/>
    </xf>
    <xf numFmtId="0" fontId="21" fillId="3" borderId="219" xfId="0" applyFont="1" applyFill="1" applyBorder="1" applyAlignment="1">
      <alignment vertical="center" wrapText="1"/>
    </xf>
    <xf numFmtId="0" fontId="18" fillId="2" borderId="10" xfId="0" applyFont="1" applyFill="1" applyBorder="1" applyAlignment="1">
      <alignment horizontal="center" vertical="center" wrapText="1"/>
    </xf>
    <xf numFmtId="4" fontId="5" fillId="7" borderId="157" xfId="0" applyNumberFormat="1" applyFont="1" applyFill="1" applyBorder="1" applyAlignment="1">
      <alignment horizontal="right" vertical="center"/>
    </xf>
    <xf numFmtId="4" fontId="5" fillId="7" borderId="70" xfId="0" applyNumberFormat="1" applyFont="1" applyFill="1" applyBorder="1" applyAlignment="1">
      <alignment horizontal="right" vertical="center"/>
    </xf>
    <xf numFmtId="4" fontId="20" fillId="7" borderId="159" xfId="0" applyNumberFormat="1" applyFont="1" applyFill="1" applyBorder="1" applyAlignment="1">
      <alignment horizontal="right" vertical="center"/>
    </xf>
    <xf numFmtId="3" fontId="5" fillId="7" borderId="157" xfId="0" applyNumberFormat="1" applyFont="1" applyFill="1" applyBorder="1" applyAlignment="1">
      <alignment horizontal="right" vertical="center"/>
    </xf>
    <xf numFmtId="3" fontId="5" fillId="7" borderId="70" xfId="0" applyNumberFormat="1" applyFont="1" applyFill="1" applyBorder="1" applyAlignment="1">
      <alignment horizontal="right" vertical="center"/>
    </xf>
    <xf numFmtId="3" fontId="23" fillId="7" borderId="159" xfId="0" applyNumberFormat="1" applyFont="1" applyFill="1" applyBorder="1" applyAlignment="1">
      <alignment horizontal="right" vertical="center"/>
    </xf>
    <xf numFmtId="3" fontId="20" fillId="7" borderId="159" xfId="0" applyNumberFormat="1" applyFont="1" applyFill="1" applyBorder="1" applyAlignment="1">
      <alignment horizontal="right" vertical="center"/>
    </xf>
    <xf numFmtId="0" fontId="5" fillId="0" borderId="225" xfId="0" applyFont="1" applyBorder="1" applyAlignment="1">
      <alignment horizontal="left" vertical="center" wrapText="1"/>
    </xf>
    <xf numFmtId="0" fontId="19" fillId="5" borderId="301" xfId="0" applyFont="1" applyFill="1" applyBorder="1" applyAlignment="1">
      <alignment horizontal="left" vertical="center" wrapText="1"/>
    </xf>
    <xf numFmtId="0" fontId="5" fillId="5" borderId="230" xfId="0" applyFont="1" applyFill="1" applyBorder="1" applyAlignment="1">
      <alignment horizontal="center" vertical="center" wrapText="1"/>
    </xf>
    <xf numFmtId="0" fontId="5" fillId="5" borderId="236" xfId="0" applyFont="1" applyFill="1" applyBorder="1" applyAlignment="1">
      <alignment horizontal="center" vertical="center" wrapText="1"/>
    </xf>
    <xf numFmtId="0" fontId="5" fillId="5" borderId="269" xfId="0" applyFont="1" applyFill="1" applyBorder="1" applyAlignment="1">
      <alignment horizontal="center" vertical="center" wrapText="1"/>
    </xf>
    <xf numFmtId="0" fontId="6" fillId="0" borderId="306" xfId="0" applyFont="1" applyBorder="1"/>
    <xf numFmtId="0" fontId="32" fillId="4" borderId="219" xfId="0" applyFont="1" applyFill="1" applyBorder="1" applyAlignment="1">
      <alignment horizontal="left" vertical="center" wrapText="1"/>
    </xf>
    <xf numFmtId="0" fontId="14" fillId="2" borderId="219" xfId="0" applyFont="1" applyFill="1" applyBorder="1" applyAlignment="1">
      <alignment horizontal="center" vertical="center" wrapText="1"/>
    </xf>
    <xf numFmtId="0" fontId="5" fillId="0" borderId="229" xfId="0" applyFont="1" applyBorder="1" applyAlignment="1">
      <alignment horizontal="center" vertical="center" wrapText="1"/>
    </xf>
    <xf numFmtId="0" fontId="5" fillId="5" borderId="229" xfId="0" applyFont="1" applyFill="1" applyBorder="1" applyAlignment="1">
      <alignment horizontal="center" vertical="center" wrapText="1"/>
    </xf>
    <xf numFmtId="0" fontId="5" fillId="5" borderId="257" xfId="0" applyFont="1" applyFill="1" applyBorder="1" applyAlignment="1">
      <alignment horizontal="center" vertical="center" wrapText="1"/>
    </xf>
    <xf numFmtId="0" fontId="5" fillId="0" borderId="230" xfId="0" applyFont="1" applyBorder="1" applyAlignment="1">
      <alignment horizontal="center" vertical="center" wrapText="1"/>
    </xf>
    <xf numFmtId="0" fontId="5" fillId="0" borderId="228" xfId="0" applyFont="1" applyBorder="1" applyAlignment="1">
      <alignment horizontal="left" vertical="center" wrapText="1"/>
    </xf>
    <xf numFmtId="0" fontId="6" fillId="0" borderId="254" xfId="0" applyFont="1" applyBorder="1"/>
    <xf numFmtId="0" fontId="19" fillId="0" borderId="301" xfId="0" applyFont="1" applyBorder="1" applyAlignment="1">
      <alignment horizontal="left" vertical="center" wrapText="1"/>
    </xf>
    <xf numFmtId="0" fontId="33" fillId="2" borderId="236" xfId="0" applyFont="1" applyFill="1" applyBorder="1" applyAlignment="1">
      <alignment horizontal="center" vertical="center"/>
    </xf>
    <xf numFmtId="3" fontId="20" fillId="0" borderId="159" xfId="0" applyNumberFormat="1" applyFont="1" applyBorder="1" applyAlignment="1">
      <alignment horizontal="right" vertical="center"/>
    </xf>
    <xf numFmtId="4" fontId="20" fillId="0" borderId="159" xfId="0" applyNumberFormat="1" applyFont="1" applyBorder="1" applyAlignment="1">
      <alignment horizontal="right" vertical="center"/>
    </xf>
    <xf numFmtId="0" fontId="36" fillId="2" borderId="236" xfId="0" applyFont="1" applyFill="1" applyBorder="1" applyAlignment="1">
      <alignment horizontal="center" vertical="center" wrapText="1"/>
    </xf>
    <xf numFmtId="0" fontId="6" fillId="0" borderId="226" xfId="0" applyFont="1" applyBorder="1"/>
    <xf numFmtId="0" fontId="33" fillId="2" borderId="139" xfId="0" applyFont="1" applyFill="1" applyBorder="1" applyAlignment="1">
      <alignment horizontal="center" vertical="center"/>
    </xf>
    <xf numFmtId="0" fontId="6" fillId="0" borderId="221" xfId="0" applyFont="1" applyBorder="1"/>
    <xf numFmtId="0" fontId="5" fillId="0" borderId="0" xfId="0" applyFont="1" applyAlignment="1">
      <alignment vertical="center" wrapText="1"/>
    </xf>
    <xf numFmtId="0" fontId="5" fillId="5" borderId="219" xfId="0" applyFont="1" applyFill="1" applyBorder="1" applyAlignment="1">
      <alignment horizontal="left" vertical="top" wrapText="1"/>
    </xf>
    <xf numFmtId="0" fontId="33" fillId="2" borderId="299" xfId="0" applyFont="1" applyFill="1" applyBorder="1" applyAlignment="1">
      <alignment horizontal="center" vertical="center"/>
    </xf>
    <xf numFmtId="0" fontId="6" fillId="0" borderId="220" xfId="0" applyFont="1" applyBorder="1"/>
    <xf numFmtId="0" fontId="5" fillId="5" borderId="234" xfId="0" applyFont="1" applyFill="1" applyBorder="1" applyAlignment="1">
      <alignment horizontal="left" vertical="center" wrapText="1"/>
    </xf>
    <xf numFmtId="0" fontId="33" fillId="2" borderId="219" xfId="0" applyFont="1" applyFill="1" applyBorder="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right" vertical="center"/>
    </xf>
    <xf numFmtId="164" fontId="20" fillId="0" borderId="0" xfId="0" applyNumberFormat="1" applyFont="1" applyAlignment="1">
      <alignment horizontal="right" vertical="center"/>
    </xf>
    <xf numFmtId="0" fontId="6" fillId="0" borderId="231" xfId="0" applyFont="1" applyBorder="1"/>
    <xf numFmtId="164" fontId="5" fillId="0" borderId="232" xfId="0" applyNumberFormat="1" applyFont="1" applyBorder="1" applyAlignment="1">
      <alignment horizontal="right" vertical="center"/>
    </xf>
    <xf numFmtId="164" fontId="5" fillId="0" borderId="233" xfId="0" applyNumberFormat="1" applyFont="1" applyBorder="1" applyAlignment="1">
      <alignment horizontal="right" vertical="center"/>
    </xf>
    <xf numFmtId="0" fontId="5" fillId="0" borderId="255" xfId="0" applyFont="1" applyBorder="1" applyAlignment="1">
      <alignment horizontal="center" vertical="center" wrapText="1"/>
    </xf>
    <xf numFmtId="10" fontId="5" fillId="0" borderId="233" xfId="0" applyNumberFormat="1" applyFont="1" applyBorder="1" applyAlignment="1">
      <alignment horizontal="right" vertical="center"/>
    </xf>
    <xf numFmtId="0" fontId="33" fillId="2" borderId="236" xfId="0" applyFont="1" applyFill="1" applyBorder="1" applyAlignment="1">
      <alignment horizontal="center" vertical="center" wrapText="1"/>
    </xf>
    <xf numFmtId="0" fontId="33" fillId="2" borderId="270" xfId="0" applyFont="1" applyFill="1" applyBorder="1" applyAlignment="1">
      <alignment horizontal="center" vertical="center" wrapText="1"/>
    </xf>
    <xf numFmtId="0" fontId="6" fillId="0" borderId="271" xfId="0" applyFont="1" applyBorder="1"/>
    <xf numFmtId="0" fontId="33" fillId="2" borderId="272" xfId="0" applyFont="1" applyFill="1" applyBorder="1" applyAlignment="1">
      <alignment horizontal="center" vertical="center" wrapText="1"/>
    </xf>
    <xf numFmtId="164" fontId="5" fillId="0" borderId="223" xfId="0" applyNumberFormat="1" applyFont="1" applyBorder="1" applyAlignment="1">
      <alignment horizontal="right" vertical="center"/>
    </xf>
    <xf numFmtId="0" fontId="6" fillId="0" borderId="218" xfId="0" applyFont="1" applyBorder="1"/>
    <xf numFmtId="164" fontId="5" fillId="0" borderId="181" xfId="0" applyNumberFormat="1" applyFont="1" applyBorder="1" applyAlignment="1">
      <alignment horizontal="right" vertical="center"/>
    </xf>
    <xf numFmtId="0" fontId="5" fillId="0" borderId="60" xfId="0" applyFont="1" applyBorder="1" applyAlignment="1">
      <alignment horizontal="left" vertical="center"/>
    </xf>
    <xf numFmtId="0" fontId="5" fillId="0" borderId="193" xfId="0" applyFont="1" applyBorder="1" applyAlignment="1">
      <alignment horizontal="left" vertical="center"/>
    </xf>
    <xf numFmtId="0" fontId="6" fillId="0" borderId="242" xfId="0" applyFont="1" applyBorder="1"/>
    <xf numFmtId="0" fontId="20" fillId="0" borderId="60" xfId="0" applyFont="1" applyBorder="1" applyAlignment="1">
      <alignment horizontal="left" vertical="center"/>
    </xf>
    <xf numFmtId="0" fontId="25" fillId="0" borderId="72" xfId="0" applyFont="1" applyBorder="1" applyAlignment="1">
      <alignment horizontal="left" vertical="center"/>
    </xf>
    <xf numFmtId="10" fontId="5" fillId="0" borderId="181" xfId="0" applyNumberFormat="1" applyFont="1" applyBorder="1" applyAlignment="1">
      <alignment horizontal="right" vertical="center"/>
    </xf>
    <xf numFmtId="0" fontId="5" fillId="0" borderId="234" xfId="0" applyFont="1" applyBorder="1" applyAlignment="1">
      <alignment horizontal="left" vertical="center"/>
    </xf>
    <xf numFmtId="0" fontId="6" fillId="0" borderId="273" xfId="0" applyFont="1" applyBorder="1"/>
    <xf numFmtId="0" fontId="6" fillId="0" borderId="275" xfId="0" applyFont="1" applyBorder="1"/>
    <xf numFmtId="0" fontId="5" fillId="0" borderId="72" xfId="0" applyFont="1" applyBorder="1" applyAlignment="1">
      <alignment horizontal="left" vertical="center" wrapText="1"/>
    </xf>
    <xf numFmtId="0" fontId="19" fillId="5" borderId="227" xfId="0" applyFont="1" applyFill="1" applyBorder="1" applyAlignment="1">
      <alignment horizontal="left" vertical="center" wrapText="1"/>
    </xf>
    <xf numFmtId="0" fontId="5" fillId="0" borderId="342" xfId="0" applyFont="1" applyBorder="1" applyAlignment="1">
      <alignment horizontal="left" vertical="center"/>
    </xf>
    <xf numFmtId="0" fontId="6" fillId="0" borderId="264" xfId="0" applyFont="1" applyBorder="1"/>
    <xf numFmtId="0" fontId="6" fillId="0" borderId="261" xfId="0" applyFont="1" applyBorder="1"/>
    <xf numFmtId="0" fontId="6" fillId="0" borderId="259" xfId="0" applyFont="1" applyBorder="1"/>
    <xf numFmtId="0" fontId="6" fillId="0" borderId="260" xfId="0" applyFont="1" applyBorder="1"/>
    <xf numFmtId="0" fontId="6" fillId="0" borderId="258" xfId="0" applyFont="1" applyBorder="1"/>
    <xf numFmtId="0" fontId="5" fillId="0" borderId="262" xfId="0" applyFont="1" applyBorder="1" applyAlignment="1">
      <alignment horizontal="center" vertical="center" wrapText="1"/>
    </xf>
    <xf numFmtId="0" fontId="6" fillId="0" borderId="267" xfId="0" applyFont="1" applyBorder="1"/>
    <xf numFmtId="0" fontId="5" fillId="0" borderId="257" xfId="0" applyFont="1" applyBorder="1" applyAlignment="1">
      <alignment horizontal="center" vertical="center" wrapText="1"/>
    </xf>
    <xf numFmtId="0" fontId="6" fillId="0" borderId="256" xfId="0" applyFont="1" applyBorder="1"/>
    <xf numFmtId="0" fontId="6" fillId="0" borderId="268" xfId="0" applyFont="1" applyBorder="1"/>
    <xf numFmtId="0" fontId="6" fillId="0" borderId="307" xfId="0" applyFont="1" applyBorder="1"/>
    <xf numFmtId="0" fontId="6" fillId="0" borderId="266" xfId="0" applyFont="1" applyBorder="1"/>
    <xf numFmtId="0" fontId="5" fillId="0" borderId="269" xfId="0" applyFont="1" applyBorder="1" applyAlignment="1">
      <alignment horizontal="center" vertical="center" wrapText="1"/>
    </xf>
    <xf numFmtId="0" fontId="5" fillId="0" borderId="301" xfId="0" applyFont="1" applyBorder="1" applyAlignment="1">
      <alignment horizontal="center" vertical="center" wrapText="1"/>
    </xf>
    <xf numFmtId="0" fontId="5" fillId="0" borderId="269" xfId="0" applyFont="1" applyBorder="1" applyAlignment="1">
      <alignment horizontal="center" vertical="center"/>
    </xf>
    <xf numFmtId="0" fontId="5" fillId="7" borderId="269" xfId="0" applyFont="1" applyFill="1" applyBorder="1" applyAlignment="1">
      <alignment horizontal="center" vertical="center" wrapText="1"/>
    </xf>
    <xf numFmtId="0" fontId="20" fillId="0" borderId="72" xfId="0" applyFont="1" applyBorder="1" applyAlignment="1">
      <alignment horizontal="left" vertical="center"/>
    </xf>
    <xf numFmtId="0" fontId="5" fillId="0" borderId="2" xfId="0" applyFont="1" applyBorder="1" applyAlignment="1">
      <alignment horizontal="left" vertical="center" wrapText="1"/>
    </xf>
    <xf numFmtId="0" fontId="5" fillId="0" borderId="60" xfId="0" applyFont="1" applyBorder="1" applyAlignment="1">
      <alignment horizontal="left" vertical="center" wrapText="1"/>
    </xf>
    <xf numFmtId="0" fontId="34" fillId="0" borderId="193" xfId="0" applyFont="1" applyBorder="1" applyAlignment="1">
      <alignment horizontal="left" vertical="center" wrapText="1"/>
    </xf>
    <xf numFmtId="0" fontId="34" fillId="0" borderId="227" xfId="0" applyFont="1" applyBorder="1" applyAlignment="1">
      <alignment horizontal="left" vertical="center" wrapText="1"/>
    </xf>
    <xf numFmtId="3" fontId="34" fillId="0" borderId="227" xfId="0" applyNumberFormat="1" applyFont="1" applyBorder="1" applyAlignment="1">
      <alignment horizontal="left" vertical="center" wrapText="1"/>
    </xf>
    <xf numFmtId="0" fontId="5" fillId="0" borderId="94" xfId="0" applyFont="1" applyBorder="1" applyAlignment="1">
      <alignment horizontal="left" vertical="center"/>
    </xf>
    <xf numFmtId="0" fontId="34" fillId="0" borderId="283" xfId="0" applyFont="1" applyBorder="1" applyAlignment="1">
      <alignment horizontal="left" vertical="center" wrapText="1"/>
    </xf>
    <xf numFmtId="0" fontId="5" fillId="0" borderId="227" xfId="0" applyFont="1" applyBorder="1" applyAlignment="1">
      <alignment horizontal="left" vertical="center"/>
    </xf>
    <xf numFmtId="0" fontId="5" fillId="0" borderId="72" xfId="0" applyFont="1" applyBorder="1" applyAlignment="1">
      <alignment horizontal="left" vertical="center"/>
    </xf>
    <xf numFmtId="0" fontId="33" fillId="2" borderId="290" xfId="0" applyFont="1" applyFill="1" applyBorder="1" applyAlignment="1">
      <alignment horizontal="center" vertical="center" wrapText="1"/>
    </xf>
    <xf numFmtId="0" fontId="5" fillId="0" borderId="2" xfId="0" applyFont="1" applyBorder="1" applyAlignment="1">
      <alignment horizontal="left" vertical="center"/>
    </xf>
    <xf numFmtId="0" fontId="19" fillId="0" borderId="227" xfId="0" applyFont="1" applyBorder="1" applyAlignment="1">
      <alignment horizontal="left" vertical="center"/>
    </xf>
    <xf numFmtId="0" fontId="33" fillId="2" borderId="299" xfId="0" applyFont="1" applyFill="1" applyBorder="1" applyAlignment="1">
      <alignment horizontal="center" vertical="center" wrapText="1"/>
    </xf>
    <xf numFmtId="0" fontId="5" fillId="0" borderId="181" xfId="0" applyFont="1" applyBorder="1" applyAlignment="1">
      <alignment horizontal="left" vertical="center"/>
    </xf>
    <xf numFmtId="9" fontId="5" fillId="0" borderId="225" xfId="0" applyNumberFormat="1" applyFont="1" applyBorder="1" applyAlignment="1">
      <alignment horizontal="right" vertical="center"/>
    </xf>
    <xf numFmtId="0" fontId="5" fillId="0" borderId="234" xfId="0" applyFont="1" applyBorder="1" applyAlignment="1">
      <alignment horizontal="left" vertical="center" wrapText="1"/>
    </xf>
    <xf numFmtId="0" fontId="24" fillId="0" borderId="0" xfId="0" applyFont="1" applyAlignment="1">
      <alignment horizontal="center" vertical="center" wrapText="1"/>
    </xf>
    <xf numFmtId="0" fontId="24" fillId="2" borderId="219" xfId="0" applyFont="1" applyFill="1" applyBorder="1" applyAlignment="1">
      <alignment horizontal="center" vertical="center"/>
    </xf>
    <xf numFmtId="164" fontId="20" fillId="0" borderId="224" xfId="0" applyNumberFormat="1" applyFont="1" applyBorder="1" applyAlignment="1">
      <alignment horizontal="right" vertical="center"/>
    </xf>
    <xf numFmtId="0" fontId="6" fillId="0" borderId="74" xfId="0" applyFont="1" applyBorder="1"/>
    <xf numFmtId="0" fontId="5" fillId="0" borderId="264" xfId="0" applyFont="1" applyBorder="1" applyAlignment="1">
      <alignment horizontal="center" vertical="center" wrapText="1"/>
    </xf>
    <xf numFmtId="0" fontId="5" fillId="0" borderId="230" xfId="0" applyFont="1" applyBorder="1" applyAlignment="1">
      <alignment horizontal="center" vertical="center"/>
    </xf>
    <xf numFmtId="0" fontId="5" fillId="0" borderId="262" xfId="0" applyFont="1" applyBorder="1" applyAlignment="1">
      <alignment horizontal="center" vertical="center"/>
    </xf>
    <xf numFmtId="0" fontId="6" fillId="0" borderId="265" xfId="0" applyFont="1" applyBorder="1"/>
    <xf numFmtId="0" fontId="6" fillId="0" borderId="263" xfId="0" applyFont="1" applyBorder="1"/>
    <xf numFmtId="0" fontId="5" fillId="0" borderId="236" xfId="0" applyFont="1" applyBorder="1" applyAlignment="1">
      <alignment horizontal="center" vertical="center"/>
    </xf>
    <xf numFmtId="0" fontId="5" fillId="0" borderId="236" xfId="0" applyFont="1" applyBorder="1" applyAlignment="1">
      <alignment horizontal="center" vertical="center" wrapText="1"/>
    </xf>
    <xf numFmtId="0" fontId="5" fillId="0" borderId="257" xfId="0" applyFont="1" applyBorder="1" applyAlignment="1">
      <alignment horizontal="center" vertical="center"/>
    </xf>
    <xf numFmtId="0" fontId="5" fillId="0" borderId="225" xfId="0" applyFont="1" applyBorder="1" applyAlignment="1">
      <alignment horizontal="center" vertical="center"/>
    </xf>
    <xf numFmtId="0" fontId="33" fillId="2" borderId="290" xfId="0" applyFont="1" applyFill="1" applyBorder="1" applyAlignment="1">
      <alignment horizontal="center" vertical="center"/>
    </xf>
    <xf numFmtId="0" fontId="5" fillId="0" borderId="223" xfId="0" applyFont="1" applyBorder="1" applyAlignment="1">
      <alignment horizontal="left" vertical="center"/>
    </xf>
    <xf numFmtId="0" fontId="5" fillId="0" borderId="224" xfId="0" applyFont="1" applyBorder="1" applyAlignment="1">
      <alignment horizontal="left" vertical="center"/>
    </xf>
    <xf numFmtId="0" fontId="6" fillId="0" borderId="222" xfId="0" applyFont="1" applyBorder="1"/>
    <xf numFmtId="0" fontId="19" fillId="0" borderId="227" xfId="0" applyFont="1" applyBorder="1" applyAlignment="1">
      <alignment horizontal="left" vertical="center" wrapText="1"/>
    </xf>
    <xf numFmtId="0" fontId="34" fillId="0" borderId="227" xfId="0" applyFont="1" applyBorder="1" applyAlignment="1">
      <alignment horizontal="left" vertical="center"/>
    </xf>
    <xf numFmtId="0" fontId="37" fillId="0" borderId="193" xfId="0" applyFont="1" applyBorder="1" applyAlignment="1">
      <alignment horizontal="left" vertical="center" wrapText="1"/>
    </xf>
    <xf numFmtId="4" fontId="5" fillId="0" borderId="151" xfId="0" applyNumberFormat="1" applyFont="1" applyBorder="1" applyAlignment="1">
      <alignment horizontal="right" vertical="center"/>
    </xf>
    <xf numFmtId="0" fontId="6" fillId="0" borderId="150" xfId="0" applyFont="1" applyBorder="1"/>
    <xf numFmtId="4" fontId="5" fillId="0" borderId="70" xfId="0" applyNumberFormat="1" applyFont="1" applyBorder="1" applyAlignment="1">
      <alignment horizontal="right" vertical="center"/>
    </xf>
    <xf numFmtId="4" fontId="20" fillId="0" borderId="156" xfId="0" applyNumberFormat="1" applyFont="1" applyBorder="1" applyAlignment="1">
      <alignment horizontal="right" vertical="center"/>
    </xf>
    <xf numFmtId="0" fontId="6" fillId="0" borderId="155" xfId="0" applyFont="1" applyBorder="1"/>
    <xf numFmtId="3" fontId="5" fillId="0" borderId="151" xfId="0" applyNumberFormat="1" applyFont="1" applyBorder="1" applyAlignment="1">
      <alignment horizontal="right" vertical="center"/>
    </xf>
    <xf numFmtId="3" fontId="20" fillId="0" borderId="156" xfId="0" applyNumberFormat="1" applyFont="1" applyBorder="1" applyAlignment="1">
      <alignment horizontal="right" vertical="center"/>
    </xf>
    <xf numFmtId="0" fontId="36" fillId="2" borderId="299" xfId="0" applyFont="1" applyFill="1" applyBorder="1" applyAlignment="1">
      <alignment horizontal="center" vertical="center" wrapText="1"/>
    </xf>
    <xf numFmtId="0" fontId="36" fillId="2" borderId="219" xfId="0" applyFont="1" applyFill="1" applyBorder="1" applyAlignment="1">
      <alignment horizontal="center" vertical="center" wrapText="1"/>
    </xf>
    <xf numFmtId="0" fontId="34" fillId="0" borderId="193" xfId="0" applyFont="1" applyBorder="1" applyAlignment="1">
      <alignment horizontal="left" vertical="center"/>
    </xf>
    <xf numFmtId="0" fontId="20" fillId="0" borderId="234" xfId="0" applyFont="1" applyBorder="1" applyAlignment="1">
      <alignment horizontal="left" vertical="center"/>
    </xf>
    <xf numFmtId="164" fontId="5" fillId="0" borderId="225" xfId="0" applyNumberFormat="1" applyFont="1" applyBorder="1" applyAlignment="1">
      <alignment horizontal="right" vertical="center"/>
    </xf>
    <xf numFmtId="0" fontId="5" fillId="5" borderId="219" xfId="0" applyFont="1" applyFill="1" applyBorder="1" applyAlignment="1">
      <alignment horizontal="left" vertical="center" wrapText="1"/>
    </xf>
    <xf numFmtId="0" fontId="6" fillId="0" borderId="272" xfId="0" applyFont="1" applyBorder="1"/>
    <xf numFmtId="0" fontId="33" fillId="2" borderId="237" xfId="0" applyFont="1" applyFill="1" applyBorder="1" applyAlignment="1">
      <alignment horizontal="center" vertical="center"/>
    </xf>
    <xf numFmtId="0" fontId="6" fillId="0" borderId="239" xfId="0" applyFont="1" applyBorder="1"/>
    <xf numFmtId="0" fontId="33" fillId="2" borderId="136" xfId="0" applyFont="1" applyFill="1" applyBorder="1" applyAlignment="1">
      <alignment horizontal="center" vertical="center"/>
    </xf>
    <xf numFmtId="0" fontId="6" fillId="0" borderId="240" xfId="0" applyFont="1" applyBorder="1"/>
    <xf numFmtId="0" fontId="33" fillId="2" borderId="238" xfId="0" applyFont="1" applyFill="1" applyBorder="1" applyAlignment="1">
      <alignment horizontal="center" vertical="center"/>
    </xf>
    <xf numFmtId="0" fontId="6" fillId="0" borderId="241" xfId="0" applyFont="1" applyBorder="1"/>
    <xf numFmtId="164" fontId="5" fillId="0" borderId="228" xfId="0" applyNumberFormat="1" applyFont="1" applyBorder="1" applyAlignment="1">
      <alignment horizontal="right" vertical="center"/>
    </xf>
    <xf numFmtId="0" fontId="4" fillId="2" borderId="219" xfId="0" applyFont="1" applyFill="1" applyBorder="1" applyAlignment="1">
      <alignment horizontal="center" vertical="center"/>
    </xf>
    <xf numFmtId="0" fontId="39" fillId="2" borderId="219" xfId="0" applyFont="1" applyFill="1" applyBorder="1" applyAlignment="1">
      <alignment horizontal="center" vertical="center"/>
    </xf>
    <xf numFmtId="0" fontId="35" fillId="2" borderId="219" xfId="0" applyFont="1" applyFill="1" applyBorder="1" applyAlignment="1">
      <alignment horizontal="center" vertical="center"/>
    </xf>
    <xf numFmtId="0" fontId="40" fillId="2" borderId="219" xfId="0" applyFont="1" applyFill="1" applyBorder="1" applyAlignment="1">
      <alignment horizontal="center" vertical="center"/>
    </xf>
    <xf numFmtId="0" fontId="41" fillId="2" borderId="219" xfId="0" applyFont="1" applyFill="1" applyBorder="1" applyAlignment="1">
      <alignment horizontal="center" vertical="center"/>
    </xf>
    <xf numFmtId="0" fontId="56" fillId="5" borderId="219" xfId="0" applyFont="1" applyFill="1" applyBorder="1" applyAlignment="1">
      <alignment horizontal="center" vertical="center"/>
    </xf>
    <xf numFmtId="0" fontId="48" fillId="2" borderId="219" xfId="0" applyFont="1" applyFill="1" applyBorder="1" applyAlignment="1">
      <alignment wrapText="1"/>
    </xf>
    <xf numFmtId="0" fontId="48" fillId="2" borderId="299" xfId="0" applyFont="1" applyFill="1" applyBorder="1"/>
    <xf numFmtId="0" fontId="48" fillId="2" borderId="236" xfId="0" applyFont="1" applyFill="1" applyBorder="1"/>
    <xf numFmtId="0" fontId="6" fillId="0" borderId="286" xfId="0" applyFont="1" applyBorder="1"/>
    <xf numFmtId="0" fontId="48" fillId="2" borderId="290" xfId="0" applyFont="1" applyFill="1" applyBorder="1" applyAlignment="1">
      <alignment wrapText="1"/>
    </xf>
    <xf numFmtId="0" fontId="12" fillId="0" borderId="278" xfId="0" applyFont="1" applyBorder="1" applyAlignment="1">
      <alignment wrapText="1"/>
    </xf>
    <xf numFmtId="0" fontId="6" fillId="0" borderId="278" xfId="0" applyFont="1" applyBorder="1"/>
    <xf numFmtId="0" fontId="6" fillId="0" borderId="279" xfId="0" applyFont="1" applyBorder="1"/>
    <xf numFmtId="0" fontId="12" fillId="0" borderId="280" xfId="0" applyFont="1" applyBorder="1" applyAlignment="1">
      <alignment wrapText="1"/>
    </xf>
    <xf numFmtId="0" fontId="6" fillId="0" borderId="280" xfId="0" applyFont="1" applyBorder="1"/>
    <xf numFmtId="0" fontId="6" fillId="0" borderId="281" xfId="0" applyFont="1" applyBorder="1"/>
    <xf numFmtId="0" fontId="21" fillId="0" borderId="227" xfId="0" applyFont="1" applyBorder="1" applyAlignment="1">
      <alignment wrapText="1"/>
    </xf>
    <xf numFmtId="0" fontId="12" fillId="0" borderId="278" xfId="0" applyFont="1" applyBorder="1"/>
    <xf numFmtId="0" fontId="12" fillId="0" borderId="280" xfId="0" applyFont="1" applyBorder="1"/>
    <xf numFmtId="0" fontId="21" fillId="0" borderId="301" xfId="0" applyFont="1" applyBorder="1" applyAlignment="1">
      <alignment wrapText="1"/>
    </xf>
    <xf numFmtId="0" fontId="56" fillId="5" borderId="219" xfId="0" applyFont="1" applyFill="1" applyBorder="1" applyAlignment="1">
      <alignment horizontal="center" vertical="center" wrapText="1"/>
    </xf>
    <xf numFmtId="0" fontId="17" fillId="4" borderId="219" xfId="0" applyFont="1" applyFill="1" applyBorder="1" applyAlignment="1">
      <alignment vertical="center" wrapText="1"/>
    </xf>
    <xf numFmtId="0" fontId="50" fillId="0" borderId="193" xfId="0" applyFont="1" applyBorder="1" applyAlignment="1">
      <alignment wrapText="1"/>
    </xf>
    <xf numFmtId="0" fontId="12" fillId="0" borderId="284" xfId="0" applyFont="1" applyBorder="1"/>
    <xf numFmtId="0" fontId="6" fillId="0" borderId="284" xfId="0" applyFont="1" applyBorder="1"/>
    <xf numFmtId="0" fontId="6" fillId="0" borderId="285" xfId="0" applyFont="1" applyBorder="1"/>
    <xf numFmtId="0" fontId="23" fillId="0" borderId="280" xfId="0" applyFont="1" applyBorder="1"/>
    <xf numFmtId="0" fontId="50" fillId="0" borderId="283" xfId="0" applyFont="1" applyBorder="1" applyAlignment="1">
      <alignment wrapText="1"/>
    </xf>
    <xf numFmtId="0" fontId="12" fillId="0" borderId="227" xfId="0" applyFont="1" applyBorder="1"/>
    <xf numFmtId="0" fontId="55" fillId="5" borderId="219" xfId="0" applyFont="1" applyFill="1" applyBorder="1" applyAlignment="1">
      <alignment horizontal="center" vertical="center" wrapText="1"/>
    </xf>
    <xf numFmtId="0" fontId="21" fillId="0" borderId="227" xfId="0" applyFont="1" applyBorder="1"/>
    <xf numFmtId="9" fontId="12" fillId="0" borderId="299" xfId="0" applyNumberFormat="1" applyFont="1" applyBorder="1"/>
    <xf numFmtId="9" fontId="12" fillId="0" borderId="236" xfId="0" applyNumberFormat="1" applyFont="1" applyBorder="1"/>
    <xf numFmtId="0" fontId="12" fillId="0" borderId="85" xfId="0" applyFont="1" applyBorder="1" applyAlignment="1">
      <alignment wrapText="1"/>
    </xf>
    <xf numFmtId="0" fontId="12" fillId="0" borderId="193" xfId="0" applyFont="1" applyBorder="1"/>
    <xf numFmtId="0" fontId="48" fillId="2" borderId="290" xfId="0" applyFont="1" applyFill="1" applyBorder="1"/>
    <xf numFmtId="0" fontId="48" fillId="2" borderId="299" xfId="0" applyFont="1" applyFill="1" applyBorder="1" applyAlignment="1">
      <alignment wrapText="1"/>
    </xf>
    <xf numFmtId="0" fontId="50" fillId="0" borderId="227" xfId="0" applyFont="1" applyBorder="1"/>
    <xf numFmtId="0" fontId="51" fillId="0" borderId="280" xfId="0" applyFont="1" applyBorder="1"/>
    <xf numFmtId="0" fontId="57" fillId="0" borderId="193" xfId="0" applyFont="1" applyBorder="1" applyAlignment="1">
      <alignment wrapText="1"/>
    </xf>
    <xf numFmtId="0" fontId="12" fillId="5" borderId="8" xfId="0" applyFont="1" applyFill="1" applyBorder="1"/>
    <xf numFmtId="0" fontId="6" fillId="0" borderId="296" xfId="0" applyFont="1" applyBorder="1"/>
    <xf numFmtId="0" fontId="12" fillId="0" borderId="8" xfId="0" applyFont="1" applyBorder="1"/>
    <xf numFmtId="0" fontId="12" fillId="0" borderId="295" xfId="0" applyFont="1" applyBorder="1"/>
    <xf numFmtId="0" fontId="6" fillId="0" borderId="194" xfId="0" applyFont="1" applyBorder="1"/>
    <xf numFmtId="3" fontId="12" fillId="0" borderId="295" xfId="0" applyNumberFormat="1" applyFont="1" applyBorder="1"/>
    <xf numFmtId="3" fontId="23" fillId="0" borderId="214" xfId="0" applyNumberFormat="1" applyFont="1" applyBorder="1"/>
    <xf numFmtId="0" fontId="6" fillId="0" borderId="298" xfId="0" applyFont="1" applyBorder="1"/>
    <xf numFmtId="3" fontId="12" fillId="5" borderId="295" xfId="0" applyNumberFormat="1" applyFont="1" applyFill="1" applyBorder="1"/>
    <xf numFmtId="3" fontId="23" fillId="5" borderId="214" xfId="0" applyNumberFormat="1" applyFont="1" applyFill="1" applyBorder="1"/>
    <xf numFmtId="0" fontId="23" fillId="0" borderId="214" xfId="0" applyFont="1" applyBorder="1"/>
    <xf numFmtId="0" fontId="12" fillId="5" borderId="295" xfId="0" applyFont="1" applyFill="1" applyBorder="1"/>
    <xf numFmtId="0" fontId="23" fillId="5" borderId="214" xfId="0" applyFont="1" applyFill="1" applyBorder="1"/>
    <xf numFmtId="0" fontId="48" fillId="2" borderId="219" xfId="0" applyFont="1" applyFill="1" applyBorder="1"/>
    <xf numFmtId="0" fontId="6" fillId="0" borderId="294" xfId="0" applyFont="1" applyBorder="1"/>
    <xf numFmtId="0" fontId="12" fillId="0" borderId="255" xfId="0" applyFont="1" applyBorder="1" applyAlignment="1">
      <alignment wrapText="1"/>
    </xf>
    <xf numFmtId="0" fontId="12" fillId="0" borderId="303" xfId="0" applyFont="1" applyBorder="1"/>
    <xf numFmtId="0" fontId="6" fillId="0" borderId="288" xfId="0" applyFont="1" applyBorder="1"/>
    <xf numFmtId="4" fontId="23" fillId="0" borderId="305" xfId="0" applyNumberFormat="1" applyFont="1" applyBorder="1"/>
    <xf numFmtId="0" fontId="58" fillId="5" borderId="219" xfId="0" applyFont="1" applyFill="1" applyBorder="1" applyAlignment="1">
      <alignment horizontal="center" vertical="center" wrapText="1"/>
    </xf>
    <xf numFmtId="0" fontId="56" fillId="5" borderId="301" xfId="0" applyFont="1" applyFill="1" applyBorder="1" applyAlignment="1">
      <alignment horizontal="center" vertical="center" wrapText="1"/>
    </xf>
    <xf numFmtId="10" fontId="12" fillId="0" borderId="312" xfId="0" applyNumberFormat="1" applyFont="1" applyBorder="1" applyAlignment="1">
      <alignment horizontal="right"/>
    </xf>
    <xf numFmtId="0" fontId="6" fillId="0" borderId="313" xfId="0" applyFont="1" applyBorder="1"/>
    <xf numFmtId="0" fontId="12" fillId="0" borderId="88" xfId="0" applyFont="1" applyBorder="1" applyAlignment="1">
      <alignment horizontal="right" vertical="center" wrapText="1"/>
    </xf>
    <xf numFmtId="0" fontId="12" fillId="0" borderId="314" xfId="0" applyFont="1" applyBorder="1" applyAlignment="1">
      <alignment horizontal="right" vertical="center" wrapText="1"/>
    </xf>
    <xf numFmtId="0" fontId="6" fillId="0" borderId="315" xfId="0" applyFont="1" applyBorder="1"/>
    <xf numFmtId="0" fontId="12" fillId="0" borderId="314" xfId="0" applyFont="1" applyBorder="1" applyAlignment="1">
      <alignment horizontal="center" wrapText="1"/>
    </xf>
    <xf numFmtId="0" fontId="12" fillId="0" borderId="304" xfId="0" applyFont="1" applyBorder="1"/>
    <xf numFmtId="4" fontId="12" fillId="0" borderId="304" xfId="0" applyNumberFormat="1" applyFont="1" applyBorder="1"/>
    <xf numFmtId="0" fontId="48" fillId="2" borderId="236" xfId="0" applyFont="1" applyFill="1" applyBorder="1" applyAlignment="1">
      <alignment horizontal="right"/>
    </xf>
    <xf numFmtId="0" fontId="48" fillId="2" borderId="306" xfId="0" applyFont="1" applyFill="1" applyBorder="1" applyAlignment="1">
      <alignment horizontal="right"/>
    </xf>
    <xf numFmtId="0" fontId="6" fillId="0" borderId="308" xfId="0" applyFont="1" applyBorder="1"/>
    <xf numFmtId="0" fontId="6" fillId="0" borderId="309" xfId="0" applyFont="1" applyBorder="1"/>
    <xf numFmtId="0" fontId="12" fillId="0" borderId="303" xfId="0" applyFont="1" applyBorder="1" applyAlignment="1">
      <alignment horizontal="right"/>
    </xf>
    <xf numFmtId="4" fontId="12" fillId="0" borderId="310" xfId="0" applyNumberFormat="1" applyFont="1" applyBorder="1" applyAlignment="1">
      <alignment horizontal="right"/>
    </xf>
    <xf numFmtId="0" fontId="6" fillId="0" borderId="311" xfId="0" applyFont="1" applyBorder="1"/>
    <xf numFmtId="0" fontId="12" fillId="0" borderId="304" xfId="0" applyFont="1" applyBorder="1" applyAlignment="1">
      <alignment horizontal="right"/>
    </xf>
    <xf numFmtId="0" fontId="12" fillId="0" borderId="312" xfId="0" applyFont="1" applyBorder="1" applyAlignment="1">
      <alignment horizontal="right"/>
    </xf>
    <xf numFmtId="10" fontId="12" fillId="0" borderId="304" xfId="0" applyNumberFormat="1" applyFont="1" applyBorder="1" applyAlignment="1">
      <alignment horizontal="right"/>
    </xf>
    <xf numFmtId="0" fontId="5" fillId="7" borderId="229" xfId="0" applyFont="1" applyFill="1" applyBorder="1" applyAlignment="1">
      <alignment horizontal="center" vertical="center" wrapText="1"/>
    </xf>
    <xf numFmtId="0" fontId="12" fillId="5" borderId="229" xfId="0" applyFont="1" applyFill="1" applyBorder="1" applyAlignment="1">
      <alignment horizontal="center" vertical="center" wrapText="1"/>
    </xf>
    <xf numFmtId="0" fontId="48" fillId="2" borderId="270" xfId="0" applyFont="1" applyFill="1" applyBorder="1" applyAlignment="1">
      <alignment wrapText="1"/>
    </xf>
    <xf numFmtId="0" fontId="6" fillId="0" borderId="302" xfId="0" applyFont="1" applyBorder="1"/>
    <xf numFmtId="0" fontId="12" fillId="7" borderId="229" xfId="0" applyFont="1" applyFill="1" applyBorder="1" applyAlignment="1">
      <alignment horizontal="center" vertical="center" wrapText="1"/>
    </xf>
    <xf numFmtId="0" fontId="12" fillId="0" borderId="88" xfId="0" applyFont="1" applyBorder="1" applyAlignment="1">
      <alignment wrapText="1"/>
    </xf>
    <xf numFmtId="0" fontId="6" fillId="0" borderId="83" xfId="0" applyFont="1" applyBorder="1"/>
    <xf numFmtId="0" fontId="58" fillId="5" borderId="219" xfId="0" applyFont="1" applyFill="1" applyBorder="1" applyAlignment="1">
      <alignment horizontal="center"/>
    </xf>
    <xf numFmtId="0" fontId="50" fillId="0" borderId="227" xfId="0" applyFont="1" applyBorder="1" applyAlignment="1">
      <alignment wrapText="1"/>
    </xf>
    <xf numFmtId="0" fontId="49" fillId="5" borderId="301" xfId="0" applyFont="1" applyFill="1" applyBorder="1" applyAlignment="1">
      <alignment horizontal="center" vertical="center" wrapText="1"/>
    </xf>
    <xf numFmtId="0" fontId="48" fillId="2" borderId="299" xfId="0" applyFont="1" applyFill="1" applyBorder="1" applyAlignment="1">
      <alignment horizontal="right"/>
    </xf>
    <xf numFmtId="0" fontId="50" fillId="0" borderId="193" xfId="0" applyFont="1" applyBorder="1"/>
    <xf numFmtId="0" fontId="21" fillId="0" borderId="0" xfId="0" applyFont="1" applyAlignment="1">
      <alignment horizontal="left" vertical="center" wrapText="1"/>
    </xf>
    <xf numFmtId="0" fontId="48" fillId="2" borderId="219" xfId="0" applyFont="1" applyFill="1" applyBorder="1" applyAlignment="1">
      <alignment horizontal="right"/>
    </xf>
    <xf numFmtId="0" fontId="53" fillId="2" borderId="219" xfId="0" applyFont="1" applyFill="1" applyBorder="1" applyAlignment="1">
      <alignment horizontal="right"/>
    </xf>
    <xf numFmtId="0" fontId="52" fillId="0" borderId="0" xfId="0" applyFont="1" applyAlignment="1">
      <alignment wrapText="1"/>
    </xf>
    <xf numFmtId="0" fontId="23" fillId="0" borderId="85" xfId="0" applyFont="1" applyBorder="1"/>
    <xf numFmtId="0" fontId="12" fillId="0" borderId="88" xfId="0" applyFont="1" applyBorder="1"/>
    <xf numFmtId="0" fontId="49" fillId="0" borderId="0" xfId="0" applyFont="1" applyAlignment="1">
      <alignment horizontal="left"/>
    </xf>
    <xf numFmtId="0" fontId="44" fillId="5" borderId="219" xfId="0" applyFont="1" applyFill="1" applyBorder="1" applyAlignment="1">
      <alignment horizontal="center"/>
    </xf>
    <xf numFmtId="0" fontId="48" fillId="2" borderId="283" xfId="0" applyFont="1" applyFill="1" applyBorder="1"/>
    <xf numFmtId="0" fontId="60" fillId="0" borderId="68" xfId="0" applyFont="1" applyBorder="1" applyAlignment="1">
      <alignment horizontal="left" vertical="center"/>
    </xf>
    <xf numFmtId="0" fontId="110" fillId="0" borderId="68" xfId="1" applyFont="1" applyBorder="1" applyAlignment="1">
      <alignment horizontal="left" vertical="center"/>
    </xf>
    <xf numFmtId="0" fontId="121" fillId="0" borderId="61" xfId="0" applyFont="1" applyBorder="1"/>
    <xf numFmtId="0" fontId="60" fillId="0" borderId="77" xfId="0" applyFont="1" applyBorder="1" applyAlignment="1">
      <alignment horizontal="left" vertical="center"/>
    </xf>
    <xf numFmtId="0" fontId="110" fillId="0" borderId="77" xfId="1" applyFont="1" applyBorder="1" applyAlignment="1">
      <alignment horizontal="left" vertical="center"/>
    </xf>
    <xf numFmtId="0" fontId="110" fillId="0" borderId="74" xfId="1" applyFont="1" applyBorder="1" applyAlignment="1"/>
    <xf numFmtId="0" fontId="60" fillId="0" borderId="0" xfId="0" applyFont="1" applyAlignment="1">
      <alignment horizontal="left" vertical="top" wrapText="1"/>
    </xf>
    <xf numFmtId="0" fontId="6" fillId="0" borderId="245" xfId="0" applyFont="1" applyBorder="1"/>
    <xf numFmtId="0" fontId="60" fillId="0" borderId="139" xfId="0" applyFont="1" applyBorder="1" applyAlignment="1">
      <alignment horizontal="left" vertical="center"/>
    </xf>
    <xf numFmtId="0" fontId="110" fillId="0" borderId="162" xfId="1" applyFont="1" applyBorder="1" applyAlignment="1">
      <alignment horizontal="left" vertical="center"/>
    </xf>
    <xf numFmtId="0" fontId="121" fillId="0" borderId="160" xfId="0" applyFont="1" applyBorder="1"/>
    <xf numFmtId="0" fontId="60" fillId="0" borderId="159" xfId="0" applyFont="1" applyBorder="1" applyAlignment="1">
      <alignment horizontal="left" vertical="center"/>
    </xf>
    <xf numFmtId="0" fontId="6" fillId="0" borderId="157" xfId="0" applyFont="1" applyBorder="1"/>
    <xf numFmtId="0" fontId="121" fillId="0" borderId="74" xfId="0" applyFont="1" applyBorder="1"/>
    <xf numFmtId="0" fontId="60" fillId="0" borderId="159" xfId="0" applyFont="1" applyBorder="1" applyAlignment="1">
      <alignment horizontal="left" vertical="center" wrapText="1"/>
    </xf>
    <xf numFmtId="0" fontId="110" fillId="0" borderId="139" xfId="1" applyFont="1" applyBorder="1" applyAlignment="1">
      <alignment horizontal="left" vertical="center"/>
    </xf>
    <xf numFmtId="0" fontId="110" fillId="0" borderId="138" xfId="1" applyFont="1" applyBorder="1" applyAlignment="1"/>
    <xf numFmtId="0" fontId="110" fillId="0" borderId="221" xfId="1" applyFont="1" applyBorder="1" applyAlignment="1"/>
    <xf numFmtId="0" fontId="110" fillId="0" borderId="245" xfId="1" applyFont="1" applyBorder="1" applyAlignment="1"/>
    <xf numFmtId="0" fontId="60" fillId="0" borderId="227" xfId="0" applyFont="1" applyBorder="1" applyAlignment="1">
      <alignment horizontal="left" vertical="top" wrapText="1"/>
    </xf>
    <xf numFmtId="0" fontId="6" fillId="0" borderId="325" xfId="0" applyFont="1" applyBorder="1"/>
    <xf numFmtId="0" fontId="60" fillId="0" borderId="335" xfId="0" applyFont="1" applyBorder="1" applyAlignment="1">
      <alignment horizontal="left" vertical="center"/>
    </xf>
    <xf numFmtId="0" fontId="110" fillId="0" borderId="335" xfId="1" applyFont="1" applyBorder="1" applyAlignment="1">
      <alignment horizontal="left" vertical="center"/>
    </xf>
    <xf numFmtId="0" fontId="121" fillId="0" borderId="325" xfId="0" applyFont="1" applyBorder="1"/>
    <xf numFmtId="0" fontId="60" fillId="0" borderId="301" xfId="0" applyFont="1" applyBorder="1" applyAlignment="1">
      <alignment horizontal="left" vertical="center" wrapText="1"/>
    </xf>
    <xf numFmtId="0" fontId="6" fillId="0" borderId="316" xfId="0" applyFont="1" applyBorder="1"/>
    <xf numFmtId="0" fontId="60" fillId="0" borderId="317" xfId="0" applyFont="1" applyBorder="1" applyAlignment="1">
      <alignment horizontal="left" vertical="center"/>
    </xf>
    <xf numFmtId="0" fontId="110" fillId="0" borderId="99" xfId="1" applyFont="1" applyBorder="1" applyAlignment="1">
      <alignment horizontal="left" vertical="center"/>
    </xf>
    <xf numFmtId="0" fontId="121" fillId="0" borderId="98" xfId="0" applyFont="1" applyBorder="1"/>
    <xf numFmtId="0" fontId="60" fillId="0" borderId="77" xfId="0" applyFont="1" applyBorder="1" applyAlignment="1">
      <alignment horizontal="left" vertical="center" wrapText="1"/>
    </xf>
    <xf numFmtId="0" fontId="60" fillId="0" borderId="283" xfId="0" applyFont="1" applyBorder="1" applyAlignment="1">
      <alignment horizontal="left" vertical="center" wrapText="1"/>
    </xf>
    <xf numFmtId="0" fontId="60" fillId="0" borderId="221" xfId="0" applyFont="1" applyBorder="1" applyAlignment="1">
      <alignment horizontal="left" vertical="center" wrapText="1"/>
    </xf>
    <xf numFmtId="0" fontId="110" fillId="0" borderId="363" xfId="2" applyFont="1" applyBorder="1" applyAlignment="1">
      <alignment horizontal="left" vertical="center"/>
    </xf>
    <xf numFmtId="0" fontId="110" fillId="0" borderId="364" xfId="2" applyFont="1" applyBorder="1" applyAlignment="1">
      <alignment horizontal="left" vertical="center"/>
    </xf>
    <xf numFmtId="0" fontId="110" fillId="0" borderId="159" xfId="1" applyFont="1" applyBorder="1" applyAlignment="1">
      <alignment horizontal="left" vertical="center"/>
    </xf>
    <xf numFmtId="0" fontId="121" fillId="0" borderId="157" xfId="0" applyFont="1" applyBorder="1"/>
    <xf numFmtId="0" fontId="60" fillId="0" borderId="301" xfId="0" applyFont="1" applyBorder="1" applyAlignment="1">
      <alignment horizontal="left" vertical="top" wrapText="1"/>
    </xf>
    <xf numFmtId="0" fontId="60" fillId="0" borderId="317" xfId="0" applyFont="1" applyBorder="1" applyAlignment="1">
      <alignment horizontal="left" vertical="center" wrapText="1"/>
    </xf>
    <xf numFmtId="0" fontId="60" fillId="7" borderId="322" xfId="0" applyFont="1" applyFill="1" applyBorder="1" applyAlignment="1">
      <alignment horizontal="left" vertical="center" wrapText="1"/>
    </xf>
    <xf numFmtId="0" fontId="6" fillId="0" borderId="323" xfId="0" applyFont="1" applyBorder="1"/>
    <xf numFmtId="0" fontId="6" fillId="0" borderId="324" xfId="0" applyFont="1" applyBorder="1"/>
    <xf numFmtId="0" fontId="6" fillId="0" borderId="327" xfId="0" applyFont="1" applyBorder="1"/>
    <xf numFmtId="0" fontId="6" fillId="0" borderId="328" xfId="0" applyFont="1" applyBorder="1"/>
    <xf numFmtId="0" fontId="60" fillId="0" borderId="334" xfId="0" applyFont="1" applyBorder="1" applyAlignment="1">
      <alignment horizontal="left" vertical="center"/>
    </xf>
    <xf numFmtId="0" fontId="6" fillId="0" borderId="332" xfId="0" applyFont="1" applyBorder="1"/>
    <xf numFmtId="0" fontId="6" fillId="0" borderId="333" xfId="0" applyFont="1" applyBorder="1"/>
    <xf numFmtId="0" fontId="110" fillId="0" borderId="334" xfId="1" applyFont="1" applyBorder="1" applyAlignment="1">
      <alignment horizontal="left" vertical="center"/>
    </xf>
    <xf numFmtId="0" fontId="121" fillId="0" borderId="333" xfId="0" applyFont="1" applyBorder="1"/>
    <xf numFmtId="0" fontId="60" fillId="0" borderId="329" xfId="0" applyFont="1" applyBorder="1" applyAlignment="1">
      <alignment horizontal="left" vertical="center"/>
    </xf>
    <xf numFmtId="0" fontId="6" fillId="0" borderId="330" xfId="0" applyFont="1" applyBorder="1"/>
    <xf numFmtId="0" fontId="6" fillId="0" borderId="331" xfId="0" applyFont="1" applyBorder="1"/>
    <xf numFmtId="0" fontId="110" fillId="0" borderId="329" xfId="1" applyFont="1" applyBorder="1" applyAlignment="1">
      <alignment horizontal="left" vertical="center"/>
    </xf>
    <xf numFmtId="0" fontId="121" fillId="0" borderId="331" xfId="0" applyFont="1" applyBorder="1"/>
    <xf numFmtId="0" fontId="60" fillId="0" borderId="332" xfId="0" applyFont="1" applyBorder="1" applyAlignment="1">
      <alignment horizontal="left" vertical="top" wrapText="1"/>
    </xf>
    <xf numFmtId="0" fontId="110" fillId="0" borderId="61" xfId="1" applyFont="1" applyBorder="1" applyAlignment="1"/>
    <xf numFmtId="0" fontId="110" fillId="0" borderId="317" xfId="1" applyFont="1" applyBorder="1" applyAlignment="1">
      <alignment horizontal="left" vertical="center"/>
    </xf>
    <xf numFmtId="0" fontId="121" fillId="0" borderId="301" xfId="0" applyFont="1" applyBorder="1"/>
    <xf numFmtId="0" fontId="121" fillId="0" borderId="221" xfId="0" applyFont="1" applyBorder="1"/>
    <xf numFmtId="0" fontId="121" fillId="0" borderId="283" xfId="0" applyFont="1" applyBorder="1"/>
    <xf numFmtId="0" fontId="121" fillId="0" borderId="139" xfId="0" applyFont="1" applyBorder="1"/>
    <xf numFmtId="0" fontId="122" fillId="0" borderId="0" xfId="0" applyFont="1"/>
    <xf numFmtId="0" fontId="60" fillId="0" borderId="99" xfId="0" applyFont="1" applyBorder="1" applyAlignment="1">
      <alignment horizontal="left" vertical="center"/>
    </xf>
    <xf numFmtId="0" fontId="6" fillId="0" borderId="98" xfId="0" applyFont="1" applyBorder="1"/>
    <xf numFmtId="0" fontId="60" fillId="0" borderId="227" xfId="0" applyFont="1" applyBorder="1" applyAlignment="1">
      <alignment horizontal="left" vertical="center" wrapText="1"/>
    </xf>
    <xf numFmtId="0" fontId="60" fillId="0" borderId="301" xfId="0" applyFont="1" applyBorder="1" applyAlignment="1">
      <alignment horizontal="left" vertical="center"/>
    </xf>
    <xf numFmtId="0" fontId="60" fillId="0" borderId="319" xfId="0" applyFont="1" applyBorder="1" applyAlignment="1">
      <alignment horizontal="left" vertical="center" wrapText="1"/>
    </xf>
    <xf numFmtId="0" fontId="6" fillId="0" borderId="320" xfId="0" applyFont="1" applyBorder="1"/>
    <xf numFmtId="0" fontId="6" fillId="0" borderId="321" xfId="0" applyFont="1" applyBorder="1"/>
    <xf numFmtId="0" fontId="60" fillId="0" borderId="322" xfId="0" applyFont="1" applyBorder="1" applyAlignment="1">
      <alignment horizontal="left" vertical="center" wrapText="1"/>
    </xf>
    <xf numFmtId="0" fontId="110" fillId="0" borderId="221" xfId="2" applyFont="1" applyBorder="1" applyAlignment="1">
      <alignment horizontal="left" vertical="center"/>
    </xf>
    <xf numFmtId="0" fontId="110" fillId="0" borderId="245" xfId="2" applyFont="1" applyBorder="1" applyAlignment="1"/>
    <xf numFmtId="0" fontId="60" fillId="0" borderId="221" xfId="0" applyFont="1" applyBorder="1" applyAlignment="1">
      <alignment horizontal="left" vertical="center"/>
    </xf>
    <xf numFmtId="0" fontId="60" fillId="0" borderId="382" xfId="0" applyFont="1" applyBorder="1" applyAlignment="1">
      <alignment horizontal="left" vertical="center"/>
    </xf>
    <xf numFmtId="0" fontId="6" fillId="0" borderId="318" xfId="0" applyFont="1" applyBorder="1"/>
    <xf numFmtId="0" fontId="6" fillId="0" borderId="383" xfId="0" applyFont="1" applyBorder="1"/>
    <xf numFmtId="0" fontId="60" fillId="0" borderId="382" xfId="0" applyFont="1" applyBorder="1" applyAlignment="1">
      <alignment horizontal="left" vertical="center" wrapText="1"/>
    </xf>
    <xf numFmtId="0" fontId="110" fillId="0" borderId="60" xfId="1" applyFont="1" applyBorder="1" applyAlignment="1">
      <alignment horizontal="left" vertical="center"/>
    </xf>
    <xf numFmtId="0" fontId="1" fillId="0" borderId="290" xfId="0" applyFont="1" applyBorder="1" applyAlignment="1">
      <alignment horizontal="left" vertical="center"/>
    </xf>
    <xf numFmtId="0" fontId="102" fillId="0" borderId="290" xfId="0" applyFont="1" applyBorder="1" applyAlignment="1">
      <alignment horizontal="left" vertical="center"/>
    </xf>
    <xf numFmtId="0" fontId="60" fillId="0" borderId="255" xfId="0" applyFont="1" applyBorder="1" applyAlignment="1">
      <alignment horizontal="left" vertical="center"/>
    </xf>
    <xf numFmtId="0" fontId="60" fillId="0" borderId="219" xfId="0" applyFont="1" applyBorder="1" applyAlignment="1">
      <alignment horizontal="left" vertical="center"/>
    </xf>
    <xf numFmtId="0" fontId="110" fillId="0" borderId="60" xfId="2" applyFont="1" applyBorder="1" applyAlignment="1">
      <alignment vertical="center"/>
    </xf>
    <xf numFmtId="0" fontId="110" fillId="0" borderId="61" xfId="2" applyFont="1" applyBorder="1" applyAlignment="1"/>
    <xf numFmtId="0" fontId="60" fillId="0" borderId="369" xfId="0" applyFont="1" applyBorder="1" applyAlignment="1">
      <alignment horizontal="left" vertical="center" wrapText="1"/>
    </xf>
    <xf numFmtId="0" fontId="6" fillId="0" borderId="384" xfId="0" applyFont="1" applyBorder="1"/>
    <xf numFmtId="0" fontId="60" fillId="0" borderId="371" xfId="0" applyFont="1" applyBorder="1" applyAlignment="1">
      <alignment horizontal="left" vertical="center" wrapText="1"/>
    </xf>
    <xf numFmtId="0" fontId="6" fillId="0" borderId="385" xfId="0" applyFont="1" applyBorder="1"/>
    <xf numFmtId="0" fontId="110" fillId="0" borderId="234" xfId="1" applyFont="1" applyBorder="1" applyAlignment="1">
      <alignment horizontal="left" vertical="center"/>
    </xf>
    <xf numFmtId="0" fontId="110" fillId="0" borderId="61" xfId="2" applyFont="1" applyBorder="1" applyAlignment="1">
      <alignment vertical="center"/>
    </xf>
    <xf numFmtId="0" fontId="117" fillId="0" borderId="369" xfId="0" applyFont="1" applyBorder="1" applyAlignment="1">
      <alignment horizontal="left" vertical="center" wrapText="1"/>
    </xf>
    <xf numFmtId="0" fontId="117" fillId="0" borderId="342" xfId="0" applyFont="1" applyBorder="1"/>
    <xf numFmtId="0" fontId="117" fillId="0" borderId="384" xfId="0" applyFont="1" applyBorder="1"/>
    <xf numFmtId="0" fontId="60" fillId="0" borderId="379" xfId="0" applyFont="1" applyBorder="1" applyAlignment="1">
      <alignment horizontal="left" vertical="center" wrapText="1"/>
    </xf>
    <xf numFmtId="0" fontId="60" fillId="0" borderId="255" xfId="0" applyFont="1" applyBorder="1" applyAlignment="1">
      <alignment horizontal="left" vertical="center" wrapText="1"/>
    </xf>
    <xf numFmtId="0" fontId="60" fillId="0" borderId="376" xfId="0" applyFont="1" applyBorder="1" applyAlignment="1">
      <alignment horizontal="left" vertical="center" wrapText="1"/>
    </xf>
    <xf numFmtId="0" fontId="60" fillId="0" borderId="380" xfId="0" applyFont="1" applyBorder="1" applyAlignment="1">
      <alignment horizontal="left" vertical="center" wrapText="1"/>
    </xf>
    <xf numFmtId="0" fontId="60" fillId="0" borderId="219" xfId="0" applyFont="1" applyBorder="1" applyAlignment="1">
      <alignment horizontal="left" vertical="center" wrapText="1"/>
    </xf>
    <xf numFmtId="0" fontId="60" fillId="0" borderId="377" xfId="0" applyFont="1" applyBorder="1" applyAlignment="1">
      <alignment horizontal="left" vertical="center" wrapText="1"/>
    </xf>
    <xf numFmtId="0" fontId="60" fillId="0" borderId="381" xfId="0" applyFont="1" applyBorder="1" applyAlignment="1">
      <alignment horizontal="left" vertical="center" wrapText="1"/>
    </xf>
    <xf numFmtId="0" fontId="60" fillId="0" borderId="55" xfId="0" applyFont="1" applyBorder="1" applyAlignment="1">
      <alignment horizontal="left" vertical="center" wrapText="1"/>
    </xf>
    <xf numFmtId="0" fontId="60" fillId="0" borderId="378" xfId="0" applyFont="1" applyBorder="1" applyAlignment="1">
      <alignment horizontal="left" vertical="center" wrapText="1"/>
    </xf>
    <xf numFmtId="0" fontId="60" fillId="0" borderId="68" xfId="0" applyFont="1" applyBorder="1" applyAlignment="1">
      <alignment horizontal="left" vertical="center" wrapText="1"/>
    </xf>
    <xf numFmtId="0" fontId="110" fillId="0" borderId="159" xfId="2" applyFont="1" applyBorder="1" applyAlignment="1">
      <alignment horizontal="left" vertical="center"/>
    </xf>
    <xf numFmtId="0" fontId="110" fillId="0" borderId="157" xfId="2" applyFont="1" applyBorder="1" applyAlignment="1"/>
    <xf numFmtId="0" fontId="110" fillId="0" borderId="139" xfId="2" applyFont="1" applyBorder="1" applyAlignment="1"/>
    <xf numFmtId="0" fontId="110" fillId="0" borderId="138" xfId="2" applyFont="1" applyBorder="1" applyAlignment="1"/>
    <xf numFmtId="0" fontId="110" fillId="0" borderId="162" xfId="2" applyFont="1" applyBorder="1" applyAlignment="1"/>
    <xf numFmtId="0" fontId="110" fillId="0" borderId="160" xfId="2" applyFont="1" applyBorder="1" applyAlignment="1"/>
    <xf numFmtId="0" fontId="121" fillId="0" borderId="162" xfId="0" applyFont="1" applyBorder="1"/>
    <xf numFmtId="0" fontId="109" fillId="3" borderId="219" xfId="0" applyFont="1" applyFill="1" applyBorder="1" applyAlignment="1">
      <alignment horizontal="left" vertical="center" wrapText="1"/>
    </xf>
    <xf numFmtId="0" fontId="121" fillId="0" borderId="316" xfId="0" applyFont="1" applyBorder="1"/>
    <xf numFmtId="0" fontId="110" fillId="0" borderId="68" xfId="2" applyFont="1" applyBorder="1" applyAlignment="1">
      <alignment horizontal="left" vertical="center"/>
    </xf>
    <xf numFmtId="0" fontId="5" fillId="0" borderId="0" xfId="0" applyFont="1" applyAlignment="1">
      <alignment horizontal="left" wrapText="1"/>
    </xf>
    <xf numFmtId="0" fontId="13" fillId="8" borderId="219" xfId="0" applyFont="1" applyFill="1" applyBorder="1" applyAlignment="1">
      <alignment horizontal="left" vertical="center"/>
    </xf>
    <xf numFmtId="0" fontId="1" fillId="2" borderId="290" xfId="0" applyFont="1" applyFill="1" applyBorder="1" applyAlignment="1">
      <alignment horizontal="center" vertical="center"/>
    </xf>
    <xf numFmtId="0" fontId="5" fillId="0" borderId="301" xfId="0" applyFont="1" applyBorder="1" applyAlignment="1">
      <alignment horizontal="left" vertical="center" wrapText="1"/>
    </xf>
    <xf numFmtId="0" fontId="5" fillId="0" borderId="257" xfId="0" applyFont="1" applyBorder="1" applyAlignment="1">
      <alignment horizontal="left" vertical="center" wrapText="1"/>
    </xf>
    <xf numFmtId="0" fontId="5" fillId="0" borderId="234" xfId="0" applyFont="1" applyBorder="1" applyAlignment="1">
      <alignment vertical="center" wrapText="1"/>
    </xf>
    <xf numFmtId="0" fontId="1" fillId="2" borderId="270" xfId="0" applyFont="1" applyFill="1" applyBorder="1" applyAlignment="1">
      <alignment horizontal="center" vertical="center"/>
    </xf>
    <xf numFmtId="0" fontId="22" fillId="0" borderId="227" xfId="0" applyFont="1" applyBorder="1" applyAlignment="1">
      <alignment horizontal="left" vertical="center"/>
    </xf>
    <xf numFmtId="0" fontId="22" fillId="0" borderId="193" xfId="0" applyFont="1" applyBorder="1" applyAlignment="1">
      <alignment horizontal="left" vertical="center"/>
    </xf>
    <xf numFmtId="0" fontId="12" fillId="0" borderId="257" xfId="0" applyFont="1" applyBorder="1" applyAlignment="1">
      <alignment horizontal="left" vertical="center" wrapText="1"/>
    </xf>
    <xf numFmtId="0" fontId="12" fillId="0" borderId="225" xfId="0" applyFont="1" applyBorder="1" applyAlignment="1">
      <alignment horizontal="left" vertical="center" wrapText="1"/>
    </xf>
    <xf numFmtId="0" fontId="52" fillId="0" borderId="0" xfId="0" applyFont="1" applyAlignment="1">
      <alignment horizontal="left" vertical="center"/>
    </xf>
    <xf numFmtId="0" fontId="5" fillId="7" borderId="225" xfId="0" applyFont="1" applyFill="1" applyBorder="1" applyAlignment="1">
      <alignment horizontal="left" vertical="center" wrapText="1"/>
    </xf>
    <xf numFmtId="0" fontId="5" fillId="7" borderId="257" xfId="0" applyFont="1" applyFill="1" applyBorder="1" applyAlignment="1">
      <alignment horizontal="left" vertical="center" wrapText="1"/>
    </xf>
    <xf numFmtId="0" fontId="6" fillId="0" borderId="344" xfId="0" applyFont="1" applyBorder="1"/>
    <xf numFmtId="0" fontId="5" fillId="7" borderId="236" xfId="0" applyFont="1" applyFill="1" applyBorder="1" applyAlignment="1">
      <alignment horizontal="left" vertical="center" wrapText="1"/>
    </xf>
    <xf numFmtId="0" fontId="22" fillId="0" borderId="283" xfId="0" applyFont="1" applyBorder="1" applyAlignment="1">
      <alignment horizontal="left" vertical="center"/>
    </xf>
    <xf numFmtId="0" fontId="103" fillId="0" borderId="159" xfId="1" applyFont="1" applyBorder="1" applyAlignment="1">
      <alignment horizontal="left" vertical="center"/>
    </xf>
    <xf numFmtId="0" fontId="108" fillId="0" borderId="157" xfId="0" applyFont="1" applyBorder="1"/>
    <xf numFmtId="0" fontId="108" fillId="0" borderId="162" xfId="0" applyFont="1" applyBorder="1"/>
    <xf numFmtId="0" fontId="108" fillId="0" borderId="160" xfId="0" applyFont="1" applyBorder="1"/>
    <xf numFmtId="0" fontId="108" fillId="0" borderId="221" xfId="0" applyFont="1" applyBorder="1"/>
    <xf numFmtId="0" fontId="108" fillId="0" borderId="245" xfId="0" applyFont="1" applyBorder="1"/>
    <xf numFmtId="0" fontId="103" fillId="0" borderId="68" xfId="1" applyFont="1" applyBorder="1" applyAlignment="1">
      <alignment horizontal="left" vertical="center"/>
    </xf>
    <xf numFmtId="0" fontId="108" fillId="0" borderId="61" xfId="0" applyFont="1" applyBorder="1"/>
    <xf numFmtId="0" fontId="103" fillId="0" borderId="99" xfId="1" applyFont="1" applyBorder="1" applyAlignment="1">
      <alignment horizontal="left" vertical="center"/>
    </xf>
    <xf numFmtId="0" fontId="108" fillId="0" borderId="98" xfId="0" applyFont="1" applyBorder="1"/>
    <xf numFmtId="0" fontId="103" fillId="0" borderId="159" xfId="2" applyFont="1" applyBorder="1" applyAlignment="1">
      <alignment horizontal="left" vertical="center"/>
    </xf>
    <xf numFmtId="0" fontId="103" fillId="0" borderId="157" xfId="2" applyFont="1" applyBorder="1" applyAlignment="1"/>
    <xf numFmtId="0" fontId="103" fillId="0" borderId="139" xfId="2" applyFont="1" applyBorder="1" applyAlignment="1"/>
    <xf numFmtId="0" fontId="103" fillId="0" borderId="138" xfId="2" applyFont="1" applyBorder="1" applyAlignment="1"/>
    <xf numFmtId="0" fontId="103" fillId="0" borderId="221" xfId="2" applyFont="1" applyBorder="1" applyAlignment="1"/>
    <xf numFmtId="0" fontId="103" fillId="0" borderId="245" xfId="2" applyFont="1" applyBorder="1" applyAlignment="1"/>
    <xf numFmtId="0" fontId="103" fillId="0" borderId="317" xfId="1" applyFont="1" applyBorder="1" applyAlignment="1">
      <alignment horizontal="left" vertical="center"/>
    </xf>
    <xf numFmtId="0" fontId="103" fillId="0" borderId="316" xfId="1" applyFont="1" applyBorder="1" applyAlignment="1">
      <alignment horizontal="left" vertical="center"/>
    </xf>
    <xf numFmtId="0" fontId="103" fillId="0" borderId="139" xfId="1" applyFont="1" applyBorder="1" applyAlignment="1">
      <alignment horizontal="left" vertical="center"/>
    </xf>
    <xf numFmtId="0" fontId="103" fillId="0" borderId="138" xfId="1" applyFont="1" applyBorder="1" applyAlignment="1">
      <alignment horizontal="left" vertical="center"/>
    </xf>
    <xf numFmtId="0" fontId="103" fillId="0" borderId="162" xfId="1" applyFont="1" applyBorder="1" applyAlignment="1">
      <alignment horizontal="left" vertical="center"/>
    </xf>
    <xf numFmtId="0" fontId="103" fillId="0" borderId="160" xfId="1" applyFont="1" applyBorder="1" applyAlignment="1">
      <alignment horizontal="left" vertical="center"/>
    </xf>
    <xf numFmtId="0" fontId="103" fillId="0" borderId="157" xfId="1" applyFont="1" applyBorder="1" applyAlignment="1">
      <alignment horizontal="left" vertical="center"/>
    </xf>
    <xf numFmtId="0" fontId="60" fillId="0" borderId="316" xfId="0" applyFont="1" applyBorder="1" applyAlignment="1">
      <alignment horizontal="left" vertical="center"/>
    </xf>
    <xf numFmtId="0" fontId="60" fillId="0" borderId="138" xfId="0" applyFont="1" applyBorder="1" applyAlignment="1">
      <alignment horizontal="left" vertical="center"/>
    </xf>
    <xf numFmtId="0" fontId="60" fillId="0" borderId="162" xfId="0" applyFont="1" applyBorder="1" applyAlignment="1">
      <alignment horizontal="left" vertical="center"/>
    </xf>
    <xf numFmtId="0" fontId="60" fillId="0" borderId="342" xfId="0" applyFont="1" applyBorder="1" applyAlignment="1">
      <alignment horizontal="left" vertical="center"/>
    </xf>
    <xf numFmtId="0" fontId="60" fillId="0" borderId="160" xfId="0" applyFont="1" applyBorder="1" applyAlignment="1">
      <alignment horizontal="left" vertical="center"/>
    </xf>
    <xf numFmtId="0" fontId="103" fillId="0" borderId="157" xfId="2" applyFont="1" applyBorder="1" applyAlignment="1">
      <alignment horizontal="left" vertical="center"/>
    </xf>
    <xf numFmtId="0" fontId="103" fillId="0" borderId="162" xfId="2" applyFont="1" applyBorder="1" applyAlignment="1">
      <alignment horizontal="left" vertical="center"/>
    </xf>
    <xf numFmtId="0" fontId="103" fillId="0" borderId="160" xfId="2" applyFont="1" applyBorder="1" applyAlignment="1">
      <alignment horizontal="left" vertical="center"/>
    </xf>
    <xf numFmtId="0" fontId="103" fillId="0" borderId="354" xfId="2" applyFont="1" applyBorder="1" applyAlignment="1"/>
    <xf numFmtId="0" fontId="103" fillId="0" borderId="350" xfId="2" applyFont="1" applyBorder="1" applyAlignment="1"/>
    <xf numFmtId="0" fontId="103" fillId="0" borderId="162" xfId="2" applyFont="1" applyBorder="1" applyAlignment="1"/>
    <xf numFmtId="0" fontId="103" fillId="0" borderId="355" xfId="2" applyFont="1" applyBorder="1" applyAlignment="1"/>
    <xf numFmtId="0" fontId="103" fillId="0" borderId="317" xfId="2" applyFont="1" applyBorder="1" applyAlignment="1">
      <alignment horizontal="left" vertical="center"/>
    </xf>
    <xf numFmtId="0" fontId="103" fillId="0" borderId="316" xfId="2" applyFont="1" applyBorder="1" applyAlignment="1"/>
    <xf numFmtId="0" fontId="108" fillId="0" borderId="139" xfId="0" applyFont="1" applyBorder="1"/>
    <xf numFmtId="0" fontId="108" fillId="0" borderId="138" xfId="0" applyFont="1" applyBorder="1"/>
    <xf numFmtId="0" fontId="103" fillId="0" borderId="160" xfId="2" applyFont="1" applyBorder="1" applyAlignment="1"/>
    <xf numFmtId="0" fontId="60" fillId="0" borderId="370" xfId="0" applyFont="1" applyBorder="1" applyAlignment="1">
      <alignment horizontal="left" vertical="center" wrapText="1"/>
    </xf>
    <xf numFmtId="0" fontId="103" fillId="0" borderId="373" xfId="2" applyFont="1" applyBorder="1" applyAlignment="1">
      <alignment horizontal="left" vertical="center"/>
    </xf>
    <xf numFmtId="0" fontId="103" fillId="0" borderId="374" xfId="2" applyFont="1" applyBorder="1" applyAlignment="1">
      <alignment horizontal="left" vertical="center"/>
    </xf>
    <xf numFmtId="0" fontId="60" fillId="0" borderId="369" xfId="0" applyFont="1" applyBorder="1" applyAlignment="1">
      <alignment horizontal="left" vertical="center"/>
    </xf>
    <xf numFmtId="0" fontId="103" fillId="0" borderId="68" xfId="2" applyFont="1" applyBorder="1" applyAlignment="1">
      <alignment horizontal="left" vertical="center"/>
    </xf>
    <xf numFmtId="0" fontId="103" fillId="0" borderId="61" xfId="2" applyFont="1" applyBorder="1" applyAlignment="1"/>
    <xf numFmtId="0" fontId="6" fillId="0" borderId="372" xfId="0" applyFont="1" applyBorder="1"/>
    <xf numFmtId="0" fontId="60" fillId="0" borderId="368" xfId="0" applyFont="1" applyBorder="1" applyAlignment="1">
      <alignment horizontal="left" vertical="center"/>
    </xf>
    <xf numFmtId="0" fontId="6" fillId="0" borderId="351" xfId="0" applyFont="1" applyBorder="1"/>
    <xf numFmtId="0" fontId="6" fillId="0" borderId="352" xfId="0" applyFont="1" applyBorder="1"/>
    <xf numFmtId="0" fontId="60" fillId="0" borderId="370" xfId="0" applyFont="1" applyBorder="1" applyAlignment="1">
      <alignment horizontal="left" vertical="center"/>
    </xf>
    <xf numFmtId="0" fontId="60" fillId="0" borderId="255" xfId="0" applyFont="1" applyBorder="1" applyAlignment="1">
      <alignment horizontal="left" vertical="top" wrapText="1"/>
    </xf>
    <xf numFmtId="0" fontId="6" fillId="0" borderId="276" xfId="0" applyFont="1" applyBorder="1"/>
    <xf numFmtId="0" fontId="60" fillId="0" borderId="235" xfId="0" applyFont="1" applyBorder="1" applyAlignment="1">
      <alignment horizontal="left" vertical="center"/>
    </xf>
    <xf numFmtId="0" fontId="103" fillId="0" borderId="235" xfId="1" applyFont="1" applyBorder="1" applyAlignment="1">
      <alignment horizontal="left" vertical="center"/>
    </xf>
    <xf numFmtId="0" fontId="108" fillId="0" borderId="276" xfId="0" applyFont="1" applyBorder="1"/>
    <xf numFmtId="0" fontId="12" fillId="0" borderId="343" xfId="0" applyFont="1" applyBorder="1" applyAlignment="1">
      <alignment horizontal="left"/>
    </xf>
    <xf numFmtId="0" fontId="12" fillId="0" borderId="91" xfId="0" applyFont="1" applyBorder="1" applyAlignment="1">
      <alignment horizontal="left"/>
    </xf>
    <xf numFmtId="0" fontId="1" fillId="2" borderId="299" xfId="0" applyFont="1" applyFill="1" applyBorder="1" applyAlignment="1">
      <alignment horizontal="center" vertical="center"/>
    </xf>
    <xf numFmtId="0" fontId="12" fillId="0" borderId="0" xfId="0" applyFont="1" applyAlignment="1">
      <alignment horizontal="left"/>
    </xf>
    <xf numFmtId="0" fontId="12" fillId="0" borderId="18" xfId="0" applyFont="1" applyBorder="1" applyAlignment="1">
      <alignment horizontal="left"/>
    </xf>
    <xf numFmtId="0" fontId="1" fillId="2" borderId="219" xfId="0" applyFont="1" applyFill="1" applyBorder="1" applyAlignment="1">
      <alignment horizontal="center" vertical="center" wrapText="1"/>
    </xf>
    <xf numFmtId="0" fontId="1" fillId="2" borderId="236" xfId="0" applyFont="1" applyFill="1" applyBorder="1" applyAlignment="1">
      <alignment horizontal="center" vertical="center"/>
    </xf>
  </cellXfs>
  <cellStyles count="3">
    <cellStyle name="Hiperlink"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ing!A1"/><Relationship Id="rId7" Type="http://schemas.openxmlformats.org/officeDocument/2006/relationships/hyperlink" Target="#Materiality!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GRI Content Index'!A1"/><Relationship Id="rId10" Type="http://schemas.openxmlformats.org/officeDocument/2006/relationships/image" Target="../media/image2.png"/><Relationship Id="rId4" Type="http://schemas.openxmlformats.org/officeDocument/2006/relationships/hyperlink" Target="#'SASB Content Index'!A1"/><Relationship Id="rId9" Type="http://schemas.openxmlformats.org/officeDocument/2006/relationships/hyperlink" Target="#'CSN Foundation'!A1"/></Relationships>
</file>

<file path=xl/drawings/_rels/drawing2.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ing!A1"/><Relationship Id="rId7" Type="http://schemas.openxmlformats.org/officeDocument/2006/relationships/hyperlink" Target="#Materiality!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GRI Content Index'!A1"/><Relationship Id="rId4" Type="http://schemas.openxmlformats.org/officeDocument/2006/relationships/hyperlink" Target="#'SASB Content Index'!A1"/><Relationship Id="rId9" Type="http://schemas.openxmlformats.org/officeDocument/2006/relationships/hyperlink" Target="#'CSN Foundation'!A1"/></Relationships>
</file>

<file path=xl/drawings/_rels/drawing3.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ing!A1"/><Relationship Id="rId7" Type="http://schemas.openxmlformats.org/officeDocument/2006/relationships/hyperlink" Target="#Materiality!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GRI Content Index'!A1"/><Relationship Id="rId4" Type="http://schemas.openxmlformats.org/officeDocument/2006/relationships/hyperlink" Target="#'SASB Content Index'!A1"/><Relationship Id="rId9" Type="http://schemas.openxmlformats.org/officeDocument/2006/relationships/hyperlink" Target="#'CSN Foundation'!A1"/></Relationships>
</file>

<file path=xl/drawings/_rels/drawing4.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ing!A1"/><Relationship Id="rId7" Type="http://schemas.openxmlformats.org/officeDocument/2006/relationships/hyperlink" Target="#Materiality!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GRI Content Index'!A1"/><Relationship Id="rId4" Type="http://schemas.openxmlformats.org/officeDocument/2006/relationships/hyperlink" Target="#'SASB Content Index'!A1"/><Relationship Id="rId9" Type="http://schemas.openxmlformats.org/officeDocument/2006/relationships/hyperlink" Target="#'CSN Foundation'!A1"/></Relationships>
</file>

<file path=xl/drawings/_rels/drawing5.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ing!A1"/><Relationship Id="rId7" Type="http://schemas.openxmlformats.org/officeDocument/2006/relationships/hyperlink" Target="#Materiality!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GRI Content Index'!A1"/><Relationship Id="rId4" Type="http://schemas.openxmlformats.org/officeDocument/2006/relationships/hyperlink" Target="#'SASB Content Index'!A1"/><Relationship Id="rId9" Type="http://schemas.openxmlformats.org/officeDocument/2006/relationships/hyperlink" Target="#'CSN Foundation'!A1"/></Relationships>
</file>

<file path=xl/drawings/_rels/drawing6.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ing!A1"/><Relationship Id="rId7" Type="http://schemas.openxmlformats.org/officeDocument/2006/relationships/hyperlink" Target="#Materiality!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GRI Content Index'!A1"/><Relationship Id="rId4" Type="http://schemas.openxmlformats.org/officeDocument/2006/relationships/hyperlink" Target="#'SASB Content Index'!A1"/><Relationship Id="rId9" Type="http://schemas.openxmlformats.org/officeDocument/2006/relationships/hyperlink" Target="#'CSN Foundation'!A1"/></Relationships>
</file>

<file path=xl/drawings/_rels/drawing7.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ing!A1"/><Relationship Id="rId7" Type="http://schemas.openxmlformats.org/officeDocument/2006/relationships/hyperlink" Target="#Materiality!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GRI Content Index'!A1"/><Relationship Id="rId4" Type="http://schemas.openxmlformats.org/officeDocument/2006/relationships/hyperlink" Target="#'SASB Content Index'!A1"/><Relationship Id="rId9" Type="http://schemas.openxmlformats.org/officeDocument/2006/relationships/hyperlink" Target="#'CSN Foundation'!A1"/></Relationships>
</file>

<file path=xl/drawings/_rels/drawing8.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ing!A1"/><Relationship Id="rId7" Type="http://schemas.openxmlformats.org/officeDocument/2006/relationships/hyperlink" Target="#Materiality!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GRI Content Index'!A1"/><Relationship Id="rId4" Type="http://schemas.openxmlformats.org/officeDocument/2006/relationships/hyperlink" Target="#'SASB Content Index'!A1"/><Relationship Id="rId9" Type="http://schemas.openxmlformats.org/officeDocument/2006/relationships/hyperlink" Target="#'CSN Foundation'!A1"/></Relationships>
</file>

<file path=xl/drawings/drawing1.xml><?xml version="1.0" encoding="utf-8"?>
<xdr:wsDr xmlns:xdr="http://schemas.openxmlformats.org/drawingml/2006/spreadsheetDrawing" xmlns:a="http://schemas.openxmlformats.org/drawingml/2006/main">
  <xdr:oneCellAnchor>
    <xdr:from>
      <xdr:col>0</xdr:col>
      <xdr:colOff>49696</xdr:colOff>
      <xdr:row>0</xdr:row>
      <xdr:rowOff>66260</xdr:rowOff>
    </xdr:from>
    <xdr:ext cx="670892" cy="207066"/>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9696" y="66260"/>
          <a:ext cx="670892" cy="207066"/>
        </a:xfrm>
        <a:prstGeom prst="rect">
          <a:avLst/>
        </a:prstGeom>
        <a:noFill/>
      </xdr:spPr>
    </xdr:pic>
    <xdr:clientData fLocksWithSheet="0"/>
  </xdr:oneCellAnchor>
  <xdr:twoCellAnchor>
    <xdr:from>
      <xdr:col>1</xdr:col>
      <xdr:colOff>74544</xdr:colOff>
      <xdr:row>0</xdr:row>
      <xdr:rowOff>53836</xdr:rowOff>
    </xdr:from>
    <xdr:to>
      <xdr:col>1</xdr:col>
      <xdr:colOff>646044</xdr:colOff>
      <xdr:row>1</xdr:row>
      <xdr:rowOff>145359</xdr:rowOff>
    </xdr:to>
    <xdr:sp macro="" textlink="">
      <xdr:nvSpPr>
        <xdr:cNvPr id="3" name="CaixaDeTexto 1">
          <a:hlinkClick xmlns:r="http://schemas.openxmlformats.org/officeDocument/2006/relationships" r:id="rId2"/>
          <a:extLst>
            <a:ext uri="{FF2B5EF4-FFF2-40B4-BE49-F238E27FC236}">
              <a16:creationId xmlns:a16="http://schemas.microsoft.com/office/drawing/2014/main" id="{18827768-97EA-4B96-A29E-0E3560F3C24F}"/>
            </a:ext>
          </a:extLst>
        </xdr:cNvPr>
        <xdr:cNvSpPr txBox="1"/>
      </xdr:nvSpPr>
      <xdr:spPr>
        <a:xfrm>
          <a:off x="853109" y="53836"/>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Home</a:t>
          </a:r>
        </a:p>
      </xdr:txBody>
    </xdr:sp>
    <xdr:clientData/>
  </xdr:twoCellAnchor>
  <xdr:twoCellAnchor>
    <xdr:from>
      <xdr:col>1</xdr:col>
      <xdr:colOff>635944</xdr:colOff>
      <xdr:row>0</xdr:row>
      <xdr:rowOff>53836</xdr:rowOff>
    </xdr:from>
    <xdr:to>
      <xdr:col>2</xdr:col>
      <xdr:colOff>353329</xdr:colOff>
      <xdr:row>1</xdr:row>
      <xdr:rowOff>145359</xdr:rowOff>
    </xdr:to>
    <xdr:sp macro="" textlink="">
      <xdr:nvSpPr>
        <xdr:cNvPr id="4" name="CaixaDeTexto 2">
          <a:hlinkClick xmlns:r="http://schemas.openxmlformats.org/officeDocument/2006/relationships" r:id="rId3"/>
          <a:extLst>
            <a:ext uri="{FF2B5EF4-FFF2-40B4-BE49-F238E27FC236}">
              <a16:creationId xmlns:a16="http://schemas.microsoft.com/office/drawing/2014/main" id="{9712859A-72A6-4990-8E74-F1DFF33CDA48}"/>
            </a:ext>
          </a:extLst>
        </xdr:cNvPr>
        <xdr:cNvSpPr txBox="1"/>
      </xdr:nvSpPr>
      <xdr:spPr>
        <a:xfrm>
          <a:off x="1414509" y="53836"/>
          <a:ext cx="67816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chemeClr val="accent4"/>
              </a:solidFill>
              <a:latin typeface="+mj-lt"/>
            </a:rPr>
            <a:t>Mining</a:t>
          </a:r>
        </a:p>
      </xdr:txBody>
    </xdr:sp>
    <xdr:clientData/>
  </xdr:twoCellAnchor>
  <xdr:twoCellAnchor>
    <xdr:from>
      <xdr:col>2</xdr:col>
      <xdr:colOff>343229</xdr:colOff>
      <xdr:row>0</xdr:row>
      <xdr:rowOff>53836</xdr:rowOff>
    </xdr:from>
    <xdr:to>
      <xdr:col>3</xdr:col>
      <xdr:colOff>1000514</xdr:colOff>
      <xdr:row>1</xdr:row>
      <xdr:rowOff>145359</xdr:rowOff>
    </xdr:to>
    <xdr:sp macro="" textlink="">
      <xdr:nvSpPr>
        <xdr:cNvPr id="5" name="CaixaDeTexto 3">
          <a:hlinkClick xmlns:r="http://schemas.openxmlformats.org/officeDocument/2006/relationships" r:id="rId4"/>
          <a:extLst>
            <a:ext uri="{FF2B5EF4-FFF2-40B4-BE49-F238E27FC236}">
              <a16:creationId xmlns:a16="http://schemas.microsoft.com/office/drawing/2014/main" id="{C02FF296-17E4-4223-86F4-1A1DD3685CEB}"/>
            </a:ext>
          </a:extLst>
        </xdr:cNvPr>
        <xdr:cNvSpPr txBox="1"/>
      </xdr:nvSpPr>
      <xdr:spPr>
        <a:xfrm>
          <a:off x="2082577" y="53836"/>
          <a:ext cx="16511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SASB Context Index</a:t>
          </a:r>
        </a:p>
      </xdr:txBody>
    </xdr:sp>
    <xdr:clientData/>
  </xdr:twoCellAnchor>
  <xdr:twoCellAnchor>
    <xdr:from>
      <xdr:col>3</xdr:col>
      <xdr:colOff>915871</xdr:colOff>
      <xdr:row>0</xdr:row>
      <xdr:rowOff>53836</xdr:rowOff>
    </xdr:from>
    <xdr:to>
      <xdr:col>5</xdr:col>
      <xdr:colOff>57979</xdr:colOff>
      <xdr:row>1</xdr:row>
      <xdr:rowOff>145359</xdr:rowOff>
    </xdr:to>
    <xdr:sp macro="" textlink="">
      <xdr:nvSpPr>
        <xdr:cNvPr id="6" name="CaixaDeTexto 4">
          <a:hlinkClick xmlns:r="http://schemas.openxmlformats.org/officeDocument/2006/relationships" r:id="rId5"/>
          <a:extLst>
            <a:ext uri="{FF2B5EF4-FFF2-40B4-BE49-F238E27FC236}">
              <a16:creationId xmlns:a16="http://schemas.microsoft.com/office/drawing/2014/main" id="{65AB4381-7730-4AF3-A0E9-9E4FCCC2171F}"/>
            </a:ext>
          </a:extLst>
        </xdr:cNvPr>
        <xdr:cNvSpPr txBox="1"/>
      </xdr:nvSpPr>
      <xdr:spPr>
        <a:xfrm>
          <a:off x="3649132" y="53836"/>
          <a:ext cx="144467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GRI Context Index</a:t>
          </a:r>
        </a:p>
      </xdr:txBody>
    </xdr:sp>
    <xdr:clientData/>
  </xdr:twoCellAnchor>
  <xdr:twoCellAnchor>
    <xdr:from>
      <xdr:col>5</xdr:col>
      <xdr:colOff>81237</xdr:colOff>
      <xdr:row>0</xdr:row>
      <xdr:rowOff>53836</xdr:rowOff>
    </xdr:from>
    <xdr:to>
      <xdr:col>6</xdr:col>
      <xdr:colOff>154124</xdr:colOff>
      <xdr:row>1</xdr:row>
      <xdr:rowOff>145359</xdr:rowOff>
    </xdr:to>
    <xdr:sp macro="" textlink="">
      <xdr:nvSpPr>
        <xdr:cNvPr id="7" name="CaixaDeTexto 5">
          <a:hlinkClick xmlns:r="http://schemas.openxmlformats.org/officeDocument/2006/relationships" r:id="rId6"/>
          <a:extLst>
            <a:ext uri="{FF2B5EF4-FFF2-40B4-BE49-F238E27FC236}">
              <a16:creationId xmlns:a16="http://schemas.microsoft.com/office/drawing/2014/main" id="{305E0195-FA4B-4DD4-8BD4-BB7E9B18D510}"/>
            </a:ext>
          </a:extLst>
        </xdr:cNvPr>
        <xdr:cNvSpPr txBox="1"/>
      </xdr:nvSpPr>
      <xdr:spPr>
        <a:xfrm>
          <a:off x="5117063" y="53836"/>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TCFD e TNFD</a:t>
          </a:r>
        </a:p>
      </xdr:txBody>
    </xdr:sp>
    <xdr:clientData/>
  </xdr:twoCellAnchor>
  <xdr:twoCellAnchor>
    <xdr:from>
      <xdr:col>6</xdr:col>
      <xdr:colOff>144024</xdr:colOff>
      <xdr:row>0</xdr:row>
      <xdr:rowOff>53836</xdr:rowOff>
    </xdr:from>
    <xdr:to>
      <xdr:col>7</xdr:col>
      <xdr:colOff>216911</xdr:colOff>
      <xdr:row>1</xdr:row>
      <xdr:rowOff>145359</xdr:rowOff>
    </xdr:to>
    <xdr:sp macro="" textlink="">
      <xdr:nvSpPr>
        <xdr:cNvPr id="8" name="CaixaDeTexto 6">
          <a:hlinkClick xmlns:r="http://schemas.openxmlformats.org/officeDocument/2006/relationships" r:id="rId7"/>
          <a:extLst>
            <a:ext uri="{FF2B5EF4-FFF2-40B4-BE49-F238E27FC236}">
              <a16:creationId xmlns:a16="http://schemas.microsoft.com/office/drawing/2014/main" id="{1EAFDC31-B6F7-4324-A85A-D98EDB877913}"/>
            </a:ext>
          </a:extLst>
        </xdr:cNvPr>
        <xdr:cNvSpPr txBox="1"/>
      </xdr:nvSpPr>
      <xdr:spPr>
        <a:xfrm>
          <a:off x="6173763" y="53836"/>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Materiality</a:t>
          </a:r>
        </a:p>
      </xdr:txBody>
    </xdr:sp>
    <xdr:clientData/>
  </xdr:twoCellAnchor>
  <xdr:twoCellAnchor>
    <xdr:from>
      <xdr:col>7</xdr:col>
      <xdr:colOff>206811</xdr:colOff>
      <xdr:row>0</xdr:row>
      <xdr:rowOff>53836</xdr:rowOff>
    </xdr:from>
    <xdr:to>
      <xdr:col>7</xdr:col>
      <xdr:colOff>892611</xdr:colOff>
      <xdr:row>1</xdr:row>
      <xdr:rowOff>145359</xdr:rowOff>
    </xdr:to>
    <xdr:sp macro="" textlink="">
      <xdr:nvSpPr>
        <xdr:cNvPr id="9" name="CaixaDeTexto 7">
          <a:hlinkClick xmlns:r="http://schemas.openxmlformats.org/officeDocument/2006/relationships" r:id="rId8"/>
          <a:extLst>
            <a:ext uri="{FF2B5EF4-FFF2-40B4-BE49-F238E27FC236}">
              <a16:creationId xmlns:a16="http://schemas.microsoft.com/office/drawing/2014/main" id="{28220E9A-2D42-493D-9524-29685674CEEC}"/>
            </a:ext>
          </a:extLst>
        </xdr:cNvPr>
        <xdr:cNvSpPr txBox="1"/>
      </xdr:nvSpPr>
      <xdr:spPr>
        <a:xfrm>
          <a:off x="7230463" y="53836"/>
          <a:ext cx="685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i="1">
              <a:solidFill>
                <a:srgbClr val="002A7E"/>
              </a:solidFill>
              <a:latin typeface="+mj-lt"/>
            </a:rPr>
            <a:t>Ratings</a:t>
          </a:r>
        </a:p>
      </xdr:txBody>
    </xdr:sp>
    <xdr:clientData/>
  </xdr:twoCellAnchor>
  <xdr:twoCellAnchor>
    <xdr:from>
      <xdr:col>7</xdr:col>
      <xdr:colOff>882511</xdr:colOff>
      <xdr:row>0</xdr:row>
      <xdr:rowOff>53836</xdr:rowOff>
    </xdr:from>
    <xdr:to>
      <xdr:col>8</xdr:col>
      <xdr:colOff>1176132</xdr:colOff>
      <xdr:row>1</xdr:row>
      <xdr:rowOff>145359</xdr:rowOff>
    </xdr:to>
    <xdr:sp macro="" textlink="">
      <xdr:nvSpPr>
        <xdr:cNvPr id="10" name="CaixaDeTexto 8">
          <a:hlinkClick xmlns:r="http://schemas.openxmlformats.org/officeDocument/2006/relationships" r:id="rId9"/>
          <a:extLst>
            <a:ext uri="{FF2B5EF4-FFF2-40B4-BE49-F238E27FC236}">
              <a16:creationId xmlns:a16="http://schemas.microsoft.com/office/drawing/2014/main" id="{0D199C08-95D5-4C17-8D99-029C8222F1B2}"/>
            </a:ext>
            <a:ext uri="{147F2762-F138-4A5C-976F-8EAC2B608ADB}">
              <a16:predDERef xmlns:a16="http://schemas.microsoft.com/office/drawing/2014/main" pred="{E42A3FCC-BA72-46D3-9F4A-1994D072985E}"/>
            </a:ext>
          </a:extLst>
        </xdr:cNvPr>
        <xdr:cNvSpPr txBox="1"/>
      </xdr:nvSpPr>
      <xdr:spPr>
        <a:xfrm>
          <a:off x="7906163" y="53836"/>
          <a:ext cx="128753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900" b="1">
              <a:solidFill>
                <a:srgbClr val="002A7E"/>
              </a:solidFill>
              <a:latin typeface="+mj-lt"/>
              <a:ea typeface="+mj-lt"/>
              <a:cs typeface="+mj-lt"/>
            </a:rPr>
            <a:t>CSN Foundation</a:t>
          </a:r>
          <a:endParaRPr lang="en-US" sz="900" b="1" i="0" u="none" strike="noStrike">
            <a:solidFill>
              <a:srgbClr val="002A7E"/>
            </a:solidFill>
            <a:latin typeface="Verdana" panose="020B0604030504040204" pitchFamily="34" charset="0"/>
            <a:ea typeface="Verdana" panose="020B0604030504040204" pitchFamily="34" charset="0"/>
          </a:endParaRPr>
        </a:p>
      </xdr:txBody>
    </xdr:sp>
    <xdr:clientData/>
  </xdr:twoCellAnchor>
  <xdr:twoCellAnchor editAs="oneCell">
    <xdr:from>
      <xdr:col>7</xdr:col>
      <xdr:colOff>321240</xdr:colOff>
      <xdr:row>2</xdr:row>
      <xdr:rowOff>141777</xdr:rowOff>
    </xdr:from>
    <xdr:to>
      <xdr:col>12</xdr:col>
      <xdr:colOff>526675</xdr:colOff>
      <xdr:row>18</xdr:row>
      <xdr:rowOff>21363</xdr:rowOff>
    </xdr:to>
    <xdr:pic>
      <xdr:nvPicPr>
        <xdr:cNvPr id="11" name="Imagem 10">
          <a:extLst>
            <a:ext uri="{FF2B5EF4-FFF2-40B4-BE49-F238E27FC236}">
              <a16:creationId xmlns:a16="http://schemas.microsoft.com/office/drawing/2014/main" id="{7757145A-EC0A-80DC-D050-9D5C7AA15F78}"/>
            </a:ext>
          </a:extLst>
        </xdr:cNvPr>
        <xdr:cNvPicPr>
          <a:picLocks noChangeAspect="1"/>
        </xdr:cNvPicPr>
      </xdr:nvPicPr>
      <xdr:blipFill>
        <a:blip xmlns:r="http://schemas.openxmlformats.org/officeDocument/2006/relationships" r:embed="rId10"/>
        <a:stretch>
          <a:fillRect/>
        </a:stretch>
      </xdr:blipFill>
      <xdr:spPr>
        <a:xfrm>
          <a:off x="7313711" y="455542"/>
          <a:ext cx="5685111" cy="30956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164824</xdr:rowOff>
    </xdr:from>
    <xdr:ext cx="670892" cy="207066"/>
    <xdr:pic>
      <xdr:nvPicPr>
        <xdr:cNvPr id="3" name="image1.png">
          <a:extLst>
            <a:ext uri="{FF2B5EF4-FFF2-40B4-BE49-F238E27FC236}">
              <a16:creationId xmlns:a16="http://schemas.microsoft.com/office/drawing/2014/main" id="{4A81AD92-BA1B-49FF-ABB1-C422377EEEAC}"/>
            </a:ext>
          </a:extLst>
        </xdr:cNvPr>
        <xdr:cNvPicPr preferRelativeResize="0"/>
      </xdr:nvPicPr>
      <xdr:blipFill>
        <a:blip xmlns:r="http://schemas.openxmlformats.org/officeDocument/2006/relationships" r:embed="rId1" cstate="print"/>
        <a:stretch>
          <a:fillRect/>
        </a:stretch>
      </xdr:blipFill>
      <xdr:spPr>
        <a:xfrm>
          <a:off x="66675" y="164824"/>
          <a:ext cx="670892" cy="207066"/>
        </a:xfrm>
        <a:prstGeom prst="rect">
          <a:avLst/>
        </a:prstGeom>
        <a:noFill/>
      </xdr:spPr>
    </xdr:pic>
    <xdr:clientData fLocksWithSheet="0"/>
  </xdr:oneCellAnchor>
  <xdr:twoCellAnchor>
    <xdr:from>
      <xdr:col>1</xdr:col>
      <xdr:colOff>127138</xdr:colOff>
      <xdr:row>0</xdr:row>
      <xdr:rowOff>152400</xdr:rowOff>
    </xdr:from>
    <xdr:to>
      <xdr:col>1</xdr:col>
      <xdr:colOff>698638</xdr:colOff>
      <xdr:row>1</xdr:row>
      <xdr:rowOff>76200</xdr:rowOff>
    </xdr:to>
    <xdr:sp macro="" textlink="">
      <xdr:nvSpPr>
        <xdr:cNvPr id="4" name="CaixaDeTexto 1">
          <a:hlinkClick xmlns:r="http://schemas.openxmlformats.org/officeDocument/2006/relationships" r:id="rId2"/>
          <a:extLst>
            <a:ext uri="{FF2B5EF4-FFF2-40B4-BE49-F238E27FC236}">
              <a16:creationId xmlns:a16="http://schemas.microsoft.com/office/drawing/2014/main" id="{249EBDF3-C06E-4CA2-A0B3-47AE6B1BB27C}"/>
            </a:ext>
          </a:extLst>
        </xdr:cNvPr>
        <xdr:cNvSpPr txBox="1"/>
      </xdr:nvSpPr>
      <xdr:spPr>
        <a:xfrm>
          <a:off x="870088" y="152400"/>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Home</a:t>
          </a:r>
        </a:p>
      </xdr:txBody>
    </xdr:sp>
    <xdr:clientData/>
  </xdr:twoCellAnchor>
  <xdr:twoCellAnchor>
    <xdr:from>
      <xdr:col>1</xdr:col>
      <xdr:colOff>688538</xdr:colOff>
      <xdr:row>0</xdr:row>
      <xdr:rowOff>152400</xdr:rowOff>
    </xdr:from>
    <xdr:to>
      <xdr:col>2</xdr:col>
      <xdr:colOff>576131</xdr:colOff>
      <xdr:row>1</xdr:row>
      <xdr:rowOff>76200</xdr:rowOff>
    </xdr:to>
    <xdr:sp macro="" textlink="">
      <xdr:nvSpPr>
        <xdr:cNvPr id="5" name="CaixaDeTexto 2">
          <a:hlinkClick xmlns:r="http://schemas.openxmlformats.org/officeDocument/2006/relationships" r:id="rId3"/>
          <a:extLst>
            <a:ext uri="{FF2B5EF4-FFF2-40B4-BE49-F238E27FC236}">
              <a16:creationId xmlns:a16="http://schemas.microsoft.com/office/drawing/2014/main" id="{2063A343-D0D6-4496-B769-9253D2640B87}"/>
            </a:ext>
          </a:extLst>
        </xdr:cNvPr>
        <xdr:cNvSpPr txBox="1"/>
      </xdr:nvSpPr>
      <xdr:spPr>
        <a:xfrm>
          <a:off x="1431488" y="152400"/>
          <a:ext cx="67816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chemeClr val="accent4"/>
              </a:solidFill>
              <a:latin typeface="+mj-lt"/>
            </a:rPr>
            <a:t>Mining</a:t>
          </a:r>
        </a:p>
      </xdr:txBody>
    </xdr:sp>
    <xdr:clientData/>
  </xdr:twoCellAnchor>
  <xdr:twoCellAnchor>
    <xdr:from>
      <xdr:col>2</xdr:col>
      <xdr:colOff>566031</xdr:colOff>
      <xdr:row>0</xdr:row>
      <xdr:rowOff>152400</xdr:rowOff>
    </xdr:from>
    <xdr:to>
      <xdr:col>3</xdr:col>
      <xdr:colOff>1226629</xdr:colOff>
      <xdr:row>1</xdr:row>
      <xdr:rowOff>76200</xdr:rowOff>
    </xdr:to>
    <xdr:sp macro="" textlink="">
      <xdr:nvSpPr>
        <xdr:cNvPr id="6" name="CaixaDeTexto 3">
          <a:hlinkClick xmlns:r="http://schemas.openxmlformats.org/officeDocument/2006/relationships" r:id="rId4"/>
          <a:extLst>
            <a:ext uri="{FF2B5EF4-FFF2-40B4-BE49-F238E27FC236}">
              <a16:creationId xmlns:a16="http://schemas.microsoft.com/office/drawing/2014/main" id="{37295A75-4735-4497-9EBF-DFBE6B73A2FC}"/>
            </a:ext>
          </a:extLst>
        </xdr:cNvPr>
        <xdr:cNvSpPr txBox="1"/>
      </xdr:nvSpPr>
      <xdr:spPr>
        <a:xfrm>
          <a:off x="2099556" y="152400"/>
          <a:ext cx="16511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SASB Context Index</a:t>
          </a:r>
        </a:p>
      </xdr:txBody>
    </xdr:sp>
    <xdr:clientData/>
  </xdr:twoCellAnchor>
  <xdr:twoCellAnchor>
    <xdr:from>
      <xdr:col>3</xdr:col>
      <xdr:colOff>1141986</xdr:colOff>
      <xdr:row>0</xdr:row>
      <xdr:rowOff>152400</xdr:rowOff>
    </xdr:from>
    <xdr:to>
      <xdr:col>5</xdr:col>
      <xdr:colOff>253034</xdr:colOff>
      <xdr:row>1</xdr:row>
      <xdr:rowOff>76200</xdr:rowOff>
    </xdr:to>
    <xdr:sp macro="" textlink="">
      <xdr:nvSpPr>
        <xdr:cNvPr id="7" name="CaixaDeTexto 4">
          <a:hlinkClick xmlns:r="http://schemas.openxmlformats.org/officeDocument/2006/relationships" r:id="rId5"/>
          <a:extLst>
            <a:ext uri="{FF2B5EF4-FFF2-40B4-BE49-F238E27FC236}">
              <a16:creationId xmlns:a16="http://schemas.microsoft.com/office/drawing/2014/main" id="{9A7FDE6F-63F1-4A9B-9FAF-8324CA501D32}"/>
            </a:ext>
          </a:extLst>
        </xdr:cNvPr>
        <xdr:cNvSpPr txBox="1"/>
      </xdr:nvSpPr>
      <xdr:spPr>
        <a:xfrm>
          <a:off x="3666111" y="152400"/>
          <a:ext cx="144467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GRI Context Index</a:t>
          </a:r>
        </a:p>
      </xdr:txBody>
    </xdr:sp>
    <xdr:clientData/>
  </xdr:twoCellAnchor>
  <xdr:twoCellAnchor>
    <xdr:from>
      <xdr:col>5</xdr:col>
      <xdr:colOff>276292</xdr:colOff>
      <xdr:row>0</xdr:row>
      <xdr:rowOff>152400</xdr:rowOff>
    </xdr:from>
    <xdr:to>
      <xdr:col>6</xdr:col>
      <xdr:colOff>200092</xdr:colOff>
      <xdr:row>1</xdr:row>
      <xdr:rowOff>76200</xdr:rowOff>
    </xdr:to>
    <xdr:sp macro="" textlink="">
      <xdr:nvSpPr>
        <xdr:cNvPr id="8" name="CaixaDeTexto 5">
          <a:hlinkClick xmlns:r="http://schemas.openxmlformats.org/officeDocument/2006/relationships" r:id="rId6"/>
          <a:extLst>
            <a:ext uri="{FF2B5EF4-FFF2-40B4-BE49-F238E27FC236}">
              <a16:creationId xmlns:a16="http://schemas.microsoft.com/office/drawing/2014/main" id="{D5040E55-D004-4745-B70B-7C5598E48943}"/>
            </a:ext>
          </a:extLst>
        </xdr:cNvPr>
        <xdr:cNvSpPr txBox="1"/>
      </xdr:nvSpPr>
      <xdr:spPr>
        <a:xfrm>
          <a:off x="5134042" y="15240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TCFD e TNFD</a:t>
          </a:r>
        </a:p>
      </xdr:txBody>
    </xdr:sp>
    <xdr:clientData/>
  </xdr:twoCellAnchor>
  <xdr:twoCellAnchor>
    <xdr:from>
      <xdr:col>6</xdr:col>
      <xdr:colOff>189992</xdr:colOff>
      <xdr:row>0</xdr:row>
      <xdr:rowOff>152400</xdr:rowOff>
    </xdr:from>
    <xdr:to>
      <xdr:col>6</xdr:col>
      <xdr:colOff>1256792</xdr:colOff>
      <xdr:row>1</xdr:row>
      <xdr:rowOff>76200</xdr:rowOff>
    </xdr:to>
    <xdr:sp macro="" textlink="">
      <xdr:nvSpPr>
        <xdr:cNvPr id="9" name="CaixaDeTexto 6">
          <a:hlinkClick xmlns:r="http://schemas.openxmlformats.org/officeDocument/2006/relationships" r:id="rId7"/>
          <a:extLst>
            <a:ext uri="{FF2B5EF4-FFF2-40B4-BE49-F238E27FC236}">
              <a16:creationId xmlns:a16="http://schemas.microsoft.com/office/drawing/2014/main" id="{896D6F17-85CA-4281-A6C4-08FF90EC388F}"/>
            </a:ext>
          </a:extLst>
        </xdr:cNvPr>
        <xdr:cNvSpPr txBox="1"/>
      </xdr:nvSpPr>
      <xdr:spPr>
        <a:xfrm>
          <a:off x="6190742" y="15240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Materiality</a:t>
          </a:r>
        </a:p>
      </xdr:txBody>
    </xdr:sp>
    <xdr:clientData/>
  </xdr:twoCellAnchor>
  <xdr:twoCellAnchor>
    <xdr:from>
      <xdr:col>6</xdr:col>
      <xdr:colOff>1246692</xdr:colOff>
      <xdr:row>0</xdr:row>
      <xdr:rowOff>152400</xdr:rowOff>
    </xdr:from>
    <xdr:to>
      <xdr:col>7</xdr:col>
      <xdr:colOff>560892</xdr:colOff>
      <xdr:row>1</xdr:row>
      <xdr:rowOff>76200</xdr:rowOff>
    </xdr:to>
    <xdr:sp macro="" textlink="">
      <xdr:nvSpPr>
        <xdr:cNvPr id="10" name="CaixaDeTexto 7">
          <a:hlinkClick xmlns:r="http://schemas.openxmlformats.org/officeDocument/2006/relationships" r:id="rId8"/>
          <a:extLst>
            <a:ext uri="{FF2B5EF4-FFF2-40B4-BE49-F238E27FC236}">
              <a16:creationId xmlns:a16="http://schemas.microsoft.com/office/drawing/2014/main" id="{C53E975C-30A4-499C-B596-F34DA6C95C24}"/>
            </a:ext>
          </a:extLst>
        </xdr:cNvPr>
        <xdr:cNvSpPr txBox="1"/>
      </xdr:nvSpPr>
      <xdr:spPr>
        <a:xfrm>
          <a:off x="7247442" y="152400"/>
          <a:ext cx="685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i="1">
              <a:solidFill>
                <a:srgbClr val="002A7E"/>
              </a:solidFill>
              <a:latin typeface="+mj-lt"/>
            </a:rPr>
            <a:t>Ratings</a:t>
          </a:r>
        </a:p>
      </xdr:txBody>
    </xdr:sp>
    <xdr:clientData/>
  </xdr:twoCellAnchor>
  <xdr:twoCellAnchor>
    <xdr:from>
      <xdr:col>7</xdr:col>
      <xdr:colOff>550792</xdr:colOff>
      <xdr:row>0</xdr:row>
      <xdr:rowOff>152400</xdr:rowOff>
    </xdr:from>
    <xdr:to>
      <xdr:col>8</xdr:col>
      <xdr:colOff>447676</xdr:colOff>
      <xdr:row>1</xdr:row>
      <xdr:rowOff>76200</xdr:rowOff>
    </xdr:to>
    <xdr:sp macro="" textlink="">
      <xdr:nvSpPr>
        <xdr:cNvPr id="11" name="CaixaDeTexto 8">
          <a:hlinkClick xmlns:r="http://schemas.openxmlformats.org/officeDocument/2006/relationships" r:id="rId9"/>
          <a:extLst>
            <a:ext uri="{FF2B5EF4-FFF2-40B4-BE49-F238E27FC236}">
              <a16:creationId xmlns:a16="http://schemas.microsoft.com/office/drawing/2014/main" id="{3304A81E-D75F-4820-82C2-8D413BDB5377}"/>
            </a:ext>
            <a:ext uri="{147F2762-F138-4A5C-976F-8EAC2B608ADB}">
              <a16:predDERef xmlns:a16="http://schemas.microsoft.com/office/drawing/2014/main" pred="{E42A3FCC-BA72-46D3-9F4A-1994D072985E}"/>
            </a:ext>
          </a:extLst>
        </xdr:cNvPr>
        <xdr:cNvSpPr txBox="1"/>
      </xdr:nvSpPr>
      <xdr:spPr>
        <a:xfrm>
          <a:off x="7923142" y="152400"/>
          <a:ext cx="128753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900" b="1">
              <a:solidFill>
                <a:srgbClr val="002A7E"/>
              </a:solidFill>
              <a:latin typeface="+mj-lt"/>
              <a:ea typeface="+mj-lt"/>
              <a:cs typeface="+mj-lt"/>
            </a:rPr>
            <a:t>CSN Foundation</a:t>
          </a:r>
          <a:endParaRPr lang="en-US" sz="900" b="1" i="0" u="none" strike="noStrike">
            <a:solidFill>
              <a:srgbClr val="002A7E"/>
            </a:solidFill>
            <a:latin typeface="Verdana" panose="020B0604030504040204" pitchFamily="34" charset="0"/>
            <a:ea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xdr:colOff>
      <xdr:row>0</xdr:row>
      <xdr:rowOff>50524</xdr:rowOff>
    </xdr:from>
    <xdr:ext cx="670892" cy="207066"/>
    <xdr:pic>
      <xdr:nvPicPr>
        <xdr:cNvPr id="3" name="image1.png">
          <a:extLst>
            <a:ext uri="{FF2B5EF4-FFF2-40B4-BE49-F238E27FC236}">
              <a16:creationId xmlns:a16="http://schemas.microsoft.com/office/drawing/2014/main" id="{FD287362-4F2C-4506-92B1-2607F8D706BD}"/>
            </a:ext>
          </a:extLst>
        </xdr:cNvPr>
        <xdr:cNvPicPr preferRelativeResize="0"/>
      </xdr:nvPicPr>
      <xdr:blipFill>
        <a:blip xmlns:r="http://schemas.openxmlformats.org/officeDocument/2006/relationships" r:embed="rId1" cstate="print"/>
        <a:stretch>
          <a:fillRect/>
        </a:stretch>
      </xdr:blipFill>
      <xdr:spPr>
        <a:xfrm>
          <a:off x="47625" y="50524"/>
          <a:ext cx="670892" cy="207066"/>
        </a:xfrm>
        <a:prstGeom prst="rect">
          <a:avLst/>
        </a:prstGeom>
        <a:noFill/>
      </xdr:spPr>
    </xdr:pic>
    <xdr:clientData fLocksWithSheet="0"/>
  </xdr:oneCellAnchor>
  <xdr:twoCellAnchor>
    <xdr:from>
      <xdr:col>1</xdr:col>
      <xdr:colOff>184288</xdr:colOff>
      <xdr:row>0</xdr:row>
      <xdr:rowOff>38100</xdr:rowOff>
    </xdr:from>
    <xdr:to>
      <xdr:col>2</xdr:col>
      <xdr:colOff>89038</xdr:colOff>
      <xdr:row>1</xdr:row>
      <xdr:rowOff>133350</xdr:rowOff>
    </xdr:to>
    <xdr:sp macro="" textlink="">
      <xdr:nvSpPr>
        <xdr:cNvPr id="4" name="CaixaDeTexto 1">
          <a:hlinkClick xmlns:r="http://schemas.openxmlformats.org/officeDocument/2006/relationships" r:id="rId2"/>
          <a:extLst>
            <a:ext uri="{FF2B5EF4-FFF2-40B4-BE49-F238E27FC236}">
              <a16:creationId xmlns:a16="http://schemas.microsoft.com/office/drawing/2014/main" id="{7FE6C382-A5FA-43AB-81C1-B4095152571E}"/>
            </a:ext>
          </a:extLst>
        </xdr:cNvPr>
        <xdr:cNvSpPr txBox="1"/>
      </xdr:nvSpPr>
      <xdr:spPr>
        <a:xfrm>
          <a:off x="851038" y="38100"/>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Home</a:t>
          </a:r>
        </a:p>
      </xdr:txBody>
    </xdr:sp>
    <xdr:clientData/>
  </xdr:twoCellAnchor>
  <xdr:twoCellAnchor>
    <xdr:from>
      <xdr:col>2</xdr:col>
      <xdr:colOff>78938</xdr:colOff>
      <xdr:row>0</xdr:row>
      <xdr:rowOff>38100</xdr:rowOff>
    </xdr:from>
    <xdr:to>
      <xdr:col>2</xdr:col>
      <xdr:colOff>757106</xdr:colOff>
      <xdr:row>1</xdr:row>
      <xdr:rowOff>133350</xdr:rowOff>
    </xdr:to>
    <xdr:sp macro="" textlink="">
      <xdr:nvSpPr>
        <xdr:cNvPr id="5" name="CaixaDeTexto 2">
          <a:hlinkClick xmlns:r="http://schemas.openxmlformats.org/officeDocument/2006/relationships" r:id="rId3"/>
          <a:extLst>
            <a:ext uri="{FF2B5EF4-FFF2-40B4-BE49-F238E27FC236}">
              <a16:creationId xmlns:a16="http://schemas.microsoft.com/office/drawing/2014/main" id="{C4561BD0-E462-4E9A-88FB-F450CE24F994}"/>
            </a:ext>
          </a:extLst>
        </xdr:cNvPr>
        <xdr:cNvSpPr txBox="1"/>
      </xdr:nvSpPr>
      <xdr:spPr>
        <a:xfrm>
          <a:off x="1412438" y="38100"/>
          <a:ext cx="67816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chemeClr val="accent4"/>
              </a:solidFill>
              <a:latin typeface="+mj-lt"/>
            </a:rPr>
            <a:t>Mining</a:t>
          </a:r>
        </a:p>
      </xdr:txBody>
    </xdr:sp>
    <xdr:clientData/>
  </xdr:twoCellAnchor>
  <xdr:twoCellAnchor>
    <xdr:from>
      <xdr:col>2</xdr:col>
      <xdr:colOff>747006</xdr:colOff>
      <xdr:row>0</xdr:row>
      <xdr:rowOff>38100</xdr:rowOff>
    </xdr:from>
    <xdr:to>
      <xdr:col>4</xdr:col>
      <xdr:colOff>207454</xdr:colOff>
      <xdr:row>1</xdr:row>
      <xdr:rowOff>133350</xdr:rowOff>
    </xdr:to>
    <xdr:sp macro="" textlink="">
      <xdr:nvSpPr>
        <xdr:cNvPr id="6" name="CaixaDeTexto 3">
          <a:hlinkClick xmlns:r="http://schemas.openxmlformats.org/officeDocument/2006/relationships" r:id="rId4"/>
          <a:extLst>
            <a:ext uri="{FF2B5EF4-FFF2-40B4-BE49-F238E27FC236}">
              <a16:creationId xmlns:a16="http://schemas.microsoft.com/office/drawing/2014/main" id="{E7FA3B11-257C-4258-A5DF-48C1584CAC19}"/>
            </a:ext>
          </a:extLst>
        </xdr:cNvPr>
        <xdr:cNvSpPr txBox="1"/>
      </xdr:nvSpPr>
      <xdr:spPr>
        <a:xfrm>
          <a:off x="2080506" y="38100"/>
          <a:ext cx="16511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SASB Context Index</a:t>
          </a:r>
        </a:p>
      </xdr:txBody>
    </xdr:sp>
    <xdr:clientData/>
  </xdr:twoCellAnchor>
  <xdr:twoCellAnchor>
    <xdr:from>
      <xdr:col>4</xdr:col>
      <xdr:colOff>122811</xdr:colOff>
      <xdr:row>0</xdr:row>
      <xdr:rowOff>38100</xdr:rowOff>
    </xdr:from>
    <xdr:to>
      <xdr:col>5</xdr:col>
      <xdr:colOff>576884</xdr:colOff>
      <xdr:row>1</xdr:row>
      <xdr:rowOff>133350</xdr:rowOff>
    </xdr:to>
    <xdr:sp macro="" textlink="">
      <xdr:nvSpPr>
        <xdr:cNvPr id="7" name="CaixaDeTexto 4">
          <a:hlinkClick xmlns:r="http://schemas.openxmlformats.org/officeDocument/2006/relationships" r:id="rId5"/>
          <a:extLst>
            <a:ext uri="{FF2B5EF4-FFF2-40B4-BE49-F238E27FC236}">
              <a16:creationId xmlns:a16="http://schemas.microsoft.com/office/drawing/2014/main" id="{0B269817-2B7F-477F-806C-39E7DE94D346}"/>
            </a:ext>
          </a:extLst>
        </xdr:cNvPr>
        <xdr:cNvSpPr txBox="1"/>
      </xdr:nvSpPr>
      <xdr:spPr>
        <a:xfrm>
          <a:off x="3647061" y="38100"/>
          <a:ext cx="144467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GRI Context Index</a:t>
          </a:r>
        </a:p>
      </xdr:txBody>
    </xdr:sp>
    <xdr:clientData/>
  </xdr:twoCellAnchor>
  <xdr:twoCellAnchor>
    <xdr:from>
      <xdr:col>5</xdr:col>
      <xdr:colOff>600142</xdr:colOff>
      <xdr:row>0</xdr:row>
      <xdr:rowOff>38100</xdr:rowOff>
    </xdr:from>
    <xdr:to>
      <xdr:col>6</xdr:col>
      <xdr:colOff>676342</xdr:colOff>
      <xdr:row>1</xdr:row>
      <xdr:rowOff>133350</xdr:rowOff>
    </xdr:to>
    <xdr:sp macro="" textlink="">
      <xdr:nvSpPr>
        <xdr:cNvPr id="8" name="CaixaDeTexto 5">
          <a:hlinkClick xmlns:r="http://schemas.openxmlformats.org/officeDocument/2006/relationships" r:id="rId6"/>
          <a:extLst>
            <a:ext uri="{FF2B5EF4-FFF2-40B4-BE49-F238E27FC236}">
              <a16:creationId xmlns:a16="http://schemas.microsoft.com/office/drawing/2014/main" id="{D352CB92-DDE1-440D-AB15-7B110EF1458C}"/>
            </a:ext>
          </a:extLst>
        </xdr:cNvPr>
        <xdr:cNvSpPr txBox="1"/>
      </xdr:nvSpPr>
      <xdr:spPr>
        <a:xfrm>
          <a:off x="5114992" y="3810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TCFD e TNFD</a:t>
          </a:r>
        </a:p>
      </xdr:txBody>
    </xdr:sp>
    <xdr:clientData/>
  </xdr:twoCellAnchor>
  <xdr:twoCellAnchor>
    <xdr:from>
      <xdr:col>6</xdr:col>
      <xdr:colOff>666242</xdr:colOff>
      <xdr:row>0</xdr:row>
      <xdr:rowOff>38100</xdr:rowOff>
    </xdr:from>
    <xdr:to>
      <xdr:col>7</xdr:col>
      <xdr:colOff>742442</xdr:colOff>
      <xdr:row>1</xdr:row>
      <xdr:rowOff>133350</xdr:rowOff>
    </xdr:to>
    <xdr:sp macro="" textlink="">
      <xdr:nvSpPr>
        <xdr:cNvPr id="9" name="CaixaDeTexto 6">
          <a:hlinkClick xmlns:r="http://schemas.openxmlformats.org/officeDocument/2006/relationships" r:id="rId7"/>
          <a:extLst>
            <a:ext uri="{FF2B5EF4-FFF2-40B4-BE49-F238E27FC236}">
              <a16:creationId xmlns:a16="http://schemas.microsoft.com/office/drawing/2014/main" id="{850EAA33-DC7F-4F6C-9FCC-2497FDF4153C}"/>
            </a:ext>
          </a:extLst>
        </xdr:cNvPr>
        <xdr:cNvSpPr txBox="1"/>
      </xdr:nvSpPr>
      <xdr:spPr>
        <a:xfrm>
          <a:off x="6171692" y="3810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Materiality</a:t>
          </a:r>
        </a:p>
      </xdr:txBody>
    </xdr:sp>
    <xdr:clientData/>
  </xdr:twoCellAnchor>
  <xdr:twoCellAnchor>
    <xdr:from>
      <xdr:col>7</xdr:col>
      <xdr:colOff>732342</xdr:colOff>
      <xdr:row>0</xdr:row>
      <xdr:rowOff>38100</xdr:rowOff>
    </xdr:from>
    <xdr:to>
      <xdr:col>8</xdr:col>
      <xdr:colOff>427542</xdr:colOff>
      <xdr:row>1</xdr:row>
      <xdr:rowOff>133350</xdr:rowOff>
    </xdr:to>
    <xdr:sp macro="" textlink="">
      <xdr:nvSpPr>
        <xdr:cNvPr id="10" name="CaixaDeTexto 7">
          <a:hlinkClick xmlns:r="http://schemas.openxmlformats.org/officeDocument/2006/relationships" r:id="rId8"/>
          <a:extLst>
            <a:ext uri="{FF2B5EF4-FFF2-40B4-BE49-F238E27FC236}">
              <a16:creationId xmlns:a16="http://schemas.microsoft.com/office/drawing/2014/main" id="{68B85BC8-CB42-4AB2-B11B-45DF1843990F}"/>
            </a:ext>
          </a:extLst>
        </xdr:cNvPr>
        <xdr:cNvSpPr txBox="1"/>
      </xdr:nvSpPr>
      <xdr:spPr>
        <a:xfrm>
          <a:off x="7228392" y="38100"/>
          <a:ext cx="685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i="1">
              <a:solidFill>
                <a:srgbClr val="002A7E"/>
              </a:solidFill>
              <a:latin typeface="+mj-lt"/>
            </a:rPr>
            <a:t>Ratings</a:t>
          </a:r>
        </a:p>
      </xdr:txBody>
    </xdr:sp>
    <xdr:clientData/>
  </xdr:twoCellAnchor>
  <xdr:twoCellAnchor>
    <xdr:from>
      <xdr:col>8</xdr:col>
      <xdr:colOff>417442</xdr:colOff>
      <xdr:row>0</xdr:row>
      <xdr:rowOff>38100</xdr:rowOff>
    </xdr:from>
    <xdr:to>
      <xdr:col>9</xdr:col>
      <xdr:colOff>466726</xdr:colOff>
      <xdr:row>1</xdr:row>
      <xdr:rowOff>133350</xdr:rowOff>
    </xdr:to>
    <xdr:sp macro="" textlink="">
      <xdr:nvSpPr>
        <xdr:cNvPr id="11" name="CaixaDeTexto 8">
          <a:hlinkClick xmlns:r="http://schemas.openxmlformats.org/officeDocument/2006/relationships" r:id="rId9"/>
          <a:extLst>
            <a:ext uri="{FF2B5EF4-FFF2-40B4-BE49-F238E27FC236}">
              <a16:creationId xmlns:a16="http://schemas.microsoft.com/office/drawing/2014/main" id="{8DDFE8CE-EC28-4BCD-BADD-45E7B572951D}"/>
            </a:ext>
            <a:ext uri="{147F2762-F138-4A5C-976F-8EAC2B608ADB}">
              <a16:predDERef xmlns:a16="http://schemas.microsoft.com/office/drawing/2014/main" pred="{E42A3FCC-BA72-46D3-9F4A-1994D072985E}"/>
            </a:ext>
          </a:extLst>
        </xdr:cNvPr>
        <xdr:cNvSpPr txBox="1"/>
      </xdr:nvSpPr>
      <xdr:spPr>
        <a:xfrm>
          <a:off x="7904092" y="38100"/>
          <a:ext cx="128753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900" b="1">
              <a:solidFill>
                <a:srgbClr val="002A7E"/>
              </a:solidFill>
              <a:latin typeface="+mj-lt"/>
              <a:ea typeface="+mj-lt"/>
              <a:cs typeface="+mj-lt"/>
            </a:rPr>
            <a:t>CSN Foundation</a:t>
          </a:r>
          <a:endParaRPr lang="en-US" sz="900" b="1" i="0" u="none" strike="noStrike">
            <a:solidFill>
              <a:srgbClr val="002A7E"/>
            </a:solidFill>
            <a:latin typeface="Verdana" panose="020B0604030504040204" pitchFamily="34" charset="0"/>
            <a:ea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60049</xdr:rowOff>
    </xdr:from>
    <xdr:ext cx="670892" cy="207066"/>
    <xdr:pic>
      <xdr:nvPicPr>
        <xdr:cNvPr id="3" name="image1.png">
          <a:extLst>
            <a:ext uri="{FF2B5EF4-FFF2-40B4-BE49-F238E27FC236}">
              <a16:creationId xmlns:a16="http://schemas.microsoft.com/office/drawing/2014/main" id="{E44C88E9-B9B6-4D8D-8BB3-860968F5B0F4}"/>
            </a:ext>
          </a:extLst>
        </xdr:cNvPr>
        <xdr:cNvPicPr preferRelativeResize="0"/>
      </xdr:nvPicPr>
      <xdr:blipFill>
        <a:blip xmlns:r="http://schemas.openxmlformats.org/officeDocument/2006/relationships" r:embed="rId1" cstate="print"/>
        <a:stretch>
          <a:fillRect/>
        </a:stretch>
      </xdr:blipFill>
      <xdr:spPr>
        <a:xfrm>
          <a:off x="28575" y="60049"/>
          <a:ext cx="670892" cy="207066"/>
        </a:xfrm>
        <a:prstGeom prst="rect">
          <a:avLst/>
        </a:prstGeom>
        <a:noFill/>
      </xdr:spPr>
    </xdr:pic>
    <xdr:clientData fLocksWithSheet="0"/>
  </xdr:oneCellAnchor>
  <xdr:twoCellAnchor>
    <xdr:from>
      <xdr:col>1</xdr:col>
      <xdr:colOff>165238</xdr:colOff>
      <xdr:row>0</xdr:row>
      <xdr:rowOff>47625</xdr:rowOff>
    </xdr:from>
    <xdr:to>
      <xdr:col>2</xdr:col>
      <xdr:colOff>69988</xdr:colOff>
      <xdr:row>1</xdr:row>
      <xdr:rowOff>142875</xdr:rowOff>
    </xdr:to>
    <xdr:sp macro="" textlink="">
      <xdr:nvSpPr>
        <xdr:cNvPr id="4" name="CaixaDeTexto 1">
          <a:hlinkClick xmlns:r="http://schemas.openxmlformats.org/officeDocument/2006/relationships" r:id="rId2"/>
          <a:extLst>
            <a:ext uri="{FF2B5EF4-FFF2-40B4-BE49-F238E27FC236}">
              <a16:creationId xmlns:a16="http://schemas.microsoft.com/office/drawing/2014/main" id="{48DA1388-606A-4A03-B6E6-69CD7E62A0AE}"/>
            </a:ext>
          </a:extLst>
        </xdr:cNvPr>
        <xdr:cNvSpPr txBox="1"/>
      </xdr:nvSpPr>
      <xdr:spPr>
        <a:xfrm>
          <a:off x="831988" y="47625"/>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Home</a:t>
          </a:r>
        </a:p>
      </xdr:txBody>
    </xdr:sp>
    <xdr:clientData/>
  </xdr:twoCellAnchor>
  <xdr:twoCellAnchor>
    <xdr:from>
      <xdr:col>2</xdr:col>
      <xdr:colOff>59888</xdr:colOff>
      <xdr:row>0</xdr:row>
      <xdr:rowOff>47625</xdr:rowOff>
    </xdr:from>
    <xdr:to>
      <xdr:col>2</xdr:col>
      <xdr:colOff>738056</xdr:colOff>
      <xdr:row>1</xdr:row>
      <xdr:rowOff>142875</xdr:rowOff>
    </xdr:to>
    <xdr:sp macro="" textlink="">
      <xdr:nvSpPr>
        <xdr:cNvPr id="5" name="CaixaDeTexto 2">
          <a:hlinkClick xmlns:r="http://schemas.openxmlformats.org/officeDocument/2006/relationships" r:id="rId3"/>
          <a:extLst>
            <a:ext uri="{FF2B5EF4-FFF2-40B4-BE49-F238E27FC236}">
              <a16:creationId xmlns:a16="http://schemas.microsoft.com/office/drawing/2014/main" id="{07E41B5F-3CD0-4D85-9C1B-B30C3B35863C}"/>
            </a:ext>
          </a:extLst>
        </xdr:cNvPr>
        <xdr:cNvSpPr txBox="1"/>
      </xdr:nvSpPr>
      <xdr:spPr>
        <a:xfrm>
          <a:off x="1393388" y="47625"/>
          <a:ext cx="67816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chemeClr val="accent4"/>
              </a:solidFill>
              <a:latin typeface="+mj-lt"/>
            </a:rPr>
            <a:t>Mining</a:t>
          </a:r>
        </a:p>
      </xdr:txBody>
    </xdr:sp>
    <xdr:clientData/>
  </xdr:twoCellAnchor>
  <xdr:twoCellAnchor>
    <xdr:from>
      <xdr:col>2</xdr:col>
      <xdr:colOff>727956</xdr:colOff>
      <xdr:row>0</xdr:row>
      <xdr:rowOff>47625</xdr:rowOff>
    </xdr:from>
    <xdr:to>
      <xdr:col>3</xdr:col>
      <xdr:colOff>1388554</xdr:colOff>
      <xdr:row>1</xdr:row>
      <xdr:rowOff>142875</xdr:rowOff>
    </xdr:to>
    <xdr:sp macro="" textlink="">
      <xdr:nvSpPr>
        <xdr:cNvPr id="6" name="CaixaDeTexto 3">
          <a:hlinkClick xmlns:r="http://schemas.openxmlformats.org/officeDocument/2006/relationships" r:id="rId4"/>
          <a:extLst>
            <a:ext uri="{FF2B5EF4-FFF2-40B4-BE49-F238E27FC236}">
              <a16:creationId xmlns:a16="http://schemas.microsoft.com/office/drawing/2014/main" id="{4C56789B-0033-464D-B587-93032A2C3D56}"/>
            </a:ext>
          </a:extLst>
        </xdr:cNvPr>
        <xdr:cNvSpPr txBox="1"/>
      </xdr:nvSpPr>
      <xdr:spPr>
        <a:xfrm>
          <a:off x="2061456" y="47625"/>
          <a:ext cx="16511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SASB Context Index</a:t>
          </a:r>
        </a:p>
      </xdr:txBody>
    </xdr:sp>
    <xdr:clientData/>
  </xdr:twoCellAnchor>
  <xdr:twoCellAnchor>
    <xdr:from>
      <xdr:col>3</xdr:col>
      <xdr:colOff>1303911</xdr:colOff>
      <xdr:row>0</xdr:row>
      <xdr:rowOff>47625</xdr:rowOff>
    </xdr:from>
    <xdr:to>
      <xdr:col>5</xdr:col>
      <xdr:colOff>272084</xdr:colOff>
      <xdr:row>1</xdr:row>
      <xdr:rowOff>142875</xdr:rowOff>
    </xdr:to>
    <xdr:sp macro="" textlink="">
      <xdr:nvSpPr>
        <xdr:cNvPr id="7" name="CaixaDeTexto 4">
          <a:hlinkClick xmlns:r="http://schemas.openxmlformats.org/officeDocument/2006/relationships" r:id="rId5"/>
          <a:extLst>
            <a:ext uri="{FF2B5EF4-FFF2-40B4-BE49-F238E27FC236}">
              <a16:creationId xmlns:a16="http://schemas.microsoft.com/office/drawing/2014/main" id="{F859EA11-5BFD-488B-9DC1-735C0AEF9FA9}"/>
            </a:ext>
          </a:extLst>
        </xdr:cNvPr>
        <xdr:cNvSpPr txBox="1"/>
      </xdr:nvSpPr>
      <xdr:spPr>
        <a:xfrm>
          <a:off x="3628011" y="47625"/>
          <a:ext cx="144467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GRI Context Index</a:t>
          </a:r>
        </a:p>
      </xdr:txBody>
    </xdr:sp>
    <xdr:clientData/>
  </xdr:twoCellAnchor>
  <xdr:twoCellAnchor>
    <xdr:from>
      <xdr:col>5</xdr:col>
      <xdr:colOff>295342</xdr:colOff>
      <xdr:row>0</xdr:row>
      <xdr:rowOff>47625</xdr:rowOff>
    </xdr:from>
    <xdr:to>
      <xdr:col>6</xdr:col>
      <xdr:colOff>371542</xdr:colOff>
      <xdr:row>1</xdr:row>
      <xdr:rowOff>142875</xdr:rowOff>
    </xdr:to>
    <xdr:sp macro="" textlink="">
      <xdr:nvSpPr>
        <xdr:cNvPr id="8" name="CaixaDeTexto 5">
          <a:hlinkClick xmlns:r="http://schemas.openxmlformats.org/officeDocument/2006/relationships" r:id="rId6"/>
          <a:extLst>
            <a:ext uri="{FF2B5EF4-FFF2-40B4-BE49-F238E27FC236}">
              <a16:creationId xmlns:a16="http://schemas.microsoft.com/office/drawing/2014/main" id="{85A897C7-096D-4459-B8DB-08B421420168}"/>
            </a:ext>
          </a:extLst>
        </xdr:cNvPr>
        <xdr:cNvSpPr txBox="1"/>
      </xdr:nvSpPr>
      <xdr:spPr>
        <a:xfrm>
          <a:off x="5095942" y="47625"/>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TCFD e TNFD</a:t>
          </a:r>
        </a:p>
      </xdr:txBody>
    </xdr:sp>
    <xdr:clientData/>
  </xdr:twoCellAnchor>
  <xdr:twoCellAnchor>
    <xdr:from>
      <xdr:col>6</xdr:col>
      <xdr:colOff>361442</xdr:colOff>
      <xdr:row>0</xdr:row>
      <xdr:rowOff>47625</xdr:rowOff>
    </xdr:from>
    <xdr:to>
      <xdr:col>7</xdr:col>
      <xdr:colOff>437642</xdr:colOff>
      <xdr:row>1</xdr:row>
      <xdr:rowOff>142875</xdr:rowOff>
    </xdr:to>
    <xdr:sp macro="" textlink="">
      <xdr:nvSpPr>
        <xdr:cNvPr id="9" name="CaixaDeTexto 6">
          <a:hlinkClick xmlns:r="http://schemas.openxmlformats.org/officeDocument/2006/relationships" r:id="rId7"/>
          <a:extLst>
            <a:ext uri="{FF2B5EF4-FFF2-40B4-BE49-F238E27FC236}">
              <a16:creationId xmlns:a16="http://schemas.microsoft.com/office/drawing/2014/main" id="{495E650A-E559-4E1B-9BBD-E18A93652259}"/>
            </a:ext>
          </a:extLst>
        </xdr:cNvPr>
        <xdr:cNvSpPr txBox="1"/>
      </xdr:nvSpPr>
      <xdr:spPr>
        <a:xfrm>
          <a:off x="6152642" y="47625"/>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Materiality</a:t>
          </a:r>
        </a:p>
      </xdr:txBody>
    </xdr:sp>
    <xdr:clientData/>
  </xdr:twoCellAnchor>
  <xdr:twoCellAnchor>
    <xdr:from>
      <xdr:col>7</xdr:col>
      <xdr:colOff>427542</xdr:colOff>
      <xdr:row>0</xdr:row>
      <xdr:rowOff>47625</xdr:rowOff>
    </xdr:from>
    <xdr:to>
      <xdr:col>8</xdr:col>
      <xdr:colOff>122742</xdr:colOff>
      <xdr:row>1</xdr:row>
      <xdr:rowOff>142875</xdr:rowOff>
    </xdr:to>
    <xdr:sp macro="" textlink="">
      <xdr:nvSpPr>
        <xdr:cNvPr id="10" name="CaixaDeTexto 7">
          <a:hlinkClick xmlns:r="http://schemas.openxmlformats.org/officeDocument/2006/relationships" r:id="rId8"/>
          <a:extLst>
            <a:ext uri="{FF2B5EF4-FFF2-40B4-BE49-F238E27FC236}">
              <a16:creationId xmlns:a16="http://schemas.microsoft.com/office/drawing/2014/main" id="{AC9C68E6-549A-4631-A9A2-1E108964829A}"/>
            </a:ext>
          </a:extLst>
        </xdr:cNvPr>
        <xdr:cNvSpPr txBox="1"/>
      </xdr:nvSpPr>
      <xdr:spPr>
        <a:xfrm>
          <a:off x="7209342" y="47625"/>
          <a:ext cx="685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i="1">
              <a:solidFill>
                <a:srgbClr val="002A7E"/>
              </a:solidFill>
              <a:latin typeface="+mj-lt"/>
            </a:rPr>
            <a:t>Ratings</a:t>
          </a:r>
        </a:p>
      </xdr:txBody>
    </xdr:sp>
    <xdr:clientData/>
  </xdr:twoCellAnchor>
  <xdr:twoCellAnchor>
    <xdr:from>
      <xdr:col>8</xdr:col>
      <xdr:colOff>112642</xdr:colOff>
      <xdr:row>0</xdr:row>
      <xdr:rowOff>47625</xdr:rowOff>
    </xdr:from>
    <xdr:to>
      <xdr:col>9</xdr:col>
      <xdr:colOff>133351</xdr:colOff>
      <xdr:row>1</xdr:row>
      <xdr:rowOff>142875</xdr:rowOff>
    </xdr:to>
    <xdr:sp macro="" textlink="">
      <xdr:nvSpPr>
        <xdr:cNvPr id="11" name="CaixaDeTexto 8">
          <a:hlinkClick xmlns:r="http://schemas.openxmlformats.org/officeDocument/2006/relationships" r:id="rId9"/>
          <a:extLst>
            <a:ext uri="{FF2B5EF4-FFF2-40B4-BE49-F238E27FC236}">
              <a16:creationId xmlns:a16="http://schemas.microsoft.com/office/drawing/2014/main" id="{7854AA2B-8EC0-4558-9CEB-DC2E5F781C29}"/>
            </a:ext>
            <a:ext uri="{147F2762-F138-4A5C-976F-8EAC2B608ADB}">
              <a16:predDERef xmlns:a16="http://schemas.microsoft.com/office/drawing/2014/main" pred="{E42A3FCC-BA72-46D3-9F4A-1994D072985E}"/>
            </a:ext>
          </a:extLst>
        </xdr:cNvPr>
        <xdr:cNvSpPr txBox="1"/>
      </xdr:nvSpPr>
      <xdr:spPr>
        <a:xfrm>
          <a:off x="7885042" y="47625"/>
          <a:ext cx="128753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900" b="1">
              <a:solidFill>
                <a:srgbClr val="002A7E"/>
              </a:solidFill>
              <a:latin typeface="+mj-lt"/>
              <a:ea typeface="+mj-lt"/>
              <a:cs typeface="+mj-lt"/>
            </a:rPr>
            <a:t>CSN Foundation</a:t>
          </a:r>
          <a:endParaRPr lang="en-US" sz="900" b="1" i="0" u="none" strike="noStrike">
            <a:solidFill>
              <a:srgbClr val="002A7E"/>
            </a:solidFill>
            <a:latin typeface="Verdana" panose="020B0604030504040204" pitchFamily="34" charset="0"/>
            <a:ea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66675</xdr:colOff>
      <xdr:row>0</xdr:row>
      <xdr:rowOff>60049</xdr:rowOff>
    </xdr:from>
    <xdr:ext cx="670892" cy="207066"/>
    <xdr:pic>
      <xdr:nvPicPr>
        <xdr:cNvPr id="3" name="image1.png">
          <a:extLst>
            <a:ext uri="{FF2B5EF4-FFF2-40B4-BE49-F238E27FC236}">
              <a16:creationId xmlns:a16="http://schemas.microsoft.com/office/drawing/2014/main" id="{45D45BA3-032F-427A-982B-78F9F993A193}"/>
            </a:ext>
          </a:extLst>
        </xdr:cNvPr>
        <xdr:cNvPicPr preferRelativeResize="0"/>
      </xdr:nvPicPr>
      <xdr:blipFill>
        <a:blip xmlns:r="http://schemas.openxmlformats.org/officeDocument/2006/relationships" r:embed="rId1" cstate="print"/>
        <a:stretch>
          <a:fillRect/>
        </a:stretch>
      </xdr:blipFill>
      <xdr:spPr>
        <a:xfrm>
          <a:off x="66675" y="60049"/>
          <a:ext cx="670892" cy="207066"/>
        </a:xfrm>
        <a:prstGeom prst="rect">
          <a:avLst/>
        </a:prstGeom>
        <a:noFill/>
      </xdr:spPr>
    </xdr:pic>
    <xdr:clientData fLocksWithSheet="0"/>
  </xdr:oneCellAnchor>
  <xdr:twoCellAnchor>
    <xdr:from>
      <xdr:col>1</xdr:col>
      <xdr:colOff>203338</xdr:colOff>
      <xdr:row>0</xdr:row>
      <xdr:rowOff>47625</xdr:rowOff>
    </xdr:from>
    <xdr:to>
      <xdr:col>2</xdr:col>
      <xdr:colOff>108088</xdr:colOff>
      <xdr:row>1</xdr:row>
      <xdr:rowOff>142875</xdr:rowOff>
    </xdr:to>
    <xdr:sp macro="" textlink="">
      <xdr:nvSpPr>
        <xdr:cNvPr id="4" name="CaixaDeTexto 1">
          <a:hlinkClick xmlns:r="http://schemas.openxmlformats.org/officeDocument/2006/relationships" r:id="rId2"/>
          <a:extLst>
            <a:ext uri="{FF2B5EF4-FFF2-40B4-BE49-F238E27FC236}">
              <a16:creationId xmlns:a16="http://schemas.microsoft.com/office/drawing/2014/main" id="{E9070969-7A5A-4C0E-8559-D53027727351}"/>
            </a:ext>
          </a:extLst>
        </xdr:cNvPr>
        <xdr:cNvSpPr txBox="1"/>
      </xdr:nvSpPr>
      <xdr:spPr>
        <a:xfrm>
          <a:off x="870088" y="47625"/>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Home</a:t>
          </a:r>
        </a:p>
      </xdr:txBody>
    </xdr:sp>
    <xdr:clientData/>
  </xdr:twoCellAnchor>
  <xdr:twoCellAnchor>
    <xdr:from>
      <xdr:col>2</xdr:col>
      <xdr:colOff>97988</xdr:colOff>
      <xdr:row>0</xdr:row>
      <xdr:rowOff>47625</xdr:rowOff>
    </xdr:from>
    <xdr:to>
      <xdr:col>2</xdr:col>
      <xdr:colOff>776156</xdr:colOff>
      <xdr:row>1</xdr:row>
      <xdr:rowOff>142875</xdr:rowOff>
    </xdr:to>
    <xdr:sp macro="" textlink="">
      <xdr:nvSpPr>
        <xdr:cNvPr id="5" name="CaixaDeTexto 2">
          <a:hlinkClick xmlns:r="http://schemas.openxmlformats.org/officeDocument/2006/relationships" r:id="rId3"/>
          <a:extLst>
            <a:ext uri="{FF2B5EF4-FFF2-40B4-BE49-F238E27FC236}">
              <a16:creationId xmlns:a16="http://schemas.microsoft.com/office/drawing/2014/main" id="{2B8B090C-7958-4E84-9839-3BF005EDEF4D}"/>
            </a:ext>
          </a:extLst>
        </xdr:cNvPr>
        <xdr:cNvSpPr txBox="1"/>
      </xdr:nvSpPr>
      <xdr:spPr>
        <a:xfrm>
          <a:off x="1431488" y="47625"/>
          <a:ext cx="67816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chemeClr val="accent4"/>
              </a:solidFill>
              <a:latin typeface="+mj-lt"/>
            </a:rPr>
            <a:t>Mining</a:t>
          </a:r>
        </a:p>
      </xdr:txBody>
    </xdr:sp>
    <xdr:clientData/>
  </xdr:twoCellAnchor>
  <xdr:twoCellAnchor>
    <xdr:from>
      <xdr:col>2</xdr:col>
      <xdr:colOff>766056</xdr:colOff>
      <xdr:row>0</xdr:row>
      <xdr:rowOff>47625</xdr:rowOff>
    </xdr:from>
    <xdr:to>
      <xdr:col>4</xdr:col>
      <xdr:colOff>7429</xdr:colOff>
      <xdr:row>1</xdr:row>
      <xdr:rowOff>142875</xdr:rowOff>
    </xdr:to>
    <xdr:sp macro="" textlink="">
      <xdr:nvSpPr>
        <xdr:cNvPr id="6" name="CaixaDeTexto 3">
          <a:hlinkClick xmlns:r="http://schemas.openxmlformats.org/officeDocument/2006/relationships" r:id="rId4"/>
          <a:extLst>
            <a:ext uri="{FF2B5EF4-FFF2-40B4-BE49-F238E27FC236}">
              <a16:creationId xmlns:a16="http://schemas.microsoft.com/office/drawing/2014/main" id="{759BD009-CDC6-4C2B-9B02-13B43FE20DBA}"/>
            </a:ext>
          </a:extLst>
        </xdr:cNvPr>
        <xdr:cNvSpPr txBox="1"/>
      </xdr:nvSpPr>
      <xdr:spPr>
        <a:xfrm>
          <a:off x="2099556" y="47625"/>
          <a:ext cx="16511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SASB Context Index</a:t>
          </a:r>
        </a:p>
      </xdr:txBody>
    </xdr:sp>
    <xdr:clientData/>
  </xdr:twoCellAnchor>
  <xdr:twoCellAnchor>
    <xdr:from>
      <xdr:col>3</xdr:col>
      <xdr:colOff>1342011</xdr:colOff>
      <xdr:row>0</xdr:row>
      <xdr:rowOff>47625</xdr:rowOff>
    </xdr:from>
    <xdr:to>
      <xdr:col>5</xdr:col>
      <xdr:colOff>376859</xdr:colOff>
      <xdr:row>1</xdr:row>
      <xdr:rowOff>142875</xdr:rowOff>
    </xdr:to>
    <xdr:sp macro="" textlink="">
      <xdr:nvSpPr>
        <xdr:cNvPr id="7" name="CaixaDeTexto 4">
          <a:hlinkClick xmlns:r="http://schemas.openxmlformats.org/officeDocument/2006/relationships" r:id="rId5"/>
          <a:extLst>
            <a:ext uri="{FF2B5EF4-FFF2-40B4-BE49-F238E27FC236}">
              <a16:creationId xmlns:a16="http://schemas.microsoft.com/office/drawing/2014/main" id="{8E0C0CC0-193D-426A-AF48-3D758F02EDF2}"/>
            </a:ext>
          </a:extLst>
        </xdr:cNvPr>
        <xdr:cNvSpPr txBox="1"/>
      </xdr:nvSpPr>
      <xdr:spPr>
        <a:xfrm>
          <a:off x="3666111" y="47625"/>
          <a:ext cx="144467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GRI Context Index</a:t>
          </a:r>
        </a:p>
      </xdr:txBody>
    </xdr:sp>
    <xdr:clientData/>
  </xdr:twoCellAnchor>
  <xdr:twoCellAnchor>
    <xdr:from>
      <xdr:col>5</xdr:col>
      <xdr:colOff>400117</xdr:colOff>
      <xdr:row>0</xdr:row>
      <xdr:rowOff>47625</xdr:rowOff>
    </xdr:from>
    <xdr:to>
      <xdr:col>6</xdr:col>
      <xdr:colOff>476317</xdr:colOff>
      <xdr:row>1</xdr:row>
      <xdr:rowOff>142875</xdr:rowOff>
    </xdr:to>
    <xdr:sp macro="" textlink="">
      <xdr:nvSpPr>
        <xdr:cNvPr id="8" name="CaixaDeTexto 5">
          <a:hlinkClick xmlns:r="http://schemas.openxmlformats.org/officeDocument/2006/relationships" r:id="rId6"/>
          <a:extLst>
            <a:ext uri="{FF2B5EF4-FFF2-40B4-BE49-F238E27FC236}">
              <a16:creationId xmlns:a16="http://schemas.microsoft.com/office/drawing/2014/main" id="{7BC8FC39-66AA-49DD-8FFC-DED5190A3530}"/>
            </a:ext>
          </a:extLst>
        </xdr:cNvPr>
        <xdr:cNvSpPr txBox="1"/>
      </xdr:nvSpPr>
      <xdr:spPr>
        <a:xfrm>
          <a:off x="5134042" y="47625"/>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TCFD e TNFD</a:t>
          </a:r>
        </a:p>
      </xdr:txBody>
    </xdr:sp>
    <xdr:clientData/>
  </xdr:twoCellAnchor>
  <xdr:twoCellAnchor>
    <xdr:from>
      <xdr:col>6</xdr:col>
      <xdr:colOff>466217</xdr:colOff>
      <xdr:row>0</xdr:row>
      <xdr:rowOff>47625</xdr:rowOff>
    </xdr:from>
    <xdr:to>
      <xdr:col>7</xdr:col>
      <xdr:colOff>542417</xdr:colOff>
      <xdr:row>1</xdr:row>
      <xdr:rowOff>142875</xdr:rowOff>
    </xdr:to>
    <xdr:sp macro="" textlink="">
      <xdr:nvSpPr>
        <xdr:cNvPr id="9" name="CaixaDeTexto 6">
          <a:hlinkClick xmlns:r="http://schemas.openxmlformats.org/officeDocument/2006/relationships" r:id="rId7"/>
          <a:extLst>
            <a:ext uri="{FF2B5EF4-FFF2-40B4-BE49-F238E27FC236}">
              <a16:creationId xmlns:a16="http://schemas.microsoft.com/office/drawing/2014/main" id="{967D1613-6608-4392-8C25-E649B0ECFF28}"/>
            </a:ext>
          </a:extLst>
        </xdr:cNvPr>
        <xdr:cNvSpPr txBox="1"/>
      </xdr:nvSpPr>
      <xdr:spPr>
        <a:xfrm>
          <a:off x="6190742" y="47625"/>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Materiality</a:t>
          </a:r>
        </a:p>
      </xdr:txBody>
    </xdr:sp>
    <xdr:clientData/>
  </xdr:twoCellAnchor>
  <xdr:twoCellAnchor>
    <xdr:from>
      <xdr:col>7</xdr:col>
      <xdr:colOff>532317</xdr:colOff>
      <xdr:row>0</xdr:row>
      <xdr:rowOff>47625</xdr:rowOff>
    </xdr:from>
    <xdr:to>
      <xdr:col>8</xdr:col>
      <xdr:colOff>227517</xdr:colOff>
      <xdr:row>1</xdr:row>
      <xdr:rowOff>142875</xdr:rowOff>
    </xdr:to>
    <xdr:sp macro="" textlink="">
      <xdr:nvSpPr>
        <xdr:cNvPr id="10" name="CaixaDeTexto 7">
          <a:hlinkClick xmlns:r="http://schemas.openxmlformats.org/officeDocument/2006/relationships" r:id="rId8"/>
          <a:extLst>
            <a:ext uri="{FF2B5EF4-FFF2-40B4-BE49-F238E27FC236}">
              <a16:creationId xmlns:a16="http://schemas.microsoft.com/office/drawing/2014/main" id="{89298B5A-07E2-4FBF-8BF6-EB917BBBE988}"/>
            </a:ext>
          </a:extLst>
        </xdr:cNvPr>
        <xdr:cNvSpPr txBox="1"/>
      </xdr:nvSpPr>
      <xdr:spPr>
        <a:xfrm>
          <a:off x="7247442" y="47625"/>
          <a:ext cx="685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i="1">
              <a:solidFill>
                <a:srgbClr val="002A7E"/>
              </a:solidFill>
              <a:latin typeface="+mj-lt"/>
            </a:rPr>
            <a:t>Ratings</a:t>
          </a:r>
        </a:p>
      </xdr:txBody>
    </xdr:sp>
    <xdr:clientData/>
  </xdr:twoCellAnchor>
  <xdr:twoCellAnchor>
    <xdr:from>
      <xdr:col>8</xdr:col>
      <xdr:colOff>217417</xdr:colOff>
      <xdr:row>0</xdr:row>
      <xdr:rowOff>47625</xdr:rowOff>
    </xdr:from>
    <xdr:to>
      <xdr:col>9</xdr:col>
      <xdr:colOff>142876</xdr:colOff>
      <xdr:row>1</xdr:row>
      <xdr:rowOff>142875</xdr:rowOff>
    </xdr:to>
    <xdr:sp macro="" textlink="">
      <xdr:nvSpPr>
        <xdr:cNvPr id="11" name="CaixaDeTexto 8">
          <a:hlinkClick xmlns:r="http://schemas.openxmlformats.org/officeDocument/2006/relationships" r:id="rId9"/>
          <a:extLst>
            <a:ext uri="{FF2B5EF4-FFF2-40B4-BE49-F238E27FC236}">
              <a16:creationId xmlns:a16="http://schemas.microsoft.com/office/drawing/2014/main" id="{0BF0E4AD-7ACF-44B6-BC45-F7CE17FF9E55}"/>
            </a:ext>
            <a:ext uri="{147F2762-F138-4A5C-976F-8EAC2B608ADB}">
              <a16:predDERef xmlns:a16="http://schemas.microsoft.com/office/drawing/2014/main" pred="{E42A3FCC-BA72-46D3-9F4A-1994D072985E}"/>
            </a:ext>
          </a:extLst>
        </xdr:cNvPr>
        <xdr:cNvSpPr txBox="1"/>
      </xdr:nvSpPr>
      <xdr:spPr>
        <a:xfrm>
          <a:off x="7923142" y="47625"/>
          <a:ext cx="128753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900" b="1">
              <a:solidFill>
                <a:srgbClr val="002A7E"/>
              </a:solidFill>
              <a:latin typeface="+mj-lt"/>
              <a:ea typeface="+mj-lt"/>
              <a:cs typeface="+mj-lt"/>
            </a:rPr>
            <a:t>CSN Foundation</a:t>
          </a:r>
          <a:endParaRPr lang="en-US" sz="900" b="1" i="0" u="none" strike="noStrike">
            <a:solidFill>
              <a:srgbClr val="002A7E"/>
            </a:solidFill>
            <a:latin typeface="Verdana" panose="020B0604030504040204" pitchFamily="34" charset="0"/>
            <a:ea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38100</xdr:colOff>
      <xdr:row>0</xdr:row>
      <xdr:rowOff>69574</xdr:rowOff>
    </xdr:from>
    <xdr:ext cx="670892" cy="207066"/>
    <xdr:pic>
      <xdr:nvPicPr>
        <xdr:cNvPr id="3" name="image1.png">
          <a:extLst>
            <a:ext uri="{FF2B5EF4-FFF2-40B4-BE49-F238E27FC236}">
              <a16:creationId xmlns:a16="http://schemas.microsoft.com/office/drawing/2014/main" id="{2F59B60D-F366-4D7A-920F-1C3EDEA67539}"/>
            </a:ext>
          </a:extLst>
        </xdr:cNvPr>
        <xdr:cNvPicPr preferRelativeResize="0"/>
      </xdr:nvPicPr>
      <xdr:blipFill>
        <a:blip xmlns:r="http://schemas.openxmlformats.org/officeDocument/2006/relationships" r:embed="rId1" cstate="print"/>
        <a:stretch>
          <a:fillRect/>
        </a:stretch>
      </xdr:blipFill>
      <xdr:spPr>
        <a:xfrm>
          <a:off x="38100" y="69574"/>
          <a:ext cx="670892" cy="207066"/>
        </a:xfrm>
        <a:prstGeom prst="rect">
          <a:avLst/>
        </a:prstGeom>
        <a:noFill/>
      </xdr:spPr>
    </xdr:pic>
    <xdr:clientData fLocksWithSheet="0"/>
  </xdr:oneCellAnchor>
  <xdr:twoCellAnchor>
    <xdr:from>
      <xdr:col>1</xdr:col>
      <xdr:colOff>174763</xdr:colOff>
      <xdr:row>0</xdr:row>
      <xdr:rowOff>57150</xdr:rowOff>
    </xdr:from>
    <xdr:to>
      <xdr:col>2</xdr:col>
      <xdr:colOff>79513</xdr:colOff>
      <xdr:row>1</xdr:row>
      <xdr:rowOff>152400</xdr:rowOff>
    </xdr:to>
    <xdr:sp macro="" textlink="">
      <xdr:nvSpPr>
        <xdr:cNvPr id="4" name="CaixaDeTexto 1">
          <a:hlinkClick xmlns:r="http://schemas.openxmlformats.org/officeDocument/2006/relationships" r:id="rId2"/>
          <a:extLst>
            <a:ext uri="{FF2B5EF4-FFF2-40B4-BE49-F238E27FC236}">
              <a16:creationId xmlns:a16="http://schemas.microsoft.com/office/drawing/2014/main" id="{509EDEAB-82E3-4965-B7BD-A11047814909}"/>
            </a:ext>
          </a:extLst>
        </xdr:cNvPr>
        <xdr:cNvSpPr txBox="1"/>
      </xdr:nvSpPr>
      <xdr:spPr>
        <a:xfrm>
          <a:off x="841513" y="57150"/>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Home</a:t>
          </a:r>
        </a:p>
      </xdr:txBody>
    </xdr:sp>
    <xdr:clientData/>
  </xdr:twoCellAnchor>
  <xdr:twoCellAnchor>
    <xdr:from>
      <xdr:col>2</xdr:col>
      <xdr:colOff>69413</xdr:colOff>
      <xdr:row>0</xdr:row>
      <xdr:rowOff>57150</xdr:rowOff>
    </xdr:from>
    <xdr:to>
      <xdr:col>2</xdr:col>
      <xdr:colOff>747581</xdr:colOff>
      <xdr:row>1</xdr:row>
      <xdr:rowOff>152400</xdr:rowOff>
    </xdr:to>
    <xdr:sp macro="" textlink="">
      <xdr:nvSpPr>
        <xdr:cNvPr id="5" name="CaixaDeTexto 2">
          <a:hlinkClick xmlns:r="http://schemas.openxmlformats.org/officeDocument/2006/relationships" r:id="rId3"/>
          <a:extLst>
            <a:ext uri="{FF2B5EF4-FFF2-40B4-BE49-F238E27FC236}">
              <a16:creationId xmlns:a16="http://schemas.microsoft.com/office/drawing/2014/main" id="{BD7B0EAB-CC92-48DF-9397-3039DFA9C75A}"/>
            </a:ext>
          </a:extLst>
        </xdr:cNvPr>
        <xdr:cNvSpPr txBox="1"/>
      </xdr:nvSpPr>
      <xdr:spPr>
        <a:xfrm>
          <a:off x="1402913" y="57150"/>
          <a:ext cx="67816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chemeClr val="accent4"/>
              </a:solidFill>
              <a:latin typeface="+mj-lt"/>
            </a:rPr>
            <a:t>Mining</a:t>
          </a:r>
        </a:p>
      </xdr:txBody>
    </xdr:sp>
    <xdr:clientData/>
  </xdr:twoCellAnchor>
  <xdr:twoCellAnchor>
    <xdr:from>
      <xdr:col>2</xdr:col>
      <xdr:colOff>737481</xdr:colOff>
      <xdr:row>0</xdr:row>
      <xdr:rowOff>57150</xdr:rowOff>
    </xdr:from>
    <xdr:to>
      <xdr:col>4</xdr:col>
      <xdr:colOff>102679</xdr:colOff>
      <xdr:row>1</xdr:row>
      <xdr:rowOff>152400</xdr:rowOff>
    </xdr:to>
    <xdr:sp macro="" textlink="">
      <xdr:nvSpPr>
        <xdr:cNvPr id="6" name="CaixaDeTexto 3">
          <a:hlinkClick xmlns:r="http://schemas.openxmlformats.org/officeDocument/2006/relationships" r:id="rId4"/>
          <a:extLst>
            <a:ext uri="{FF2B5EF4-FFF2-40B4-BE49-F238E27FC236}">
              <a16:creationId xmlns:a16="http://schemas.microsoft.com/office/drawing/2014/main" id="{7A4CFA74-83A3-4508-BF10-77F7E94208A3}"/>
            </a:ext>
          </a:extLst>
        </xdr:cNvPr>
        <xdr:cNvSpPr txBox="1"/>
      </xdr:nvSpPr>
      <xdr:spPr>
        <a:xfrm>
          <a:off x="2070981" y="57150"/>
          <a:ext cx="16511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SASB Context Index</a:t>
          </a:r>
        </a:p>
      </xdr:txBody>
    </xdr:sp>
    <xdr:clientData/>
  </xdr:twoCellAnchor>
  <xdr:twoCellAnchor>
    <xdr:from>
      <xdr:col>4</xdr:col>
      <xdr:colOff>18036</xdr:colOff>
      <xdr:row>0</xdr:row>
      <xdr:rowOff>57150</xdr:rowOff>
    </xdr:from>
    <xdr:to>
      <xdr:col>5</xdr:col>
      <xdr:colOff>472109</xdr:colOff>
      <xdr:row>1</xdr:row>
      <xdr:rowOff>152400</xdr:rowOff>
    </xdr:to>
    <xdr:sp macro="" textlink="">
      <xdr:nvSpPr>
        <xdr:cNvPr id="7" name="CaixaDeTexto 4">
          <a:hlinkClick xmlns:r="http://schemas.openxmlformats.org/officeDocument/2006/relationships" r:id="rId5"/>
          <a:extLst>
            <a:ext uri="{FF2B5EF4-FFF2-40B4-BE49-F238E27FC236}">
              <a16:creationId xmlns:a16="http://schemas.microsoft.com/office/drawing/2014/main" id="{D829553D-C2F0-4B8A-8F1C-EC8BD2B70361}"/>
            </a:ext>
          </a:extLst>
        </xdr:cNvPr>
        <xdr:cNvSpPr txBox="1"/>
      </xdr:nvSpPr>
      <xdr:spPr>
        <a:xfrm>
          <a:off x="3637536" y="57150"/>
          <a:ext cx="144467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GRI Context Index</a:t>
          </a:r>
        </a:p>
      </xdr:txBody>
    </xdr:sp>
    <xdr:clientData/>
  </xdr:twoCellAnchor>
  <xdr:twoCellAnchor>
    <xdr:from>
      <xdr:col>5</xdr:col>
      <xdr:colOff>495367</xdr:colOff>
      <xdr:row>0</xdr:row>
      <xdr:rowOff>57150</xdr:rowOff>
    </xdr:from>
    <xdr:to>
      <xdr:col>6</xdr:col>
      <xdr:colOff>571567</xdr:colOff>
      <xdr:row>1</xdr:row>
      <xdr:rowOff>152400</xdr:rowOff>
    </xdr:to>
    <xdr:sp macro="" textlink="">
      <xdr:nvSpPr>
        <xdr:cNvPr id="8" name="CaixaDeTexto 5">
          <a:hlinkClick xmlns:r="http://schemas.openxmlformats.org/officeDocument/2006/relationships" r:id="rId6"/>
          <a:extLst>
            <a:ext uri="{FF2B5EF4-FFF2-40B4-BE49-F238E27FC236}">
              <a16:creationId xmlns:a16="http://schemas.microsoft.com/office/drawing/2014/main" id="{D882C83C-8405-43B8-8B06-06D516264C1A}"/>
            </a:ext>
          </a:extLst>
        </xdr:cNvPr>
        <xdr:cNvSpPr txBox="1"/>
      </xdr:nvSpPr>
      <xdr:spPr>
        <a:xfrm>
          <a:off x="5105467" y="5715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TCFD e TNFD</a:t>
          </a:r>
        </a:p>
      </xdr:txBody>
    </xdr:sp>
    <xdr:clientData/>
  </xdr:twoCellAnchor>
  <xdr:twoCellAnchor>
    <xdr:from>
      <xdr:col>6</xdr:col>
      <xdr:colOff>561467</xdr:colOff>
      <xdr:row>0</xdr:row>
      <xdr:rowOff>57150</xdr:rowOff>
    </xdr:from>
    <xdr:to>
      <xdr:col>7</xdr:col>
      <xdr:colOff>637667</xdr:colOff>
      <xdr:row>1</xdr:row>
      <xdr:rowOff>152400</xdr:rowOff>
    </xdr:to>
    <xdr:sp macro="" textlink="">
      <xdr:nvSpPr>
        <xdr:cNvPr id="9" name="CaixaDeTexto 6">
          <a:hlinkClick xmlns:r="http://schemas.openxmlformats.org/officeDocument/2006/relationships" r:id="rId7"/>
          <a:extLst>
            <a:ext uri="{FF2B5EF4-FFF2-40B4-BE49-F238E27FC236}">
              <a16:creationId xmlns:a16="http://schemas.microsoft.com/office/drawing/2014/main" id="{16EFE70A-8F7C-4C00-B1E8-0E0AC3ABAB64}"/>
            </a:ext>
          </a:extLst>
        </xdr:cNvPr>
        <xdr:cNvSpPr txBox="1"/>
      </xdr:nvSpPr>
      <xdr:spPr>
        <a:xfrm>
          <a:off x="6162167" y="5715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Materiality</a:t>
          </a:r>
        </a:p>
      </xdr:txBody>
    </xdr:sp>
    <xdr:clientData/>
  </xdr:twoCellAnchor>
  <xdr:twoCellAnchor>
    <xdr:from>
      <xdr:col>7</xdr:col>
      <xdr:colOff>627567</xdr:colOff>
      <xdr:row>0</xdr:row>
      <xdr:rowOff>57150</xdr:rowOff>
    </xdr:from>
    <xdr:to>
      <xdr:col>8</xdr:col>
      <xdr:colOff>322767</xdr:colOff>
      <xdr:row>1</xdr:row>
      <xdr:rowOff>152400</xdr:rowOff>
    </xdr:to>
    <xdr:sp macro="" textlink="">
      <xdr:nvSpPr>
        <xdr:cNvPr id="10" name="CaixaDeTexto 7">
          <a:hlinkClick xmlns:r="http://schemas.openxmlformats.org/officeDocument/2006/relationships" r:id="rId8"/>
          <a:extLst>
            <a:ext uri="{FF2B5EF4-FFF2-40B4-BE49-F238E27FC236}">
              <a16:creationId xmlns:a16="http://schemas.microsoft.com/office/drawing/2014/main" id="{7E0A8557-08A4-4AD8-B316-DDC0EEB106EC}"/>
            </a:ext>
          </a:extLst>
        </xdr:cNvPr>
        <xdr:cNvSpPr txBox="1"/>
      </xdr:nvSpPr>
      <xdr:spPr>
        <a:xfrm>
          <a:off x="7218867" y="57150"/>
          <a:ext cx="685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i="1">
              <a:solidFill>
                <a:srgbClr val="002A7E"/>
              </a:solidFill>
              <a:latin typeface="+mj-lt"/>
            </a:rPr>
            <a:t>Ratings</a:t>
          </a:r>
        </a:p>
      </xdr:txBody>
    </xdr:sp>
    <xdr:clientData/>
  </xdr:twoCellAnchor>
  <xdr:twoCellAnchor>
    <xdr:from>
      <xdr:col>8</xdr:col>
      <xdr:colOff>312667</xdr:colOff>
      <xdr:row>0</xdr:row>
      <xdr:rowOff>57150</xdr:rowOff>
    </xdr:from>
    <xdr:to>
      <xdr:col>9</xdr:col>
      <xdr:colOff>95251</xdr:colOff>
      <xdr:row>1</xdr:row>
      <xdr:rowOff>152400</xdr:rowOff>
    </xdr:to>
    <xdr:sp macro="" textlink="">
      <xdr:nvSpPr>
        <xdr:cNvPr id="11" name="CaixaDeTexto 8">
          <a:hlinkClick xmlns:r="http://schemas.openxmlformats.org/officeDocument/2006/relationships" r:id="rId9"/>
          <a:extLst>
            <a:ext uri="{FF2B5EF4-FFF2-40B4-BE49-F238E27FC236}">
              <a16:creationId xmlns:a16="http://schemas.microsoft.com/office/drawing/2014/main" id="{7DCD8FF5-BA13-4282-8858-6A858EC0D342}"/>
            </a:ext>
            <a:ext uri="{147F2762-F138-4A5C-976F-8EAC2B608ADB}">
              <a16:predDERef xmlns:a16="http://schemas.microsoft.com/office/drawing/2014/main" pred="{E42A3FCC-BA72-46D3-9F4A-1994D072985E}"/>
            </a:ext>
          </a:extLst>
        </xdr:cNvPr>
        <xdr:cNvSpPr txBox="1"/>
      </xdr:nvSpPr>
      <xdr:spPr>
        <a:xfrm>
          <a:off x="7894567" y="57150"/>
          <a:ext cx="128753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900" b="1">
              <a:solidFill>
                <a:srgbClr val="002A7E"/>
              </a:solidFill>
              <a:latin typeface="+mj-lt"/>
              <a:ea typeface="+mj-lt"/>
              <a:cs typeface="+mj-lt"/>
            </a:rPr>
            <a:t>CSN Foundation</a:t>
          </a:r>
          <a:endParaRPr lang="en-US" sz="900" b="1" i="0" u="none" strike="noStrike">
            <a:solidFill>
              <a:srgbClr val="002A7E"/>
            </a:solidFill>
            <a:latin typeface="Verdana" panose="020B0604030504040204" pitchFamily="34" charset="0"/>
            <a:ea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38100</xdr:colOff>
      <xdr:row>0</xdr:row>
      <xdr:rowOff>50524</xdr:rowOff>
    </xdr:from>
    <xdr:ext cx="670892" cy="207066"/>
    <xdr:pic>
      <xdr:nvPicPr>
        <xdr:cNvPr id="3" name="image1.png">
          <a:extLst>
            <a:ext uri="{FF2B5EF4-FFF2-40B4-BE49-F238E27FC236}">
              <a16:creationId xmlns:a16="http://schemas.microsoft.com/office/drawing/2014/main" id="{A4B4B5CE-49F4-4876-9753-6F2F26D40F6F}"/>
            </a:ext>
          </a:extLst>
        </xdr:cNvPr>
        <xdr:cNvPicPr preferRelativeResize="0"/>
      </xdr:nvPicPr>
      <xdr:blipFill>
        <a:blip xmlns:r="http://schemas.openxmlformats.org/officeDocument/2006/relationships" r:embed="rId1" cstate="print"/>
        <a:stretch>
          <a:fillRect/>
        </a:stretch>
      </xdr:blipFill>
      <xdr:spPr>
        <a:xfrm>
          <a:off x="38100" y="50524"/>
          <a:ext cx="670892" cy="207066"/>
        </a:xfrm>
        <a:prstGeom prst="rect">
          <a:avLst/>
        </a:prstGeom>
        <a:noFill/>
      </xdr:spPr>
    </xdr:pic>
    <xdr:clientData fLocksWithSheet="0"/>
  </xdr:oneCellAnchor>
  <xdr:twoCellAnchor>
    <xdr:from>
      <xdr:col>1</xdr:col>
      <xdr:colOff>174763</xdr:colOff>
      <xdr:row>0</xdr:row>
      <xdr:rowOff>38100</xdr:rowOff>
    </xdr:from>
    <xdr:to>
      <xdr:col>2</xdr:col>
      <xdr:colOff>79513</xdr:colOff>
      <xdr:row>1</xdr:row>
      <xdr:rowOff>133350</xdr:rowOff>
    </xdr:to>
    <xdr:sp macro="" textlink="">
      <xdr:nvSpPr>
        <xdr:cNvPr id="4" name="CaixaDeTexto 1">
          <a:hlinkClick xmlns:r="http://schemas.openxmlformats.org/officeDocument/2006/relationships" r:id="rId2"/>
          <a:extLst>
            <a:ext uri="{FF2B5EF4-FFF2-40B4-BE49-F238E27FC236}">
              <a16:creationId xmlns:a16="http://schemas.microsoft.com/office/drawing/2014/main" id="{F4DB5ECA-BE5E-4A54-82C6-A3C14C6C78DC}"/>
            </a:ext>
          </a:extLst>
        </xdr:cNvPr>
        <xdr:cNvSpPr txBox="1"/>
      </xdr:nvSpPr>
      <xdr:spPr>
        <a:xfrm>
          <a:off x="841513" y="38100"/>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Home</a:t>
          </a:r>
        </a:p>
      </xdr:txBody>
    </xdr:sp>
    <xdr:clientData/>
  </xdr:twoCellAnchor>
  <xdr:twoCellAnchor>
    <xdr:from>
      <xdr:col>2</xdr:col>
      <xdr:colOff>69413</xdr:colOff>
      <xdr:row>0</xdr:row>
      <xdr:rowOff>38100</xdr:rowOff>
    </xdr:from>
    <xdr:to>
      <xdr:col>2</xdr:col>
      <xdr:colOff>747581</xdr:colOff>
      <xdr:row>1</xdr:row>
      <xdr:rowOff>133350</xdr:rowOff>
    </xdr:to>
    <xdr:sp macro="" textlink="">
      <xdr:nvSpPr>
        <xdr:cNvPr id="5" name="CaixaDeTexto 2">
          <a:hlinkClick xmlns:r="http://schemas.openxmlformats.org/officeDocument/2006/relationships" r:id="rId3"/>
          <a:extLst>
            <a:ext uri="{FF2B5EF4-FFF2-40B4-BE49-F238E27FC236}">
              <a16:creationId xmlns:a16="http://schemas.microsoft.com/office/drawing/2014/main" id="{B25C4503-0026-4ED8-85BB-742B731F95C1}"/>
            </a:ext>
          </a:extLst>
        </xdr:cNvPr>
        <xdr:cNvSpPr txBox="1"/>
      </xdr:nvSpPr>
      <xdr:spPr>
        <a:xfrm>
          <a:off x="1402913" y="38100"/>
          <a:ext cx="67816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chemeClr val="accent4"/>
              </a:solidFill>
              <a:latin typeface="+mj-lt"/>
            </a:rPr>
            <a:t>Mining</a:t>
          </a:r>
        </a:p>
      </xdr:txBody>
    </xdr:sp>
    <xdr:clientData/>
  </xdr:twoCellAnchor>
  <xdr:twoCellAnchor>
    <xdr:from>
      <xdr:col>2</xdr:col>
      <xdr:colOff>737481</xdr:colOff>
      <xdr:row>0</xdr:row>
      <xdr:rowOff>38100</xdr:rowOff>
    </xdr:from>
    <xdr:to>
      <xdr:col>3</xdr:col>
      <xdr:colOff>1398079</xdr:colOff>
      <xdr:row>1</xdr:row>
      <xdr:rowOff>133350</xdr:rowOff>
    </xdr:to>
    <xdr:sp macro="" textlink="">
      <xdr:nvSpPr>
        <xdr:cNvPr id="6" name="CaixaDeTexto 3">
          <a:hlinkClick xmlns:r="http://schemas.openxmlformats.org/officeDocument/2006/relationships" r:id="rId4"/>
          <a:extLst>
            <a:ext uri="{FF2B5EF4-FFF2-40B4-BE49-F238E27FC236}">
              <a16:creationId xmlns:a16="http://schemas.microsoft.com/office/drawing/2014/main" id="{D9EB24A8-E2D2-45CE-846B-7F5ABD164D15}"/>
            </a:ext>
          </a:extLst>
        </xdr:cNvPr>
        <xdr:cNvSpPr txBox="1"/>
      </xdr:nvSpPr>
      <xdr:spPr>
        <a:xfrm>
          <a:off x="2070981" y="38100"/>
          <a:ext cx="16511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SASB Context Index</a:t>
          </a:r>
        </a:p>
      </xdr:txBody>
    </xdr:sp>
    <xdr:clientData/>
  </xdr:twoCellAnchor>
  <xdr:twoCellAnchor>
    <xdr:from>
      <xdr:col>3</xdr:col>
      <xdr:colOff>1313436</xdr:colOff>
      <xdr:row>0</xdr:row>
      <xdr:rowOff>38100</xdr:rowOff>
    </xdr:from>
    <xdr:to>
      <xdr:col>5</xdr:col>
      <xdr:colOff>214934</xdr:colOff>
      <xdr:row>1</xdr:row>
      <xdr:rowOff>133350</xdr:rowOff>
    </xdr:to>
    <xdr:sp macro="" textlink="">
      <xdr:nvSpPr>
        <xdr:cNvPr id="7" name="CaixaDeTexto 4">
          <a:hlinkClick xmlns:r="http://schemas.openxmlformats.org/officeDocument/2006/relationships" r:id="rId5"/>
          <a:extLst>
            <a:ext uri="{FF2B5EF4-FFF2-40B4-BE49-F238E27FC236}">
              <a16:creationId xmlns:a16="http://schemas.microsoft.com/office/drawing/2014/main" id="{7C179B40-66BA-489D-8511-8B6E13A0CB1C}"/>
            </a:ext>
          </a:extLst>
        </xdr:cNvPr>
        <xdr:cNvSpPr txBox="1"/>
      </xdr:nvSpPr>
      <xdr:spPr>
        <a:xfrm>
          <a:off x="3637536" y="38100"/>
          <a:ext cx="144467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GRI Context Index</a:t>
          </a:r>
        </a:p>
      </xdr:txBody>
    </xdr:sp>
    <xdr:clientData/>
  </xdr:twoCellAnchor>
  <xdr:twoCellAnchor>
    <xdr:from>
      <xdr:col>5</xdr:col>
      <xdr:colOff>238192</xdr:colOff>
      <xdr:row>0</xdr:row>
      <xdr:rowOff>38100</xdr:rowOff>
    </xdr:from>
    <xdr:to>
      <xdr:col>6</xdr:col>
      <xdr:colOff>314392</xdr:colOff>
      <xdr:row>1</xdr:row>
      <xdr:rowOff>133350</xdr:rowOff>
    </xdr:to>
    <xdr:sp macro="" textlink="">
      <xdr:nvSpPr>
        <xdr:cNvPr id="8" name="CaixaDeTexto 5">
          <a:hlinkClick xmlns:r="http://schemas.openxmlformats.org/officeDocument/2006/relationships" r:id="rId6"/>
          <a:extLst>
            <a:ext uri="{FF2B5EF4-FFF2-40B4-BE49-F238E27FC236}">
              <a16:creationId xmlns:a16="http://schemas.microsoft.com/office/drawing/2014/main" id="{22510F69-E2DD-4BFC-ADDD-7631AE00AE35}"/>
            </a:ext>
          </a:extLst>
        </xdr:cNvPr>
        <xdr:cNvSpPr txBox="1"/>
      </xdr:nvSpPr>
      <xdr:spPr>
        <a:xfrm>
          <a:off x="5105467" y="3810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TCFD e TNFD</a:t>
          </a:r>
        </a:p>
      </xdr:txBody>
    </xdr:sp>
    <xdr:clientData/>
  </xdr:twoCellAnchor>
  <xdr:twoCellAnchor>
    <xdr:from>
      <xdr:col>6</xdr:col>
      <xdr:colOff>304292</xdr:colOff>
      <xdr:row>0</xdr:row>
      <xdr:rowOff>38100</xdr:rowOff>
    </xdr:from>
    <xdr:to>
      <xdr:col>7</xdr:col>
      <xdr:colOff>380492</xdr:colOff>
      <xdr:row>1</xdr:row>
      <xdr:rowOff>133350</xdr:rowOff>
    </xdr:to>
    <xdr:sp macro="" textlink="">
      <xdr:nvSpPr>
        <xdr:cNvPr id="9" name="CaixaDeTexto 6">
          <a:hlinkClick xmlns:r="http://schemas.openxmlformats.org/officeDocument/2006/relationships" r:id="rId7"/>
          <a:extLst>
            <a:ext uri="{FF2B5EF4-FFF2-40B4-BE49-F238E27FC236}">
              <a16:creationId xmlns:a16="http://schemas.microsoft.com/office/drawing/2014/main" id="{7C30A546-B7BB-439C-B79B-ACAA08AA7BA1}"/>
            </a:ext>
          </a:extLst>
        </xdr:cNvPr>
        <xdr:cNvSpPr txBox="1"/>
      </xdr:nvSpPr>
      <xdr:spPr>
        <a:xfrm>
          <a:off x="6162167" y="3810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Materiality</a:t>
          </a:r>
        </a:p>
      </xdr:txBody>
    </xdr:sp>
    <xdr:clientData/>
  </xdr:twoCellAnchor>
  <xdr:twoCellAnchor>
    <xdr:from>
      <xdr:col>7</xdr:col>
      <xdr:colOff>370392</xdr:colOff>
      <xdr:row>0</xdr:row>
      <xdr:rowOff>38100</xdr:rowOff>
    </xdr:from>
    <xdr:to>
      <xdr:col>8</xdr:col>
      <xdr:colOff>65592</xdr:colOff>
      <xdr:row>1</xdr:row>
      <xdr:rowOff>133350</xdr:rowOff>
    </xdr:to>
    <xdr:sp macro="" textlink="">
      <xdr:nvSpPr>
        <xdr:cNvPr id="10" name="CaixaDeTexto 7">
          <a:hlinkClick xmlns:r="http://schemas.openxmlformats.org/officeDocument/2006/relationships" r:id="rId8"/>
          <a:extLst>
            <a:ext uri="{FF2B5EF4-FFF2-40B4-BE49-F238E27FC236}">
              <a16:creationId xmlns:a16="http://schemas.microsoft.com/office/drawing/2014/main" id="{469DE560-AF27-4D02-9BF0-5DF922248DE1}"/>
            </a:ext>
          </a:extLst>
        </xdr:cNvPr>
        <xdr:cNvSpPr txBox="1"/>
      </xdr:nvSpPr>
      <xdr:spPr>
        <a:xfrm>
          <a:off x="7218867" y="38100"/>
          <a:ext cx="685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i="1">
              <a:solidFill>
                <a:srgbClr val="002A7E"/>
              </a:solidFill>
              <a:latin typeface="+mj-lt"/>
            </a:rPr>
            <a:t>Ratings</a:t>
          </a:r>
        </a:p>
      </xdr:txBody>
    </xdr:sp>
    <xdr:clientData/>
  </xdr:twoCellAnchor>
  <xdr:twoCellAnchor>
    <xdr:from>
      <xdr:col>8</xdr:col>
      <xdr:colOff>55492</xdr:colOff>
      <xdr:row>0</xdr:row>
      <xdr:rowOff>38100</xdr:rowOff>
    </xdr:from>
    <xdr:to>
      <xdr:col>8</xdr:col>
      <xdr:colOff>1343026</xdr:colOff>
      <xdr:row>1</xdr:row>
      <xdr:rowOff>133350</xdr:rowOff>
    </xdr:to>
    <xdr:sp macro="" textlink="">
      <xdr:nvSpPr>
        <xdr:cNvPr id="11" name="CaixaDeTexto 8">
          <a:hlinkClick xmlns:r="http://schemas.openxmlformats.org/officeDocument/2006/relationships" r:id="rId9"/>
          <a:extLst>
            <a:ext uri="{FF2B5EF4-FFF2-40B4-BE49-F238E27FC236}">
              <a16:creationId xmlns:a16="http://schemas.microsoft.com/office/drawing/2014/main" id="{3A8046D2-1094-4D39-8AED-CD823461F1E9}"/>
            </a:ext>
            <a:ext uri="{147F2762-F138-4A5C-976F-8EAC2B608ADB}">
              <a16:predDERef xmlns:a16="http://schemas.microsoft.com/office/drawing/2014/main" pred="{E42A3FCC-BA72-46D3-9F4A-1994D072985E}"/>
            </a:ext>
          </a:extLst>
        </xdr:cNvPr>
        <xdr:cNvSpPr txBox="1"/>
      </xdr:nvSpPr>
      <xdr:spPr>
        <a:xfrm>
          <a:off x="7894567" y="38100"/>
          <a:ext cx="128753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900" b="1">
              <a:solidFill>
                <a:srgbClr val="002A7E"/>
              </a:solidFill>
              <a:latin typeface="+mj-lt"/>
              <a:ea typeface="+mj-lt"/>
              <a:cs typeface="+mj-lt"/>
            </a:rPr>
            <a:t>CSN Foundation</a:t>
          </a:r>
          <a:endParaRPr lang="en-US" sz="900" b="1" i="0" u="none" strike="noStrike">
            <a:solidFill>
              <a:srgbClr val="002A7E"/>
            </a:solidFill>
            <a:latin typeface="Verdana" panose="020B0604030504040204" pitchFamily="34" charset="0"/>
            <a:ea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27</xdr:row>
      <xdr:rowOff>0</xdr:rowOff>
    </xdr:from>
    <xdr:ext cx="142875" cy="161925"/>
    <xdr:sp macro="" textlink="">
      <xdr:nvSpPr>
        <xdr:cNvPr id="3" name="Shape 3">
          <a:extLst>
            <a:ext uri="{FF2B5EF4-FFF2-40B4-BE49-F238E27FC236}">
              <a16:creationId xmlns:a16="http://schemas.microsoft.com/office/drawing/2014/main" id="{00000000-0008-0000-0A00-00000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 name="Shape 3">
          <a:extLst>
            <a:ext uri="{FF2B5EF4-FFF2-40B4-BE49-F238E27FC236}">
              <a16:creationId xmlns:a16="http://schemas.microsoft.com/office/drawing/2014/main" id="{00000000-0008-0000-0A00-00000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 name="Shape 3">
          <a:extLst>
            <a:ext uri="{FF2B5EF4-FFF2-40B4-BE49-F238E27FC236}">
              <a16:creationId xmlns:a16="http://schemas.microsoft.com/office/drawing/2014/main" id="{00000000-0008-0000-0A00-00000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 name="Shape 3">
          <a:extLst>
            <a:ext uri="{FF2B5EF4-FFF2-40B4-BE49-F238E27FC236}">
              <a16:creationId xmlns:a16="http://schemas.microsoft.com/office/drawing/2014/main" id="{00000000-0008-0000-0A00-00000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 name="Shape 3">
          <a:extLst>
            <a:ext uri="{FF2B5EF4-FFF2-40B4-BE49-F238E27FC236}">
              <a16:creationId xmlns:a16="http://schemas.microsoft.com/office/drawing/2014/main" id="{00000000-0008-0000-0A00-00000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 name="Shape 3">
          <a:extLst>
            <a:ext uri="{FF2B5EF4-FFF2-40B4-BE49-F238E27FC236}">
              <a16:creationId xmlns:a16="http://schemas.microsoft.com/office/drawing/2014/main" id="{00000000-0008-0000-0A00-00000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 name="Shape 3">
          <a:extLst>
            <a:ext uri="{FF2B5EF4-FFF2-40B4-BE49-F238E27FC236}">
              <a16:creationId xmlns:a16="http://schemas.microsoft.com/office/drawing/2014/main" id="{00000000-0008-0000-0A00-00000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 name="Shape 3">
          <a:extLst>
            <a:ext uri="{FF2B5EF4-FFF2-40B4-BE49-F238E27FC236}">
              <a16:creationId xmlns:a16="http://schemas.microsoft.com/office/drawing/2014/main" id="{00000000-0008-0000-0A00-00000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 name="Shape 3">
          <a:extLst>
            <a:ext uri="{FF2B5EF4-FFF2-40B4-BE49-F238E27FC236}">
              <a16:creationId xmlns:a16="http://schemas.microsoft.com/office/drawing/2014/main" id="{00000000-0008-0000-0A00-00000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 name="Shape 3">
          <a:extLst>
            <a:ext uri="{FF2B5EF4-FFF2-40B4-BE49-F238E27FC236}">
              <a16:creationId xmlns:a16="http://schemas.microsoft.com/office/drawing/2014/main" id="{00000000-0008-0000-0A00-00000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 name="Shape 3">
          <a:extLst>
            <a:ext uri="{FF2B5EF4-FFF2-40B4-BE49-F238E27FC236}">
              <a16:creationId xmlns:a16="http://schemas.microsoft.com/office/drawing/2014/main" id="{00000000-0008-0000-0A00-00000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 name="Shape 3">
          <a:extLst>
            <a:ext uri="{FF2B5EF4-FFF2-40B4-BE49-F238E27FC236}">
              <a16:creationId xmlns:a16="http://schemas.microsoft.com/office/drawing/2014/main" id="{00000000-0008-0000-0A00-00000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 name="Shape 3">
          <a:extLst>
            <a:ext uri="{FF2B5EF4-FFF2-40B4-BE49-F238E27FC236}">
              <a16:creationId xmlns:a16="http://schemas.microsoft.com/office/drawing/2014/main" id="{00000000-0008-0000-0A00-00000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 name="Shape 3">
          <a:extLst>
            <a:ext uri="{FF2B5EF4-FFF2-40B4-BE49-F238E27FC236}">
              <a16:creationId xmlns:a16="http://schemas.microsoft.com/office/drawing/2014/main" id="{00000000-0008-0000-0A00-00000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 name="Shape 3">
          <a:extLst>
            <a:ext uri="{FF2B5EF4-FFF2-40B4-BE49-F238E27FC236}">
              <a16:creationId xmlns:a16="http://schemas.microsoft.com/office/drawing/2014/main" id="{00000000-0008-0000-0A00-00001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 name="Shape 3">
          <a:extLst>
            <a:ext uri="{FF2B5EF4-FFF2-40B4-BE49-F238E27FC236}">
              <a16:creationId xmlns:a16="http://schemas.microsoft.com/office/drawing/2014/main" id="{00000000-0008-0000-0A00-00001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 name="Shape 3">
          <a:extLst>
            <a:ext uri="{FF2B5EF4-FFF2-40B4-BE49-F238E27FC236}">
              <a16:creationId xmlns:a16="http://schemas.microsoft.com/office/drawing/2014/main" id="{00000000-0008-0000-0A00-00001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 name="Shape 3">
          <a:extLst>
            <a:ext uri="{FF2B5EF4-FFF2-40B4-BE49-F238E27FC236}">
              <a16:creationId xmlns:a16="http://schemas.microsoft.com/office/drawing/2014/main" id="{00000000-0008-0000-0A00-00001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 name="Shape 3">
          <a:extLst>
            <a:ext uri="{FF2B5EF4-FFF2-40B4-BE49-F238E27FC236}">
              <a16:creationId xmlns:a16="http://schemas.microsoft.com/office/drawing/2014/main" id="{00000000-0008-0000-0A00-00001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 name="Shape 3">
          <a:extLst>
            <a:ext uri="{FF2B5EF4-FFF2-40B4-BE49-F238E27FC236}">
              <a16:creationId xmlns:a16="http://schemas.microsoft.com/office/drawing/2014/main" id="{00000000-0008-0000-0A00-00001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 name="Shape 3">
          <a:extLst>
            <a:ext uri="{FF2B5EF4-FFF2-40B4-BE49-F238E27FC236}">
              <a16:creationId xmlns:a16="http://schemas.microsoft.com/office/drawing/2014/main" id="{00000000-0008-0000-0A00-00001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 name="Shape 3">
          <a:extLst>
            <a:ext uri="{FF2B5EF4-FFF2-40B4-BE49-F238E27FC236}">
              <a16:creationId xmlns:a16="http://schemas.microsoft.com/office/drawing/2014/main" id="{00000000-0008-0000-0A00-00001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 name="Shape 3">
          <a:extLst>
            <a:ext uri="{FF2B5EF4-FFF2-40B4-BE49-F238E27FC236}">
              <a16:creationId xmlns:a16="http://schemas.microsoft.com/office/drawing/2014/main" id="{00000000-0008-0000-0A00-00001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 name="Shape 3">
          <a:extLst>
            <a:ext uri="{FF2B5EF4-FFF2-40B4-BE49-F238E27FC236}">
              <a16:creationId xmlns:a16="http://schemas.microsoft.com/office/drawing/2014/main" id="{00000000-0008-0000-0A00-00001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 name="Shape 3">
          <a:extLst>
            <a:ext uri="{FF2B5EF4-FFF2-40B4-BE49-F238E27FC236}">
              <a16:creationId xmlns:a16="http://schemas.microsoft.com/office/drawing/2014/main" id="{00000000-0008-0000-0A00-00001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 name="Shape 3">
          <a:extLst>
            <a:ext uri="{FF2B5EF4-FFF2-40B4-BE49-F238E27FC236}">
              <a16:creationId xmlns:a16="http://schemas.microsoft.com/office/drawing/2014/main" id="{00000000-0008-0000-0A00-00001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 name="Shape 3">
          <a:extLst>
            <a:ext uri="{FF2B5EF4-FFF2-40B4-BE49-F238E27FC236}">
              <a16:creationId xmlns:a16="http://schemas.microsoft.com/office/drawing/2014/main" id="{00000000-0008-0000-0A00-00001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9" name="Shape 3">
          <a:extLst>
            <a:ext uri="{FF2B5EF4-FFF2-40B4-BE49-F238E27FC236}">
              <a16:creationId xmlns:a16="http://schemas.microsoft.com/office/drawing/2014/main" id="{00000000-0008-0000-0A00-00001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0" name="Shape 3">
          <a:extLst>
            <a:ext uri="{FF2B5EF4-FFF2-40B4-BE49-F238E27FC236}">
              <a16:creationId xmlns:a16="http://schemas.microsoft.com/office/drawing/2014/main" id="{00000000-0008-0000-0A00-00001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1" name="Shape 3">
          <a:extLst>
            <a:ext uri="{FF2B5EF4-FFF2-40B4-BE49-F238E27FC236}">
              <a16:creationId xmlns:a16="http://schemas.microsoft.com/office/drawing/2014/main" id="{00000000-0008-0000-0A00-00001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2" name="Shape 3">
          <a:extLst>
            <a:ext uri="{FF2B5EF4-FFF2-40B4-BE49-F238E27FC236}">
              <a16:creationId xmlns:a16="http://schemas.microsoft.com/office/drawing/2014/main" id="{00000000-0008-0000-0A00-00002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3" name="Shape 3">
          <a:extLst>
            <a:ext uri="{FF2B5EF4-FFF2-40B4-BE49-F238E27FC236}">
              <a16:creationId xmlns:a16="http://schemas.microsoft.com/office/drawing/2014/main" id="{00000000-0008-0000-0A00-00002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4" name="Shape 3">
          <a:extLst>
            <a:ext uri="{FF2B5EF4-FFF2-40B4-BE49-F238E27FC236}">
              <a16:creationId xmlns:a16="http://schemas.microsoft.com/office/drawing/2014/main" id="{00000000-0008-0000-0A00-00002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5" name="Shape 3">
          <a:extLst>
            <a:ext uri="{FF2B5EF4-FFF2-40B4-BE49-F238E27FC236}">
              <a16:creationId xmlns:a16="http://schemas.microsoft.com/office/drawing/2014/main" id="{00000000-0008-0000-0A00-00002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6" name="Shape 3">
          <a:extLst>
            <a:ext uri="{FF2B5EF4-FFF2-40B4-BE49-F238E27FC236}">
              <a16:creationId xmlns:a16="http://schemas.microsoft.com/office/drawing/2014/main" id="{00000000-0008-0000-0A00-00002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7" name="Shape 3">
          <a:extLst>
            <a:ext uri="{FF2B5EF4-FFF2-40B4-BE49-F238E27FC236}">
              <a16:creationId xmlns:a16="http://schemas.microsoft.com/office/drawing/2014/main" id="{00000000-0008-0000-0A00-00002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8" name="Shape 3">
          <a:extLst>
            <a:ext uri="{FF2B5EF4-FFF2-40B4-BE49-F238E27FC236}">
              <a16:creationId xmlns:a16="http://schemas.microsoft.com/office/drawing/2014/main" id="{00000000-0008-0000-0A00-00002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39" name="Shape 3">
          <a:extLst>
            <a:ext uri="{FF2B5EF4-FFF2-40B4-BE49-F238E27FC236}">
              <a16:creationId xmlns:a16="http://schemas.microsoft.com/office/drawing/2014/main" id="{00000000-0008-0000-0A00-00002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0" name="Shape 3">
          <a:extLst>
            <a:ext uri="{FF2B5EF4-FFF2-40B4-BE49-F238E27FC236}">
              <a16:creationId xmlns:a16="http://schemas.microsoft.com/office/drawing/2014/main" id="{00000000-0008-0000-0A00-00002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1" name="Shape 3">
          <a:extLst>
            <a:ext uri="{FF2B5EF4-FFF2-40B4-BE49-F238E27FC236}">
              <a16:creationId xmlns:a16="http://schemas.microsoft.com/office/drawing/2014/main" id="{00000000-0008-0000-0A00-00002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2" name="Shape 3">
          <a:extLst>
            <a:ext uri="{FF2B5EF4-FFF2-40B4-BE49-F238E27FC236}">
              <a16:creationId xmlns:a16="http://schemas.microsoft.com/office/drawing/2014/main" id="{00000000-0008-0000-0A00-00002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3" name="Shape 3">
          <a:extLst>
            <a:ext uri="{FF2B5EF4-FFF2-40B4-BE49-F238E27FC236}">
              <a16:creationId xmlns:a16="http://schemas.microsoft.com/office/drawing/2014/main" id="{00000000-0008-0000-0A00-00002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4" name="Shape 3">
          <a:extLst>
            <a:ext uri="{FF2B5EF4-FFF2-40B4-BE49-F238E27FC236}">
              <a16:creationId xmlns:a16="http://schemas.microsoft.com/office/drawing/2014/main" id="{00000000-0008-0000-0A00-00002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5" name="Shape 3">
          <a:extLst>
            <a:ext uri="{FF2B5EF4-FFF2-40B4-BE49-F238E27FC236}">
              <a16:creationId xmlns:a16="http://schemas.microsoft.com/office/drawing/2014/main" id="{00000000-0008-0000-0A00-00002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6" name="Shape 3">
          <a:extLst>
            <a:ext uri="{FF2B5EF4-FFF2-40B4-BE49-F238E27FC236}">
              <a16:creationId xmlns:a16="http://schemas.microsoft.com/office/drawing/2014/main" id="{00000000-0008-0000-0A00-00002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7" name="Shape 3">
          <a:extLst>
            <a:ext uri="{FF2B5EF4-FFF2-40B4-BE49-F238E27FC236}">
              <a16:creationId xmlns:a16="http://schemas.microsoft.com/office/drawing/2014/main" id="{00000000-0008-0000-0A00-00002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8" name="Shape 3">
          <a:extLst>
            <a:ext uri="{FF2B5EF4-FFF2-40B4-BE49-F238E27FC236}">
              <a16:creationId xmlns:a16="http://schemas.microsoft.com/office/drawing/2014/main" id="{00000000-0008-0000-0A00-00003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49" name="Shape 3">
          <a:extLst>
            <a:ext uri="{FF2B5EF4-FFF2-40B4-BE49-F238E27FC236}">
              <a16:creationId xmlns:a16="http://schemas.microsoft.com/office/drawing/2014/main" id="{00000000-0008-0000-0A00-00003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0" name="Shape 3">
          <a:extLst>
            <a:ext uri="{FF2B5EF4-FFF2-40B4-BE49-F238E27FC236}">
              <a16:creationId xmlns:a16="http://schemas.microsoft.com/office/drawing/2014/main" id="{00000000-0008-0000-0A00-00003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1" name="Shape 3">
          <a:extLst>
            <a:ext uri="{FF2B5EF4-FFF2-40B4-BE49-F238E27FC236}">
              <a16:creationId xmlns:a16="http://schemas.microsoft.com/office/drawing/2014/main" id="{00000000-0008-0000-0A00-00003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2" name="Shape 3">
          <a:extLst>
            <a:ext uri="{FF2B5EF4-FFF2-40B4-BE49-F238E27FC236}">
              <a16:creationId xmlns:a16="http://schemas.microsoft.com/office/drawing/2014/main" id="{00000000-0008-0000-0A00-00003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3" name="Shape 3">
          <a:extLst>
            <a:ext uri="{FF2B5EF4-FFF2-40B4-BE49-F238E27FC236}">
              <a16:creationId xmlns:a16="http://schemas.microsoft.com/office/drawing/2014/main" id="{00000000-0008-0000-0A00-00003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4" name="Shape 3">
          <a:extLst>
            <a:ext uri="{FF2B5EF4-FFF2-40B4-BE49-F238E27FC236}">
              <a16:creationId xmlns:a16="http://schemas.microsoft.com/office/drawing/2014/main" id="{00000000-0008-0000-0A00-00003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5" name="Shape 3">
          <a:extLst>
            <a:ext uri="{FF2B5EF4-FFF2-40B4-BE49-F238E27FC236}">
              <a16:creationId xmlns:a16="http://schemas.microsoft.com/office/drawing/2014/main" id="{00000000-0008-0000-0A00-00003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6" name="Shape 3">
          <a:extLst>
            <a:ext uri="{FF2B5EF4-FFF2-40B4-BE49-F238E27FC236}">
              <a16:creationId xmlns:a16="http://schemas.microsoft.com/office/drawing/2014/main" id="{00000000-0008-0000-0A00-00003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7" name="Shape 3">
          <a:extLst>
            <a:ext uri="{FF2B5EF4-FFF2-40B4-BE49-F238E27FC236}">
              <a16:creationId xmlns:a16="http://schemas.microsoft.com/office/drawing/2014/main" id="{00000000-0008-0000-0A00-00003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8" name="Shape 3">
          <a:extLst>
            <a:ext uri="{FF2B5EF4-FFF2-40B4-BE49-F238E27FC236}">
              <a16:creationId xmlns:a16="http://schemas.microsoft.com/office/drawing/2014/main" id="{00000000-0008-0000-0A00-00003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59" name="Shape 3">
          <a:extLst>
            <a:ext uri="{FF2B5EF4-FFF2-40B4-BE49-F238E27FC236}">
              <a16:creationId xmlns:a16="http://schemas.microsoft.com/office/drawing/2014/main" id="{00000000-0008-0000-0A00-00003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0" name="Shape 3">
          <a:extLst>
            <a:ext uri="{FF2B5EF4-FFF2-40B4-BE49-F238E27FC236}">
              <a16:creationId xmlns:a16="http://schemas.microsoft.com/office/drawing/2014/main" id="{00000000-0008-0000-0A00-00003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1" name="Shape 3">
          <a:extLst>
            <a:ext uri="{FF2B5EF4-FFF2-40B4-BE49-F238E27FC236}">
              <a16:creationId xmlns:a16="http://schemas.microsoft.com/office/drawing/2014/main" id="{00000000-0008-0000-0A00-00003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2" name="Shape 3">
          <a:extLst>
            <a:ext uri="{FF2B5EF4-FFF2-40B4-BE49-F238E27FC236}">
              <a16:creationId xmlns:a16="http://schemas.microsoft.com/office/drawing/2014/main" id="{00000000-0008-0000-0A00-00003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3" name="Shape 3">
          <a:extLst>
            <a:ext uri="{FF2B5EF4-FFF2-40B4-BE49-F238E27FC236}">
              <a16:creationId xmlns:a16="http://schemas.microsoft.com/office/drawing/2014/main" id="{00000000-0008-0000-0A00-00003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4" name="Shape 3">
          <a:extLst>
            <a:ext uri="{FF2B5EF4-FFF2-40B4-BE49-F238E27FC236}">
              <a16:creationId xmlns:a16="http://schemas.microsoft.com/office/drawing/2014/main" id="{00000000-0008-0000-0A00-00004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5" name="Shape 3">
          <a:extLst>
            <a:ext uri="{FF2B5EF4-FFF2-40B4-BE49-F238E27FC236}">
              <a16:creationId xmlns:a16="http://schemas.microsoft.com/office/drawing/2014/main" id="{00000000-0008-0000-0A00-00004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6" name="Shape 3">
          <a:extLst>
            <a:ext uri="{FF2B5EF4-FFF2-40B4-BE49-F238E27FC236}">
              <a16:creationId xmlns:a16="http://schemas.microsoft.com/office/drawing/2014/main" id="{00000000-0008-0000-0A00-00004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7" name="Shape 3">
          <a:extLst>
            <a:ext uri="{FF2B5EF4-FFF2-40B4-BE49-F238E27FC236}">
              <a16:creationId xmlns:a16="http://schemas.microsoft.com/office/drawing/2014/main" id="{00000000-0008-0000-0A00-00004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8" name="Shape 3">
          <a:extLst>
            <a:ext uri="{FF2B5EF4-FFF2-40B4-BE49-F238E27FC236}">
              <a16:creationId xmlns:a16="http://schemas.microsoft.com/office/drawing/2014/main" id="{00000000-0008-0000-0A00-00004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69" name="Shape 3">
          <a:extLst>
            <a:ext uri="{FF2B5EF4-FFF2-40B4-BE49-F238E27FC236}">
              <a16:creationId xmlns:a16="http://schemas.microsoft.com/office/drawing/2014/main" id="{00000000-0008-0000-0A00-00004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0" name="Shape 3">
          <a:extLst>
            <a:ext uri="{FF2B5EF4-FFF2-40B4-BE49-F238E27FC236}">
              <a16:creationId xmlns:a16="http://schemas.microsoft.com/office/drawing/2014/main" id="{00000000-0008-0000-0A00-00004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1" name="Shape 3">
          <a:extLst>
            <a:ext uri="{FF2B5EF4-FFF2-40B4-BE49-F238E27FC236}">
              <a16:creationId xmlns:a16="http://schemas.microsoft.com/office/drawing/2014/main" id="{00000000-0008-0000-0A00-00004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2" name="Shape 3">
          <a:extLst>
            <a:ext uri="{FF2B5EF4-FFF2-40B4-BE49-F238E27FC236}">
              <a16:creationId xmlns:a16="http://schemas.microsoft.com/office/drawing/2014/main" id="{00000000-0008-0000-0A00-00004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3" name="Shape 3">
          <a:extLst>
            <a:ext uri="{FF2B5EF4-FFF2-40B4-BE49-F238E27FC236}">
              <a16:creationId xmlns:a16="http://schemas.microsoft.com/office/drawing/2014/main" id="{00000000-0008-0000-0A00-00004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4" name="Shape 3">
          <a:extLst>
            <a:ext uri="{FF2B5EF4-FFF2-40B4-BE49-F238E27FC236}">
              <a16:creationId xmlns:a16="http://schemas.microsoft.com/office/drawing/2014/main" id="{00000000-0008-0000-0A00-00004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5" name="Shape 3">
          <a:extLst>
            <a:ext uri="{FF2B5EF4-FFF2-40B4-BE49-F238E27FC236}">
              <a16:creationId xmlns:a16="http://schemas.microsoft.com/office/drawing/2014/main" id="{00000000-0008-0000-0A00-00004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6" name="Shape 3">
          <a:extLst>
            <a:ext uri="{FF2B5EF4-FFF2-40B4-BE49-F238E27FC236}">
              <a16:creationId xmlns:a16="http://schemas.microsoft.com/office/drawing/2014/main" id="{00000000-0008-0000-0A00-00004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7" name="Shape 3">
          <a:extLst>
            <a:ext uri="{FF2B5EF4-FFF2-40B4-BE49-F238E27FC236}">
              <a16:creationId xmlns:a16="http://schemas.microsoft.com/office/drawing/2014/main" id="{00000000-0008-0000-0A00-00004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8" name="Shape 3">
          <a:extLst>
            <a:ext uri="{FF2B5EF4-FFF2-40B4-BE49-F238E27FC236}">
              <a16:creationId xmlns:a16="http://schemas.microsoft.com/office/drawing/2014/main" id="{00000000-0008-0000-0A00-00004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79" name="Shape 3">
          <a:extLst>
            <a:ext uri="{FF2B5EF4-FFF2-40B4-BE49-F238E27FC236}">
              <a16:creationId xmlns:a16="http://schemas.microsoft.com/office/drawing/2014/main" id="{00000000-0008-0000-0A00-00004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0" name="Shape 3">
          <a:extLst>
            <a:ext uri="{FF2B5EF4-FFF2-40B4-BE49-F238E27FC236}">
              <a16:creationId xmlns:a16="http://schemas.microsoft.com/office/drawing/2014/main" id="{00000000-0008-0000-0A00-00005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1" name="Shape 3">
          <a:extLst>
            <a:ext uri="{FF2B5EF4-FFF2-40B4-BE49-F238E27FC236}">
              <a16:creationId xmlns:a16="http://schemas.microsoft.com/office/drawing/2014/main" id="{00000000-0008-0000-0A00-00005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2" name="Shape 3">
          <a:extLst>
            <a:ext uri="{FF2B5EF4-FFF2-40B4-BE49-F238E27FC236}">
              <a16:creationId xmlns:a16="http://schemas.microsoft.com/office/drawing/2014/main" id="{00000000-0008-0000-0A00-00005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3" name="Shape 3">
          <a:extLst>
            <a:ext uri="{FF2B5EF4-FFF2-40B4-BE49-F238E27FC236}">
              <a16:creationId xmlns:a16="http://schemas.microsoft.com/office/drawing/2014/main" id="{00000000-0008-0000-0A00-00005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4" name="Shape 3">
          <a:extLst>
            <a:ext uri="{FF2B5EF4-FFF2-40B4-BE49-F238E27FC236}">
              <a16:creationId xmlns:a16="http://schemas.microsoft.com/office/drawing/2014/main" id="{00000000-0008-0000-0A00-00005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5" name="Shape 3">
          <a:extLst>
            <a:ext uri="{FF2B5EF4-FFF2-40B4-BE49-F238E27FC236}">
              <a16:creationId xmlns:a16="http://schemas.microsoft.com/office/drawing/2014/main" id="{00000000-0008-0000-0A00-00005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6" name="Shape 3">
          <a:extLst>
            <a:ext uri="{FF2B5EF4-FFF2-40B4-BE49-F238E27FC236}">
              <a16:creationId xmlns:a16="http://schemas.microsoft.com/office/drawing/2014/main" id="{00000000-0008-0000-0A00-00005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7" name="Shape 3">
          <a:extLst>
            <a:ext uri="{FF2B5EF4-FFF2-40B4-BE49-F238E27FC236}">
              <a16:creationId xmlns:a16="http://schemas.microsoft.com/office/drawing/2014/main" id="{00000000-0008-0000-0A00-00005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8" name="Shape 3">
          <a:extLst>
            <a:ext uri="{FF2B5EF4-FFF2-40B4-BE49-F238E27FC236}">
              <a16:creationId xmlns:a16="http://schemas.microsoft.com/office/drawing/2014/main" id="{00000000-0008-0000-0A00-00005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89" name="Shape 3">
          <a:extLst>
            <a:ext uri="{FF2B5EF4-FFF2-40B4-BE49-F238E27FC236}">
              <a16:creationId xmlns:a16="http://schemas.microsoft.com/office/drawing/2014/main" id="{00000000-0008-0000-0A00-00005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0" name="Shape 3">
          <a:extLst>
            <a:ext uri="{FF2B5EF4-FFF2-40B4-BE49-F238E27FC236}">
              <a16:creationId xmlns:a16="http://schemas.microsoft.com/office/drawing/2014/main" id="{00000000-0008-0000-0A00-00005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1" name="Shape 3">
          <a:extLst>
            <a:ext uri="{FF2B5EF4-FFF2-40B4-BE49-F238E27FC236}">
              <a16:creationId xmlns:a16="http://schemas.microsoft.com/office/drawing/2014/main" id="{00000000-0008-0000-0A00-00005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2" name="Shape 3">
          <a:extLst>
            <a:ext uri="{FF2B5EF4-FFF2-40B4-BE49-F238E27FC236}">
              <a16:creationId xmlns:a16="http://schemas.microsoft.com/office/drawing/2014/main" id="{00000000-0008-0000-0A00-00005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3" name="Shape 3">
          <a:extLst>
            <a:ext uri="{FF2B5EF4-FFF2-40B4-BE49-F238E27FC236}">
              <a16:creationId xmlns:a16="http://schemas.microsoft.com/office/drawing/2014/main" id="{00000000-0008-0000-0A00-00005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4" name="Shape 3">
          <a:extLst>
            <a:ext uri="{FF2B5EF4-FFF2-40B4-BE49-F238E27FC236}">
              <a16:creationId xmlns:a16="http://schemas.microsoft.com/office/drawing/2014/main" id="{00000000-0008-0000-0A00-00005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5" name="Shape 3">
          <a:extLst>
            <a:ext uri="{FF2B5EF4-FFF2-40B4-BE49-F238E27FC236}">
              <a16:creationId xmlns:a16="http://schemas.microsoft.com/office/drawing/2014/main" id="{00000000-0008-0000-0A00-00005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6" name="Shape 3">
          <a:extLst>
            <a:ext uri="{FF2B5EF4-FFF2-40B4-BE49-F238E27FC236}">
              <a16:creationId xmlns:a16="http://schemas.microsoft.com/office/drawing/2014/main" id="{00000000-0008-0000-0A00-00006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7" name="Shape 3">
          <a:extLst>
            <a:ext uri="{FF2B5EF4-FFF2-40B4-BE49-F238E27FC236}">
              <a16:creationId xmlns:a16="http://schemas.microsoft.com/office/drawing/2014/main" id="{00000000-0008-0000-0A00-00006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8" name="Shape 3">
          <a:extLst>
            <a:ext uri="{FF2B5EF4-FFF2-40B4-BE49-F238E27FC236}">
              <a16:creationId xmlns:a16="http://schemas.microsoft.com/office/drawing/2014/main" id="{00000000-0008-0000-0A00-00006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99" name="Shape 3">
          <a:extLst>
            <a:ext uri="{FF2B5EF4-FFF2-40B4-BE49-F238E27FC236}">
              <a16:creationId xmlns:a16="http://schemas.microsoft.com/office/drawing/2014/main" id="{00000000-0008-0000-0A00-00006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0" name="Shape 3">
          <a:extLst>
            <a:ext uri="{FF2B5EF4-FFF2-40B4-BE49-F238E27FC236}">
              <a16:creationId xmlns:a16="http://schemas.microsoft.com/office/drawing/2014/main" id="{00000000-0008-0000-0A00-00006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1" name="Shape 3">
          <a:extLst>
            <a:ext uri="{FF2B5EF4-FFF2-40B4-BE49-F238E27FC236}">
              <a16:creationId xmlns:a16="http://schemas.microsoft.com/office/drawing/2014/main" id="{00000000-0008-0000-0A00-00006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2" name="Shape 3">
          <a:extLst>
            <a:ext uri="{FF2B5EF4-FFF2-40B4-BE49-F238E27FC236}">
              <a16:creationId xmlns:a16="http://schemas.microsoft.com/office/drawing/2014/main" id="{00000000-0008-0000-0A00-00006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3" name="Shape 3">
          <a:extLst>
            <a:ext uri="{FF2B5EF4-FFF2-40B4-BE49-F238E27FC236}">
              <a16:creationId xmlns:a16="http://schemas.microsoft.com/office/drawing/2014/main" id="{00000000-0008-0000-0A00-00006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4" name="Shape 3">
          <a:extLst>
            <a:ext uri="{FF2B5EF4-FFF2-40B4-BE49-F238E27FC236}">
              <a16:creationId xmlns:a16="http://schemas.microsoft.com/office/drawing/2014/main" id="{00000000-0008-0000-0A00-00006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5" name="Shape 3">
          <a:extLst>
            <a:ext uri="{FF2B5EF4-FFF2-40B4-BE49-F238E27FC236}">
              <a16:creationId xmlns:a16="http://schemas.microsoft.com/office/drawing/2014/main" id="{00000000-0008-0000-0A00-00006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6" name="Shape 3">
          <a:extLst>
            <a:ext uri="{FF2B5EF4-FFF2-40B4-BE49-F238E27FC236}">
              <a16:creationId xmlns:a16="http://schemas.microsoft.com/office/drawing/2014/main" id="{00000000-0008-0000-0A00-00006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7" name="Shape 3">
          <a:extLst>
            <a:ext uri="{FF2B5EF4-FFF2-40B4-BE49-F238E27FC236}">
              <a16:creationId xmlns:a16="http://schemas.microsoft.com/office/drawing/2014/main" id="{00000000-0008-0000-0A00-00006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8" name="Shape 3">
          <a:extLst>
            <a:ext uri="{FF2B5EF4-FFF2-40B4-BE49-F238E27FC236}">
              <a16:creationId xmlns:a16="http://schemas.microsoft.com/office/drawing/2014/main" id="{00000000-0008-0000-0A00-00006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09" name="Shape 3">
          <a:extLst>
            <a:ext uri="{FF2B5EF4-FFF2-40B4-BE49-F238E27FC236}">
              <a16:creationId xmlns:a16="http://schemas.microsoft.com/office/drawing/2014/main" id="{00000000-0008-0000-0A00-00006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0" name="Shape 3">
          <a:extLst>
            <a:ext uri="{FF2B5EF4-FFF2-40B4-BE49-F238E27FC236}">
              <a16:creationId xmlns:a16="http://schemas.microsoft.com/office/drawing/2014/main" id="{00000000-0008-0000-0A00-00006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1" name="Shape 3">
          <a:extLst>
            <a:ext uri="{FF2B5EF4-FFF2-40B4-BE49-F238E27FC236}">
              <a16:creationId xmlns:a16="http://schemas.microsoft.com/office/drawing/2014/main" id="{00000000-0008-0000-0A00-00006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2" name="Shape 3">
          <a:extLst>
            <a:ext uri="{FF2B5EF4-FFF2-40B4-BE49-F238E27FC236}">
              <a16:creationId xmlns:a16="http://schemas.microsoft.com/office/drawing/2014/main" id="{00000000-0008-0000-0A00-00007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3" name="Shape 3">
          <a:extLst>
            <a:ext uri="{FF2B5EF4-FFF2-40B4-BE49-F238E27FC236}">
              <a16:creationId xmlns:a16="http://schemas.microsoft.com/office/drawing/2014/main" id="{00000000-0008-0000-0A00-00007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4" name="Shape 3">
          <a:extLst>
            <a:ext uri="{FF2B5EF4-FFF2-40B4-BE49-F238E27FC236}">
              <a16:creationId xmlns:a16="http://schemas.microsoft.com/office/drawing/2014/main" id="{00000000-0008-0000-0A00-00007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5" name="Shape 3">
          <a:extLst>
            <a:ext uri="{FF2B5EF4-FFF2-40B4-BE49-F238E27FC236}">
              <a16:creationId xmlns:a16="http://schemas.microsoft.com/office/drawing/2014/main" id="{00000000-0008-0000-0A00-00007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6" name="Shape 3">
          <a:extLst>
            <a:ext uri="{FF2B5EF4-FFF2-40B4-BE49-F238E27FC236}">
              <a16:creationId xmlns:a16="http://schemas.microsoft.com/office/drawing/2014/main" id="{00000000-0008-0000-0A00-00007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7" name="Shape 3">
          <a:extLst>
            <a:ext uri="{FF2B5EF4-FFF2-40B4-BE49-F238E27FC236}">
              <a16:creationId xmlns:a16="http://schemas.microsoft.com/office/drawing/2014/main" id="{00000000-0008-0000-0A00-00007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8" name="Shape 3">
          <a:extLst>
            <a:ext uri="{FF2B5EF4-FFF2-40B4-BE49-F238E27FC236}">
              <a16:creationId xmlns:a16="http://schemas.microsoft.com/office/drawing/2014/main" id="{00000000-0008-0000-0A00-00007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19" name="Shape 3">
          <a:extLst>
            <a:ext uri="{FF2B5EF4-FFF2-40B4-BE49-F238E27FC236}">
              <a16:creationId xmlns:a16="http://schemas.microsoft.com/office/drawing/2014/main" id="{00000000-0008-0000-0A00-00007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0" name="Shape 3">
          <a:extLst>
            <a:ext uri="{FF2B5EF4-FFF2-40B4-BE49-F238E27FC236}">
              <a16:creationId xmlns:a16="http://schemas.microsoft.com/office/drawing/2014/main" id="{00000000-0008-0000-0A00-00007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1" name="Shape 3">
          <a:extLst>
            <a:ext uri="{FF2B5EF4-FFF2-40B4-BE49-F238E27FC236}">
              <a16:creationId xmlns:a16="http://schemas.microsoft.com/office/drawing/2014/main" id="{00000000-0008-0000-0A00-00007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2" name="Shape 3">
          <a:extLst>
            <a:ext uri="{FF2B5EF4-FFF2-40B4-BE49-F238E27FC236}">
              <a16:creationId xmlns:a16="http://schemas.microsoft.com/office/drawing/2014/main" id="{00000000-0008-0000-0A00-00007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3" name="Shape 3">
          <a:extLst>
            <a:ext uri="{FF2B5EF4-FFF2-40B4-BE49-F238E27FC236}">
              <a16:creationId xmlns:a16="http://schemas.microsoft.com/office/drawing/2014/main" id="{00000000-0008-0000-0A00-00007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4" name="Shape 3">
          <a:extLst>
            <a:ext uri="{FF2B5EF4-FFF2-40B4-BE49-F238E27FC236}">
              <a16:creationId xmlns:a16="http://schemas.microsoft.com/office/drawing/2014/main" id="{00000000-0008-0000-0A00-00007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5" name="Shape 3">
          <a:extLst>
            <a:ext uri="{FF2B5EF4-FFF2-40B4-BE49-F238E27FC236}">
              <a16:creationId xmlns:a16="http://schemas.microsoft.com/office/drawing/2014/main" id="{00000000-0008-0000-0A00-00007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6" name="Shape 3">
          <a:extLst>
            <a:ext uri="{FF2B5EF4-FFF2-40B4-BE49-F238E27FC236}">
              <a16:creationId xmlns:a16="http://schemas.microsoft.com/office/drawing/2014/main" id="{00000000-0008-0000-0A00-00007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7" name="Shape 3">
          <a:extLst>
            <a:ext uri="{FF2B5EF4-FFF2-40B4-BE49-F238E27FC236}">
              <a16:creationId xmlns:a16="http://schemas.microsoft.com/office/drawing/2014/main" id="{00000000-0008-0000-0A00-00007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8" name="Shape 3">
          <a:extLst>
            <a:ext uri="{FF2B5EF4-FFF2-40B4-BE49-F238E27FC236}">
              <a16:creationId xmlns:a16="http://schemas.microsoft.com/office/drawing/2014/main" id="{00000000-0008-0000-0A00-00008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29" name="Shape 3">
          <a:extLst>
            <a:ext uri="{FF2B5EF4-FFF2-40B4-BE49-F238E27FC236}">
              <a16:creationId xmlns:a16="http://schemas.microsoft.com/office/drawing/2014/main" id="{00000000-0008-0000-0A00-00008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0" name="Shape 3">
          <a:extLst>
            <a:ext uri="{FF2B5EF4-FFF2-40B4-BE49-F238E27FC236}">
              <a16:creationId xmlns:a16="http://schemas.microsoft.com/office/drawing/2014/main" id="{00000000-0008-0000-0A00-00008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1" name="Shape 3">
          <a:extLst>
            <a:ext uri="{FF2B5EF4-FFF2-40B4-BE49-F238E27FC236}">
              <a16:creationId xmlns:a16="http://schemas.microsoft.com/office/drawing/2014/main" id="{00000000-0008-0000-0A00-00008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2" name="Shape 3">
          <a:extLst>
            <a:ext uri="{FF2B5EF4-FFF2-40B4-BE49-F238E27FC236}">
              <a16:creationId xmlns:a16="http://schemas.microsoft.com/office/drawing/2014/main" id="{00000000-0008-0000-0A00-00008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3" name="Shape 3">
          <a:extLst>
            <a:ext uri="{FF2B5EF4-FFF2-40B4-BE49-F238E27FC236}">
              <a16:creationId xmlns:a16="http://schemas.microsoft.com/office/drawing/2014/main" id="{00000000-0008-0000-0A00-00008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4" name="Shape 3">
          <a:extLst>
            <a:ext uri="{FF2B5EF4-FFF2-40B4-BE49-F238E27FC236}">
              <a16:creationId xmlns:a16="http://schemas.microsoft.com/office/drawing/2014/main" id="{00000000-0008-0000-0A00-00008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5" name="Shape 3">
          <a:extLst>
            <a:ext uri="{FF2B5EF4-FFF2-40B4-BE49-F238E27FC236}">
              <a16:creationId xmlns:a16="http://schemas.microsoft.com/office/drawing/2014/main" id="{00000000-0008-0000-0A00-00008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6" name="Shape 3">
          <a:extLst>
            <a:ext uri="{FF2B5EF4-FFF2-40B4-BE49-F238E27FC236}">
              <a16:creationId xmlns:a16="http://schemas.microsoft.com/office/drawing/2014/main" id="{00000000-0008-0000-0A00-00008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7" name="Shape 3">
          <a:extLst>
            <a:ext uri="{FF2B5EF4-FFF2-40B4-BE49-F238E27FC236}">
              <a16:creationId xmlns:a16="http://schemas.microsoft.com/office/drawing/2014/main" id="{00000000-0008-0000-0A00-00008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8" name="Shape 3">
          <a:extLst>
            <a:ext uri="{FF2B5EF4-FFF2-40B4-BE49-F238E27FC236}">
              <a16:creationId xmlns:a16="http://schemas.microsoft.com/office/drawing/2014/main" id="{00000000-0008-0000-0A00-00008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39" name="Shape 3">
          <a:extLst>
            <a:ext uri="{FF2B5EF4-FFF2-40B4-BE49-F238E27FC236}">
              <a16:creationId xmlns:a16="http://schemas.microsoft.com/office/drawing/2014/main" id="{00000000-0008-0000-0A00-00008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0" name="Shape 3">
          <a:extLst>
            <a:ext uri="{FF2B5EF4-FFF2-40B4-BE49-F238E27FC236}">
              <a16:creationId xmlns:a16="http://schemas.microsoft.com/office/drawing/2014/main" id="{00000000-0008-0000-0A00-00008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1" name="Shape 3">
          <a:extLst>
            <a:ext uri="{FF2B5EF4-FFF2-40B4-BE49-F238E27FC236}">
              <a16:creationId xmlns:a16="http://schemas.microsoft.com/office/drawing/2014/main" id="{00000000-0008-0000-0A00-00008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2" name="Shape 3">
          <a:extLst>
            <a:ext uri="{FF2B5EF4-FFF2-40B4-BE49-F238E27FC236}">
              <a16:creationId xmlns:a16="http://schemas.microsoft.com/office/drawing/2014/main" id="{00000000-0008-0000-0A00-00008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3" name="Shape 3">
          <a:extLst>
            <a:ext uri="{FF2B5EF4-FFF2-40B4-BE49-F238E27FC236}">
              <a16:creationId xmlns:a16="http://schemas.microsoft.com/office/drawing/2014/main" id="{00000000-0008-0000-0A00-00008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4" name="Shape 3">
          <a:extLst>
            <a:ext uri="{FF2B5EF4-FFF2-40B4-BE49-F238E27FC236}">
              <a16:creationId xmlns:a16="http://schemas.microsoft.com/office/drawing/2014/main" id="{00000000-0008-0000-0A00-00009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5" name="Shape 3">
          <a:extLst>
            <a:ext uri="{FF2B5EF4-FFF2-40B4-BE49-F238E27FC236}">
              <a16:creationId xmlns:a16="http://schemas.microsoft.com/office/drawing/2014/main" id="{00000000-0008-0000-0A00-00009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6" name="Shape 3">
          <a:extLst>
            <a:ext uri="{FF2B5EF4-FFF2-40B4-BE49-F238E27FC236}">
              <a16:creationId xmlns:a16="http://schemas.microsoft.com/office/drawing/2014/main" id="{00000000-0008-0000-0A00-00009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7" name="Shape 3">
          <a:extLst>
            <a:ext uri="{FF2B5EF4-FFF2-40B4-BE49-F238E27FC236}">
              <a16:creationId xmlns:a16="http://schemas.microsoft.com/office/drawing/2014/main" id="{00000000-0008-0000-0A00-00009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8" name="Shape 3">
          <a:extLst>
            <a:ext uri="{FF2B5EF4-FFF2-40B4-BE49-F238E27FC236}">
              <a16:creationId xmlns:a16="http://schemas.microsoft.com/office/drawing/2014/main" id="{00000000-0008-0000-0A00-00009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49" name="Shape 3">
          <a:extLst>
            <a:ext uri="{FF2B5EF4-FFF2-40B4-BE49-F238E27FC236}">
              <a16:creationId xmlns:a16="http://schemas.microsoft.com/office/drawing/2014/main" id="{00000000-0008-0000-0A00-00009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0" name="Shape 3">
          <a:extLst>
            <a:ext uri="{FF2B5EF4-FFF2-40B4-BE49-F238E27FC236}">
              <a16:creationId xmlns:a16="http://schemas.microsoft.com/office/drawing/2014/main" id="{00000000-0008-0000-0A00-00009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1" name="Shape 3">
          <a:extLst>
            <a:ext uri="{FF2B5EF4-FFF2-40B4-BE49-F238E27FC236}">
              <a16:creationId xmlns:a16="http://schemas.microsoft.com/office/drawing/2014/main" id="{00000000-0008-0000-0A00-00009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2" name="Shape 3">
          <a:extLst>
            <a:ext uri="{FF2B5EF4-FFF2-40B4-BE49-F238E27FC236}">
              <a16:creationId xmlns:a16="http://schemas.microsoft.com/office/drawing/2014/main" id="{00000000-0008-0000-0A00-00009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3" name="Shape 3">
          <a:extLst>
            <a:ext uri="{FF2B5EF4-FFF2-40B4-BE49-F238E27FC236}">
              <a16:creationId xmlns:a16="http://schemas.microsoft.com/office/drawing/2014/main" id="{00000000-0008-0000-0A00-00009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4" name="Shape 3">
          <a:extLst>
            <a:ext uri="{FF2B5EF4-FFF2-40B4-BE49-F238E27FC236}">
              <a16:creationId xmlns:a16="http://schemas.microsoft.com/office/drawing/2014/main" id="{00000000-0008-0000-0A00-00009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5" name="Shape 3">
          <a:extLst>
            <a:ext uri="{FF2B5EF4-FFF2-40B4-BE49-F238E27FC236}">
              <a16:creationId xmlns:a16="http://schemas.microsoft.com/office/drawing/2014/main" id="{00000000-0008-0000-0A00-00009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6" name="Shape 3">
          <a:extLst>
            <a:ext uri="{FF2B5EF4-FFF2-40B4-BE49-F238E27FC236}">
              <a16:creationId xmlns:a16="http://schemas.microsoft.com/office/drawing/2014/main" id="{00000000-0008-0000-0A00-00009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7" name="Shape 3">
          <a:extLst>
            <a:ext uri="{FF2B5EF4-FFF2-40B4-BE49-F238E27FC236}">
              <a16:creationId xmlns:a16="http://schemas.microsoft.com/office/drawing/2014/main" id="{00000000-0008-0000-0A00-00009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8" name="Shape 3">
          <a:extLst>
            <a:ext uri="{FF2B5EF4-FFF2-40B4-BE49-F238E27FC236}">
              <a16:creationId xmlns:a16="http://schemas.microsoft.com/office/drawing/2014/main" id="{00000000-0008-0000-0A00-00009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59" name="Shape 3">
          <a:extLst>
            <a:ext uri="{FF2B5EF4-FFF2-40B4-BE49-F238E27FC236}">
              <a16:creationId xmlns:a16="http://schemas.microsoft.com/office/drawing/2014/main" id="{00000000-0008-0000-0A00-00009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0" name="Shape 3">
          <a:extLst>
            <a:ext uri="{FF2B5EF4-FFF2-40B4-BE49-F238E27FC236}">
              <a16:creationId xmlns:a16="http://schemas.microsoft.com/office/drawing/2014/main" id="{00000000-0008-0000-0A00-0000A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1" name="Shape 3">
          <a:extLst>
            <a:ext uri="{FF2B5EF4-FFF2-40B4-BE49-F238E27FC236}">
              <a16:creationId xmlns:a16="http://schemas.microsoft.com/office/drawing/2014/main" id="{00000000-0008-0000-0A00-0000A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2" name="Shape 3">
          <a:extLst>
            <a:ext uri="{FF2B5EF4-FFF2-40B4-BE49-F238E27FC236}">
              <a16:creationId xmlns:a16="http://schemas.microsoft.com/office/drawing/2014/main" id="{00000000-0008-0000-0A00-0000A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3" name="Shape 3">
          <a:extLst>
            <a:ext uri="{FF2B5EF4-FFF2-40B4-BE49-F238E27FC236}">
              <a16:creationId xmlns:a16="http://schemas.microsoft.com/office/drawing/2014/main" id="{00000000-0008-0000-0A00-0000A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4" name="Shape 3">
          <a:extLst>
            <a:ext uri="{FF2B5EF4-FFF2-40B4-BE49-F238E27FC236}">
              <a16:creationId xmlns:a16="http://schemas.microsoft.com/office/drawing/2014/main" id="{00000000-0008-0000-0A00-0000A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5" name="Shape 3">
          <a:extLst>
            <a:ext uri="{FF2B5EF4-FFF2-40B4-BE49-F238E27FC236}">
              <a16:creationId xmlns:a16="http://schemas.microsoft.com/office/drawing/2014/main" id="{00000000-0008-0000-0A00-0000A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6" name="Shape 3">
          <a:extLst>
            <a:ext uri="{FF2B5EF4-FFF2-40B4-BE49-F238E27FC236}">
              <a16:creationId xmlns:a16="http://schemas.microsoft.com/office/drawing/2014/main" id="{00000000-0008-0000-0A00-0000A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7" name="Shape 3">
          <a:extLst>
            <a:ext uri="{FF2B5EF4-FFF2-40B4-BE49-F238E27FC236}">
              <a16:creationId xmlns:a16="http://schemas.microsoft.com/office/drawing/2014/main" id="{00000000-0008-0000-0A00-0000A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8" name="Shape 3">
          <a:extLst>
            <a:ext uri="{FF2B5EF4-FFF2-40B4-BE49-F238E27FC236}">
              <a16:creationId xmlns:a16="http://schemas.microsoft.com/office/drawing/2014/main" id="{00000000-0008-0000-0A00-0000A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69" name="Shape 3">
          <a:extLst>
            <a:ext uri="{FF2B5EF4-FFF2-40B4-BE49-F238E27FC236}">
              <a16:creationId xmlns:a16="http://schemas.microsoft.com/office/drawing/2014/main" id="{00000000-0008-0000-0A00-0000A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0" name="Shape 3">
          <a:extLst>
            <a:ext uri="{FF2B5EF4-FFF2-40B4-BE49-F238E27FC236}">
              <a16:creationId xmlns:a16="http://schemas.microsoft.com/office/drawing/2014/main" id="{00000000-0008-0000-0A00-0000A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1" name="Shape 3">
          <a:extLst>
            <a:ext uri="{FF2B5EF4-FFF2-40B4-BE49-F238E27FC236}">
              <a16:creationId xmlns:a16="http://schemas.microsoft.com/office/drawing/2014/main" id="{00000000-0008-0000-0A00-0000A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2" name="Shape 3">
          <a:extLst>
            <a:ext uri="{FF2B5EF4-FFF2-40B4-BE49-F238E27FC236}">
              <a16:creationId xmlns:a16="http://schemas.microsoft.com/office/drawing/2014/main" id="{00000000-0008-0000-0A00-0000A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3" name="Shape 3">
          <a:extLst>
            <a:ext uri="{FF2B5EF4-FFF2-40B4-BE49-F238E27FC236}">
              <a16:creationId xmlns:a16="http://schemas.microsoft.com/office/drawing/2014/main" id="{00000000-0008-0000-0A00-0000A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4" name="Shape 3">
          <a:extLst>
            <a:ext uri="{FF2B5EF4-FFF2-40B4-BE49-F238E27FC236}">
              <a16:creationId xmlns:a16="http://schemas.microsoft.com/office/drawing/2014/main" id="{00000000-0008-0000-0A00-0000A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5" name="Shape 3">
          <a:extLst>
            <a:ext uri="{FF2B5EF4-FFF2-40B4-BE49-F238E27FC236}">
              <a16:creationId xmlns:a16="http://schemas.microsoft.com/office/drawing/2014/main" id="{00000000-0008-0000-0A00-0000A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6" name="Shape 3">
          <a:extLst>
            <a:ext uri="{FF2B5EF4-FFF2-40B4-BE49-F238E27FC236}">
              <a16:creationId xmlns:a16="http://schemas.microsoft.com/office/drawing/2014/main" id="{00000000-0008-0000-0A00-0000B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7" name="Shape 3">
          <a:extLst>
            <a:ext uri="{FF2B5EF4-FFF2-40B4-BE49-F238E27FC236}">
              <a16:creationId xmlns:a16="http://schemas.microsoft.com/office/drawing/2014/main" id="{00000000-0008-0000-0A00-0000B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8" name="Shape 3">
          <a:extLst>
            <a:ext uri="{FF2B5EF4-FFF2-40B4-BE49-F238E27FC236}">
              <a16:creationId xmlns:a16="http://schemas.microsoft.com/office/drawing/2014/main" id="{00000000-0008-0000-0A00-0000B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79" name="Shape 3">
          <a:extLst>
            <a:ext uri="{FF2B5EF4-FFF2-40B4-BE49-F238E27FC236}">
              <a16:creationId xmlns:a16="http://schemas.microsoft.com/office/drawing/2014/main" id="{00000000-0008-0000-0A00-0000B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0" name="Shape 3">
          <a:extLst>
            <a:ext uri="{FF2B5EF4-FFF2-40B4-BE49-F238E27FC236}">
              <a16:creationId xmlns:a16="http://schemas.microsoft.com/office/drawing/2014/main" id="{00000000-0008-0000-0A00-0000B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1" name="Shape 3">
          <a:extLst>
            <a:ext uri="{FF2B5EF4-FFF2-40B4-BE49-F238E27FC236}">
              <a16:creationId xmlns:a16="http://schemas.microsoft.com/office/drawing/2014/main" id="{00000000-0008-0000-0A00-0000B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2" name="Shape 3">
          <a:extLst>
            <a:ext uri="{FF2B5EF4-FFF2-40B4-BE49-F238E27FC236}">
              <a16:creationId xmlns:a16="http://schemas.microsoft.com/office/drawing/2014/main" id="{00000000-0008-0000-0A00-0000B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3" name="Shape 3">
          <a:extLst>
            <a:ext uri="{FF2B5EF4-FFF2-40B4-BE49-F238E27FC236}">
              <a16:creationId xmlns:a16="http://schemas.microsoft.com/office/drawing/2014/main" id="{00000000-0008-0000-0A00-0000B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4" name="Shape 3">
          <a:extLst>
            <a:ext uri="{FF2B5EF4-FFF2-40B4-BE49-F238E27FC236}">
              <a16:creationId xmlns:a16="http://schemas.microsoft.com/office/drawing/2014/main" id="{00000000-0008-0000-0A00-0000B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5" name="Shape 3">
          <a:extLst>
            <a:ext uri="{FF2B5EF4-FFF2-40B4-BE49-F238E27FC236}">
              <a16:creationId xmlns:a16="http://schemas.microsoft.com/office/drawing/2014/main" id="{00000000-0008-0000-0A00-0000B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6" name="Shape 3">
          <a:extLst>
            <a:ext uri="{FF2B5EF4-FFF2-40B4-BE49-F238E27FC236}">
              <a16:creationId xmlns:a16="http://schemas.microsoft.com/office/drawing/2014/main" id="{00000000-0008-0000-0A00-0000B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7" name="Shape 3">
          <a:extLst>
            <a:ext uri="{FF2B5EF4-FFF2-40B4-BE49-F238E27FC236}">
              <a16:creationId xmlns:a16="http://schemas.microsoft.com/office/drawing/2014/main" id="{00000000-0008-0000-0A00-0000B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8" name="Shape 3">
          <a:extLst>
            <a:ext uri="{FF2B5EF4-FFF2-40B4-BE49-F238E27FC236}">
              <a16:creationId xmlns:a16="http://schemas.microsoft.com/office/drawing/2014/main" id="{00000000-0008-0000-0A00-0000B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89" name="Shape 3">
          <a:extLst>
            <a:ext uri="{FF2B5EF4-FFF2-40B4-BE49-F238E27FC236}">
              <a16:creationId xmlns:a16="http://schemas.microsoft.com/office/drawing/2014/main" id="{00000000-0008-0000-0A00-0000B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0" name="Shape 3">
          <a:extLst>
            <a:ext uri="{FF2B5EF4-FFF2-40B4-BE49-F238E27FC236}">
              <a16:creationId xmlns:a16="http://schemas.microsoft.com/office/drawing/2014/main" id="{00000000-0008-0000-0A00-0000B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1" name="Shape 3">
          <a:extLst>
            <a:ext uri="{FF2B5EF4-FFF2-40B4-BE49-F238E27FC236}">
              <a16:creationId xmlns:a16="http://schemas.microsoft.com/office/drawing/2014/main" id="{00000000-0008-0000-0A00-0000B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2" name="Shape 3">
          <a:extLst>
            <a:ext uri="{FF2B5EF4-FFF2-40B4-BE49-F238E27FC236}">
              <a16:creationId xmlns:a16="http://schemas.microsoft.com/office/drawing/2014/main" id="{00000000-0008-0000-0A00-0000C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3" name="Shape 3">
          <a:extLst>
            <a:ext uri="{FF2B5EF4-FFF2-40B4-BE49-F238E27FC236}">
              <a16:creationId xmlns:a16="http://schemas.microsoft.com/office/drawing/2014/main" id="{00000000-0008-0000-0A00-0000C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4" name="Shape 3">
          <a:extLst>
            <a:ext uri="{FF2B5EF4-FFF2-40B4-BE49-F238E27FC236}">
              <a16:creationId xmlns:a16="http://schemas.microsoft.com/office/drawing/2014/main" id="{00000000-0008-0000-0A00-0000C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5" name="Shape 3">
          <a:extLst>
            <a:ext uri="{FF2B5EF4-FFF2-40B4-BE49-F238E27FC236}">
              <a16:creationId xmlns:a16="http://schemas.microsoft.com/office/drawing/2014/main" id="{00000000-0008-0000-0A00-0000C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6" name="Shape 3">
          <a:extLst>
            <a:ext uri="{FF2B5EF4-FFF2-40B4-BE49-F238E27FC236}">
              <a16:creationId xmlns:a16="http://schemas.microsoft.com/office/drawing/2014/main" id="{00000000-0008-0000-0A00-0000C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7" name="Shape 3">
          <a:extLst>
            <a:ext uri="{FF2B5EF4-FFF2-40B4-BE49-F238E27FC236}">
              <a16:creationId xmlns:a16="http://schemas.microsoft.com/office/drawing/2014/main" id="{00000000-0008-0000-0A00-0000C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8" name="Shape 3">
          <a:extLst>
            <a:ext uri="{FF2B5EF4-FFF2-40B4-BE49-F238E27FC236}">
              <a16:creationId xmlns:a16="http://schemas.microsoft.com/office/drawing/2014/main" id="{00000000-0008-0000-0A00-0000C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199" name="Shape 3">
          <a:extLst>
            <a:ext uri="{FF2B5EF4-FFF2-40B4-BE49-F238E27FC236}">
              <a16:creationId xmlns:a16="http://schemas.microsoft.com/office/drawing/2014/main" id="{00000000-0008-0000-0A00-0000C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0" name="Shape 3">
          <a:extLst>
            <a:ext uri="{FF2B5EF4-FFF2-40B4-BE49-F238E27FC236}">
              <a16:creationId xmlns:a16="http://schemas.microsoft.com/office/drawing/2014/main" id="{00000000-0008-0000-0A00-0000C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1" name="Shape 3">
          <a:extLst>
            <a:ext uri="{FF2B5EF4-FFF2-40B4-BE49-F238E27FC236}">
              <a16:creationId xmlns:a16="http://schemas.microsoft.com/office/drawing/2014/main" id="{00000000-0008-0000-0A00-0000C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2" name="Shape 3">
          <a:extLst>
            <a:ext uri="{FF2B5EF4-FFF2-40B4-BE49-F238E27FC236}">
              <a16:creationId xmlns:a16="http://schemas.microsoft.com/office/drawing/2014/main" id="{00000000-0008-0000-0A00-0000C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3" name="Shape 3">
          <a:extLst>
            <a:ext uri="{FF2B5EF4-FFF2-40B4-BE49-F238E27FC236}">
              <a16:creationId xmlns:a16="http://schemas.microsoft.com/office/drawing/2014/main" id="{00000000-0008-0000-0A00-0000C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4" name="Shape 3">
          <a:extLst>
            <a:ext uri="{FF2B5EF4-FFF2-40B4-BE49-F238E27FC236}">
              <a16:creationId xmlns:a16="http://schemas.microsoft.com/office/drawing/2014/main" id="{00000000-0008-0000-0A00-0000C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5" name="Shape 3">
          <a:extLst>
            <a:ext uri="{FF2B5EF4-FFF2-40B4-BE49-F238E27FC236}">
              <a16:creationId xmlns:a16="http://schemas.microsoft.com/office/drawing/2014/main" id="{00000000-0008-0000-0A00-0000C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6" name="Shape 3">
          <a:extLst>
            <a:ext uri="{FF2B5EF4-FFF2-40B4-BE49-F238E27FC236}">
              <a16:creationId xmlns:a16="http://schemas.microsoft.com/office/drawing/2014/main" id="{00000000-0008-0000-0A00-0000C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7" name="Shape 3">
          <a:extLst>
            <a:ext uri="{FF2B5EF4-FFF2-40B4-BE49-F238E27FC236}">
              <a16:creationId xmlns:a16="http://schemas.microsoft.com/office/drawing/2014/main" id="{00000000-0008-0000-0A00-0000C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8" name="Shape 3">
          <a:extLst>
            <a:ext uri="{FF2B5EF4-FFF2-40B4-BE49-F238E27FC236}">
              <a16:creationId xmlns:a16="http://schemas.microsoft.com/office/drawing/2014/main" id="{00000000-0008-0000-0A00-0000D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09" name="Shape 3">
          <a:extLst>
            <a:ext uri="{FF2B5EF4-FFF2-40B4-BE49-F238E27FC236}">
              <a16:creationId xmlns:a16="http://schemas.microsoft.com/office/drawing/2014/main" id="{00000000-0008-0000-0A00-0000D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0" name="Shape 3">
          <a:extLst>
            <a:ext uri="{FF2B5EF4-FFF2-40B4-BE49-F238E27FC236}">
              <a16:creationId xmlns:a16="http://schemas.microsoft.com/office/drawing/2014/main" id="{00000000-0008-0000-0A00-0000D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1" name="Shape 3">
          <a:extLst>
            <a:ext uri="{FF2B5EF4-FFF2-40B4-BE49-F238E27FC236}">
              <a16:creationId xmlns:a16="http://schemas.microsoft.com/office/drawing/2014/main" id="{00000000-0008-0000-0A00-0000D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2" name="Shape 3">
          <a:extLst>
            <a:ext uri="{FF2B5EF4-FFF2-40B4-BE49-F238E27FC236}">
              <a16:creationId xmlns:a16="http://schemas.microsoft.com/office/drawing/2014/main" id="{00000000-0008-0000-0A00-0000D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3" name="Shape 3">
          <a:extLst>
            <a:ext uri="{FF2B5EF4-FFF2-40B4-BE49-F238E27FC236}">
              <a16:creationId xmlns:a16="http://schemas.microsoft.com/office/drawing/2014/main" id="{00000000-0008-0000-0A00-0000D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4" name="Shape 3">
          <a:extLst>
            <a:ext uri="{FF2B5EF4-FFF2-40B4-BE49-F238E27FC236}">
              <a16:creationId xmlns:a16="http://schemas.microsoft.com/office/drawing/2014/main" id="{00000000-0008-0000-0A00-0000D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5" name="Shape 3">
          <a:extLst>
            <a:ext uri="{FF2B5EF4-FFF2-40B4-BE49-F238E27FC236}">
              <a16:creationId xmlns:a16="http://schemas.microsoft.com/office/drawing/2014/main" id="{00000000-0008-0000-0A00-0000D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6" name="Shape 3">
          <a:extLst>
            <a:ext uri="{FF2B5EF4-FFF2-40B4-BE49-F238E27FC236}">
              <a16:creationId xmlns:a16="http://schemas.microsoft.com/office/drawing/2014/main" id="{00000000-0008-0000-0A00-0000D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7" name="Shape 3">
          <a:extLst>
            <a:ext uri="{FF2B5EF4-FFF2-40B4-BE49-F238E27FC236}">
              <a16:creationId xmlns:a16="http://schemas.microsoft.com/office/drawing/2014/main" id="{00000000-0008-0000-0A00-0000D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8" name="Shape 3">
          <a:extLst>
            <a:ext uri="{FF2B5EF4-FFF2-40B4-BE49-F238E27FC236}">
              <a16:creationId xmlns:a16="http://schemas.microsoft.com/office/drawing/2014/main" id="{00000000-0008-0000-0A00-0000D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19" name="Shape 3">
          <a:extLst>
            <a:ext uri="{FF2B5EF4-FFF2-40B4-BE49-F238E27FC236}">
              <a16:creationId xmlns:a16="http://schemas.microsoft.com/office/drawing/2014/main" id="{00000000-0008-0000-0A00-0000D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0" name="Shape 3">
          <a:extLst>
            <a:ext uri="{FF2B5EF4-FFF2-40B4-BE49-F238E27FC236}">
              <a16:creationId xmlns:a16="http://schemas.microsoft.com/office/drawing/2014/main" id="{00000000-0008-0000-0A00-0000D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1" name="Shape 3">
          <a:extLst>
            <a:ext uri="{FF2B5EF4-FFF2-40B4-BE49-F238E27FC236}">
              <a16:creationId xmlns:a16="http://schemas.microsoft.com/office/drawing/2014/main" id="{00000000-0008-0000-0A00-0000D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2" name="Shape 3">
          <a:extLst>
            <a:ext uri="{FF2B5EF4-FFF2-40B4-BE49-F238E27FC236}">
              <a16:creationId xmlns:a16="http://schemas.microsoft.com/office/drawing/2014/main" id="{00000000-0008-0000-0A00-0000D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3" name="Shape 3">
          <a:extLst>
            <a:ext uri="{FF2B5EF4-FFF2-40B4-BE49-F238E27FC236}">
              <a16:creationId xmlns:a16="http://schemas.microsoft.com/office/drawing/2014/main" id="{00000000-0008-0000-0A00-0000D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4" name="Shape 3">
          <a:extLst>
            <a:ext uri="{FF2B5EF4-FFF2-40B4-BE49-F238E27FC236}">
              <a16:creationId xmlns:a16="http://schemas.microsoft.com/office/drawing/2014/main" id="{00000000-0008-0000-0A00-0000E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5" name="Shape 3">
          <a:extLst>
            <a:ext uri="{FF2B5EF4-FFF2-40B4-BE49-F238E27FC236}">
              <a16:creationId xmlns:a16="http://schemas.microsoft.com/office/drawing/2014/main" id="{00000000-0008-0000-0A00-0000E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6" name="Shape 3">
          <a:extLst>
            <a:ext uri="{FF2B5EF4-FFF2-40B4-BE49-F238E27FC236}">
              <a16:creationId xmlns:a16="http://schemas.microsoft.com/office/drawing/2014/main" id="{00000000-0008-0000-0A00-0000E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7" name="Shape 3">
          <a:extLst>
            <a:ext uri="{FF2B5EF4-FFF2-40B4-BE49-F238E27FC236}">
              <a16:creationId xmlns:a16="http://schemas.microsoft.com/office/drawing/2014/main" id="{00000000-0008-0000-0A00-0000E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8" name="Shape 3">
          <a:extLst>
            <a:ext uri="{FF2B5EF4-FFF2-40B4-BE49-F238E27FC236}">
              <a16:creationId xmlns:a16="http://schemas.microsoft.com/office/drawing/2014/main" id="{00000000-0008-0000-0A00-0000E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29" name="Shape 3">
          <a:extLst>
            <a:ext uri="{FF2B5EF4-FFF2-40B4-BE49-F238E27FC236}">
              <a16:creationId xmlns:a16="http://schemas.microsoft.com/office/drawing/2014/main" id="{00000000-0008-0000-0A00-0000E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0" name="Shape 3">
          <a:extLst>
            <a:ext uri="{FF2B5EF4-FFF2-40B4-BE49-F238E27FC236}">
              <a16:creationId xmlns:a16="http://schemas.microsoft.com/office/drawing/2014/main" id="{00000000-0008-0000-0A00-0000E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1" name="Shape 3">
          <a:extLst>
            <a:ext uri="{FF2B5EF4-FFF2-40B4-BE49-F238E27FC236}">
              <a16:creationId xmlns:a16="http://schemas.microsoft.com/office/drawing/2014/main" id="{00000000-0008-0000-0A00-0000E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2" name="Shape 3">
          <a:extLst>
            <a:ext uri="{FF2B5EF4-FFF2-40B4-BE49-F238E27FC236}">
              <a16:creationId xmlns:a16="http://schemas.microsoft.com/office/drawing/2014/main" id="{00000000-0008-0000-0A00-0000E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3" name="Shape 3">
          <a:extLst>
            <a:ext uri="{FF2B5EF4-FFF2-40B4-BE49-F238E27FC236}">
              <a16:creationId xmlns:a16="http://schemas.microsoft.com/office/drawing/2014/main" id="{00000000-0008-0000-0A00-0000E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4" name="Shape 3">
          <a:extLst>
            <a:ext uri="{FF2B5EF4-FFF2-40B4-BE49-F238E27FC236}">
              <a16:creationId xmlns:a16="http://schemas.microsoft.com/office/drawing/2014/main" id="{00000000-0008-0000-0A00-0000E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5" name="Shape 3">
          <a:extLst>
            <a:ext uri="{FF2B5EF4-FFF2-40B4-BE49-F238E27FC236}">
              <a16:creationId xmlns:a16="http://schemas.microsoft.com/office/drawing/2014/main" id="{00000000-0008-0000-0A00-0000E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6" name="Shape 3">
          <a:extLst>
            <a:ext uri="{FF2B5EF4-FFF2-40B4-BE49-F238E27FC236}">
              <a16:creationId xmlns:a16="http://schemas.microsoft.com/office/drawing/2014/main" id="{00000000-0008-0000-0A00-0000E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7" name="Shape 3">
          <a:extLst>
            <a:ext uri="{FF2B5EF4-FFF2-40B4-BE49-F238E27FC236}">
              <a16:creationId xmlns:a16="http://schemas.microsoft.com/office/drawing/2014/main" id="{00000000-0008-0000-0A00-0000E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8" name="Shape 3">
          <a:extLst>
            <a:ext uri="{FF2B5EF4-FFF2-40B4-BE49-F238E27FC236}">
              <a16:creationId xmlns:a16="http://schemas.microsoft.com/office/drawing/2014/main" id="{00000000-0008-0000-0A00-0000E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39" name="Shape 3">
          <a:extLst>
            <a:ext uri="{FF2B5EF4-FFF2-40B4-BE49-F238E27FC236}">
              <a16:creationId xmlns:a16="http://schemas.microsoft.com/office/drawing/2014/main" id="{00000000-0008-0000-0A00-0000E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0" name="Shape 3">
          <a:extLst>
            <a:ext uri="{FF2B5EF4-FFF2-40B4-BE49-F238E27FC236}">
              <a16:creationId xmlns:a16="http://schemas.microsoft.com/office/drawing/2014/main" id="{00000000-0008-0000-0A00-0000F0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1" name="Shape 3">
          <a:extLst>
            <a:ext uri="{FF2B5EF4-FFF2-40B4-BE49-F238E27FC236}">
              <a16:creationId xmlns:a16="http://schemas.microsoft.com/office/drawing/2014/main" id="{00000000-0008-0000-0A00-0000F1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2" name="Shape 3">
          <a:extLst>
            <a:ext uri="{FF2B5EF4-FFF2-40B4-BE49-F238E27FC236}">
              <a16:creationId xmlns:a16="http://schemas.microsoft.com/office/drawing/2014/main" id="{00000000-0008-0000-0A00-0000F2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3" name="Shape 3">
          <a:extLst>
            <a:ext uri="{FF2B5EF4-FFF2-40B4-BE49-F238E27FC236}">
              <a16:creationId xmlns:a16="http://schemas.microsoft.com/office/drawing/2014/main" id="{00000000-0008-0000-0A00-0000F3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4" name="Shape 3">
          <a:extLst>
            <a:ext uri="{FF2B5EF4-FFF2-40B4-BE49-F238E27FC236}">
              <a16:creationId xmlns:a16="http://schemas.microsoft.com/office/drawing/2014/main" id="{00000000-0008-0000-0A00-0000F4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5" name="Shape 3">
          <a:extLst>
            <a:ext uri="{FF2B5EF4-FFF2-40B4-BE49-F238E27FC236}">
              <a16:creationId xmlns:a16="http://schemas.microsoft.com/office/drawing/2014/main" id="{00000000-0008-0000-0A00-0000F5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6" name="Shape 3">
          <a:extLst>
            <a:ext uri="{FF2B5EF4-FFF2-40B4-BE49-F238E27FC236}">
              <a16:creationId xmlns:a16="http://schemas.microsoft.com/office/drawing/2014/main" id="{00000000-0008-0000-0A00-0000F6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7" name="Shape 3">
          <a:extLst>
            <a:ext uri="{FF2B5EF4-FFF2-40B4-BE49-F238E27FC236}">
              <a16:creationId xmlns:a16="http://schemas.microsoft.com/office/drawing/2014/main" id="{00000000-0008-0000-0A00-0000F7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8" name="Shape 3">
          <a:extLst>
            <a:ext uri="{FF2B5EF4-FFF2-40B4-BE49-F238E27FC236}">
              <a16:creationId xmlns:a16="http://schemas.microsoft.com/office/drawing/2014/main" id="{00000000-0008-0000-0A00-0000F8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49" name="Shape 3">
          <a:extLst>
            <a:ext uri="{FF2B5EF4-FFF2-40B4-BE49-F238E27FC236}">
              <a16:creationId xmlns:a16="http://schemas.microsoft.com/office/drawing/2014/main" id="{00000000-0008-0000-0A00-0000F9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0" name="Shape 3">
          <a:extLst>
            <a:ext uri="{FF2B5EF4-FFF2-40B4-BE49-F238E27FC236}">
              <a16:creationId xmlns:a16="http://schemas.microsoft.com/office/drawing/2014/main" id="{00000000-0008-0000-0A00-0000FA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1" name="Shape 3">
          <a:extLst>
            <a:ext uri="{FF2B5EF4-FFF2-40B4-BE49-F238E27FC236}">
              <a16:creationId xmlns:a16="http://schemas.microsoft.com/office/drawing/2014/main" id="{00000000-0008-0000-0A00-0000FB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2" name="Shape 3">
          <a:extLst>
            <a:ext uri="{FF2B5EF4-FFF2-40B4-BE49-F238E27FC236}">
              <a16:creationId xmlns:a16="http://schemas.microsoft.com/office/drawing/2014/main" id="{00000000-0008-0000-0A00-0000FC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3" name="Shape 3">
          <a:extLst>
            <a:ext uri="{FF2B5EF4-FFF2-40B4-BE49-F238E27FC236}">
              <a16:creationId xmlns:a16="http://schemas.microsoft.com/office/drawing/2014/main" id="{00000000-0008-0000-0A00-0000FD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4" name="Shape 3">
          <a:extLst>
            <a:ext uri="{FF2B5EF4-FFF2-40B4-BE49-F238E27FC236}">
              <a16:creationId xmlns:a16="http://schemas.microsoft.com/office/drawing/2014/main" id="{00000000-0008-0000-0A00-0000FE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5" name="Shape 3">
          <a:extLst>
            <a:ext uri="{FF2B5EF4-FFF2-40B4-BE49-F238E27FC236}">
              <a16:creationId xmlns:a16="http://schemas.microsoft.com/office/drawing/2014/main" id="{00000000-0008-0000-0A00-0000FF00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6" name="Shape 3">
          <a:extLst>
            <a:ext uri="{FF2B5EF4-FFF2-40B4-BE49-F238E27FC236}">
              <a16:creationId xmlns:a16="http://schemas.microsoft.com/office/drawing/2014/main" id="{00000000-0008-0000-0A00-000000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7" name="Shape 3">
          <a:extLst>
            <a:ext uri="{FF2B5EF4-FFF2-40B4-BE49-F238E27FC236}">
              <a16:creationId xmlns:a16="http://schemas.microsoft.com/office/drawing/2014/main" id="{00000000-0008-0000-0A00-000001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8" name="Shape 3">
          <a:extLst>
            <a:ext uri="{FF2B5EF4-FFF2-40B4-BE49-F238E27FC236}">
              <a16:creationId xmlns:a16="http://schemas.microsoft.com/office/drawing/2014/main" id="{00000000-0008-0000-0A00-000002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59" name="Shape 3">
          <a:extLst>
            <a:ext uri="{FF2B5EF4-FFF2-40B4-BE49-F238E27FC236}">
              <a16:creationId xmlns:a16="http://schemas.microsoft.com/office/drawing/2014/main" id="{00000000-0008-0000-0A00-000003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0" name="Shape 3">
          <a:extLst>
            <a:ext uri="{FF2B5EF4-FFF2-40B4-BE49-F238E27FC236}">
              <a16:creationId xmlns:a16="http://schemas.microsoft.com/office/drawing/2014/main" id="{00000000-0008-0000-0A00-000004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1" name="Shape 3">
          <a:extLst>
            <a:ext uri="{FF2B5EF4-FFF2-40B4-BE49-F238E27FC236}">
              <a16:creationId xmlns:a16="http://schemas.microsoft.com/office/drawing/2014/main" id="{00000000-0008-0000-0A00-000005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2" name="Shape 3">
          <a:extLst>
            <a:ext uri="{FF2B5EF4-FFF2-40B4-BE49-F238E27FC236}">
              <a16:creationId xmlns:a16="http://schemas.microsoft.com/office/drawing/2014/main" id="{00000000-0008-0000-0A00-000006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3" name="Shape 3">
          <a:extLst>
            <a:ext uri="{FF2B5EF4-FFF2-40B4-BE49-F238E27FC236}">
              <a16:creationId xmlns:a16="http://schemas.microsoft.com/office/drawing/2014/main" id="{00000000-0008-0000-0A00-000007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4" name="Shape 3">
          <a:extLst>
            <a:ext uri="{FF2B5EF4-FFF2-40B4-BE49-F238E27FC236}">
              <a16:creationId xmlns:a16="http://schemas.microsoft.com/office/drawing/2014/main" id="{00000000-0008-0000-0A00-000008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5" name="Shape 3">
          <a:extLst>
            <a:ext uri="{FF2B5EF4-FFF2-40B4-BE49-F238E27FC236}">
              <a16:creationId xmlns:a16="http://schemas.microsoft.com/office/drawing/2014/main" id="{00000000-0008-0000-0A00-000009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6" name="Shape 3">
          <a:extLst>
            <a:ext uri="{FF2B5EF4-FFF2-40B4-BE49-F238E27FC236}">
              <a16:creationId xmlns:a16="http://schemas.microsoft.com/office/drawing/2014/main" id="{00000000-0008-0000-0A00-00000A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7" name="Shape 3">
          <a:extLst>
            <a:ext uri="{FF2B5EF4-FFF2-40B4-BE49-F238E27FC236}">
              <a16:creationId xmlns:a16="http://schemas.microsoft.com/office/drawing/2014/main" id="{00000000-0008-0000-0A00-00000B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8" name="Shape 3">
          <a:extLst>
            <a:ext uri="{FF2B5EF4-FFF2-40B4-BE49-F238E27FC236}">
              <a16:creationId xmlns:a16="http://schemas.microsoft.com/office/drawing/2014/main" id="{00000000-0008-0000-0A00-00000C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69" name="Shape 3">
          <a:extLst>
            <a:ext uri="{FF2B5EF4-FFF2-40B4-BE49-F238E27FC236}">
              <a16:creationId xmlns:a16="http://schemas.microsoft.com/office/drawing/2014/main" id="{00000000-0008-0000-0A00-00000D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0" name="Shape 3">
          <a:extLst>
            <a:ext uri="{FF2B5EF4-FFF2-40B4-BE49-F238E27FC236}">
              <a16:creationId xmlns:a16="http://schemas.microsoft.com/office/drawing/2014/main" id="{00000000-0008-0000-0A00-00000E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1" name="Shape 3">
          <a:extLst>
            <a:ext uri="{FF2B5EF4-FFF2-40B4-BE49-F238E27FC236}">
              <a16:creationId xmlns:a16="http://schemas.microsoft.com/office/drawing/2014/main" id="{00000000-0008-0000-0A00-00000F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2" name="Shape 3">
          <a:extLst>
            <a:ext uri="{FF2B5EF4-FFF2-40B4-BE49-F238E27FC236}">
              <a16:creationId xmlns:a16="http://schemas.microsoft.com/office/drawing/2014/main" id="{00000000-0008-0000-0A00-000010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3" name="Shape 3">
          <a:extLst>
            <a:ext uri="{FF2B5EF4-FFF2-40B4-BE49-F238E27FC236}">
              <a16:creationId xmlns:a16="http://schemas.microsoft.com/office/drawing/2014/main" id="{00000000-0008-0000-0A00-000011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4" name="Shape 3">
          <a:extLst>
            <a:ext uri="{FF2B5EF4-FFF2-40B4-BE49-F238E27FC236}">
              <a16:creationId xmlns:a16="http://schemas.microsoft.com/office/drawing/2014/main" id="{00000000-0008-0000-0A00-000012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5" name="Shape 3">
          <a:extLst>
            <a:ext uri="{FF2B5EF4-FFF2-40B4-BE49-F238E27FC236}">
              <a16:creationId xmlns:a16="http://schemas.microsoft.com/office/drawing/2014/main" id="{00000000-0008-0000-0A00-000013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6" name="Shape 3">
          <a:extLst>
            <a:ext uri="{FF2B5EF4-FFF2-40B4-BE49-F238E27FC236}">
              <a16:creationId xmlns:a16="http://schemas.microsoft.com/office/drawing/2014/main" id="{00000000-0008-0000-0A00-000014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7" name="Shape 3">
          <a:extLst>
            <a:ext uri="{FF2B5EF4-FFF2-40B4-BE49-F238E27FC236}">
              <a16:creationId xmlns:a16="http://schemas.microsoft.com/office/drawing/2014/main" id="{00000000-0008-0000-0A00-000015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8" name="Shape 3">
          <a:extLst>
            <a:ext uri="{FF2B5EF4-FFF2-40B4-BE49-F238E27FC236}">
              <a16:creationId xmlns:a16="http://schemas.microsoft.com/office/drawing/2014/main" id="{00000000-0008-0000-0A00-000016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79" name="Shape 3">
          <a:extLst>
            <a:ext uri="{FF2B5EF4-FFF2-40B4-BE49-F238E27FC236}">
              <a16:creationId xmlns:a16="http://schemas.microsoft.com/office/drawing/2014/main" id="{00000000-0008-0000-0A00-000017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0" name="Shape 3">
          <a:extLst>
            <a:ext uri="{FF2B5EF4-FFF2-40B4-BE49-F238E27FC236}">
              <a16:creationId xmlns:a16="http://schemas.microsoft.com/office/drawing/2014/main" id="{00000000-0008-0000-0A00-000018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1" name="Shape 3">
          <a:extLst>
            <a:ext uri="{FF2B5EF4-FFF2-40B4-BE49-F238E27FC236}">
              <a16:creationId xmlns:a16="http://schemas.microsoft.com/office/drawing/2014/main" id="{00000000-0008-0000-0A00-000019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2" name="Shape 3">
          <a:extLst>
            <a:ext uri="{FF2B5EF4-FFF2-40B4-BE49-F238E27FC236}">
              <a16:creationId xmlns:a16="http://schemas.microsoft.com/office/drawing/2014/main" id="{00000000-0008-0000-0A00-00001A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3" name="Shape 3">
          <a:extLst>
            <a:ext uri="{FF2B5EF4-FFF2-40B4-BE49-F238E27FC236}">
              <a16:creationId xmlns:a16="http://schemas.microsoft.com/office/drawing/2014/main" id="{00000000-0008-0000-0A00-00001B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4" name="Shape 3">
          <a:extLst>
            <a:ext uri="{FF2B5EF4-FFF2-40B4-BE49-F238E27FC236}">
              <a16:creationId xmlns:a16="http://schemas.microsoft.com/office/drawing/2014/main" id="{00000000-0008-0000-0A00-00001C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5" name="Shape 3">
          <a:extLst>
            <a:ext uri="{FF2B5EF4-FFF2-40B4-BE49-F238E27FC236}">
              <a16:creationId xmlns:a16="http://schemas.microsoft.com/office/drawing/2014/main" id="{00000000-0008-0000-0A00-00001D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6" name="Shape 3">
          <a:extLst>
            <a:ext uri="{FF2B5EF4-FFF2-40B4-BE49-F238E27FC236}">
              <a16:creationId xmlns:a16="http://schemas.microsoft.com/office/drawing/2014/main" id="{00000000-0008-0000-0A00-00001E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7" name="Shape 3">
          <a:extLst>
            <a:ext uri="{FF2B5EF4-FFF2-40B4-BE49-F238E27FC236}">
              <a16:creationId xmlns:a16="http://schemas.microsoft.com/office/drawing/2014/main" id="{00000000-0008-0000-0A00-00001F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8" name="Shape 3">
          <a:extLst>
            <a:ext uri="{FF2B5EF4-FFF2-40B4-BE49-F238E27FC236}">
              <a16:creationId xmlns:a16="http://schemas.microsoft.com/office/drawing/2014/main" id="{00000000-0008-0000-0A00-000020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142875" cy="161925"/>
    <xdr:sp macro="" textlink="">
      <xdr:nvSpPr>
        <xdr:cNvPr id="289" name="Shape 3">
          <a:extLst>
            <a:ext uri="{FF2B5EF4-FFF2-40B4-BE49-F238E27FC236}">
              <a16:creationId xmlns:a16="http://schemas.microsoft.com/office/drawing/2014/main" id="{00000000-0008-0000-0A00-000021010000}"/>
            </a:ext>
          </a:extLst>
        </xdr:cNvPr>
        <xdr:cNvSpPr txBox="1"/>
      </xdr:nvSpPr>
      <xdr:spPr>
        <a:xfrm>
          <a:off x="5279325" y="3703800"/>
          <a:ext cx="1333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66675</xdr:colOff>
      <xdr:row>0</xdr:row>
      <xdr:rowOff>88624</xdr:rowOff>
    </xdr:from>
    <xdr:ext cx="670892" cy="207066"/>
    <xdr:pic>
      <xdr:nvPicPr>
        <xdr:cNvPr id="291" name="image1.png">
          <a:extLst>
            <a:ext uri="{FF2B5EF4-FFF2-40B4-BE49-F238E27FC236}">
              <a16:creationId xmlns:a16="http://schemas.microsoft.com/office/drawing/2014/main" id="{2AC76394-7904-444E-971F-1D546A2B41D8}"/>
            </a:ext>
          </a:extLst>
        </xdr:cNvPr>
        <xdr:cNvPicPr preferRelativeResize="0"/>
      </xdr:nvPicPr>
      <xdr:blipFill>
        <a:blip xmlns:r="http://schemas.openxmlformats.org/officeDocument/2006/relationships" r:embed="rId1" cstate="print"/>
        <a:stretch>
          <a:fillRect/>
        </a:stretch>
      </xdr:blipFill>
      <xdr:spPr>
        <a:xfrm>
          <a:off x="66675" y="88624"/>
          <a:ext cx="670892" cy="207066"/>
        </a:xfrm>
        <a:prstGeom prst="rect">
          <a:avLst/>
        </a:prstGeom>
        <a:noFill/>
      </xdr:spPr>
    </xdr:pic>
    <xdr:clientData fLocksWithSheet="0"/>
  </xdr:oneCellAnchor>
  <xdr:twoCellAnchor>
    <xdr:from>
      <xdr:col>1</xdr:col>
      <xdr:colOff>50938</xdr:colOff>
      <xdr:row>0</xdr:row>
      <xdr:rowOff>76200</xdr:rowOff>
    </xdr:from>
    <xdr:to>
      <xdr:col>1</xdr:col>
      <xdr:colOff>622438</xdr:colOff>
      <xdr:row>2</xdr:row>
      <xdr:rowOff>9525</xdr:rowOff>
    </xdr:to>
    <xdr:sp macro="" textlink="">
      <xdr:nvSpPr>
        <xdr:cNvPr id="292" name="CaixaDeTexto 1">
          <a:hlinkClick xmlns:r="http://schemas.openxmlformats.org/officeDocument/2006/relationships" r:id="rId2"/>
          <a:extLst>
            <a:ext uri="{FF2B5EF4-FFF2-40B4-BE49-F238E27FC236}">
              <a16:creationId xmlns:a16="http://schemas.microsoft.com/office/drawing/2014/main" id="{A5B87370-F2CE-4BCE-8DC4-C1A9883CBE3A}"/>
            </a:ext>
          </a:extLst>
        </xdr:cNvPr>
        <xdr:cNvSpPr txBox="1"/>
      </xdr:nvSpPr>
      <xdr:spPr>
        <a:xfrm>
          <a:off x="870088" y="76200"/>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Home</a:t>
          </a:r>
        </a:p>
      </xdr:txBody>
    </xdr:sp>
    <xdr:clientData/>
  </xdr:twoCellAnchor>
  <xdr:twoCellAnchor>
    <xdr:from>
      <xdr:col>1</xdr:col>
      <xdr:colOff>612338</xdr:colOff>
      <xdr:row>0</xdr:row>
      <xdr:rowOff>76200</xdr:rowOff>
    </xdr:from>
    <xdr:to>
      <xdr:col>1</xdr:col>
      <xdr:colOff>1290506</xdr:colOff>
      <xdr:row>2</xdr:row>
      <xdr:rowOff>9525</xdr:rowOff>
    </xdr:to>
    <xdr:sp macro="" textlink="">
      <xdr:nvSpPr>
        <xdr:cNvPr id="293" name="CaixaDeTexto 2">
          <a:hlinkClick xmlns:r="http://schemas.openxmlformats.org/officeDocument/2006/relationships" r:id="rId3"/>
          <a:extLst>
            <a:ext uri="{FF2B5EF4-FFF2-40B4-BE49-F238E27FC236}">
              <a16:creationId xmlns:a16="http://schemas.microsoft.com/office/drawing/2014/main" id="{2A453F2E-5872-458B-8568-3F56B173EF82}"/>
            </a:ext>
          </a:extLst>
        </xdr:cNvPr>
        <xdr:cNvSpPr txBox="1"/>
      </xdr:nvSpPr>
      <xdr:spPr>
        <a:xfrm>
          <a:off x="1431488" y="76200"/>
          <a:ext cx="67816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chemeClr val="accent4"/>
              </a:solidFill>
              <a:latin typeface="+mj-lt"/>
            </a:rPr>
            <a:t>Mining</a:t>
          </a:r>
        </a:p>
      </xdr:txBody>
    </xdr:sp>
    <xdr:clientData/>
  </xdr:twoCellAnchor>
  <xdr:twoCellAnchor>
    <xdr:from>
      <xdr:col>1</xdr:col>
      <xdr:colOff>1280406</xdr:colOff>
      <xdr:row>0</xdr:row>
      <xdr:rowOff>76200</xdr:rowOff>
    </xdr:from>
    <xdr:to>
      <xdr:col>2</xdr:col>
      <xdr:colOff>512254</xdr:colOff>
      <xdr:row>2</xdr:row>
      <xdr:rowOff>9525</xdr:rowOff>
    </xdr:to>
    <xdr:sp macro="" textlink="">
      <xdr:nvSpPr>
        <xdr:cNvPr id="294" name="CaixaDeTexto 3">
          <a:hlinkClick xmlns:r="http://schemas.openxmlformats.org/officeDocument/2006/relationships" r:id="rId4"/>
          <a:extLst>
            <a:ext uri="{FF2B5EF4-FFF2-40B4-BE49-F238E27FC236}">
              <a16:creationId xmlns:a16="http://schemas.microsoft.com/office/drawing/2014/main" id="{B2F2A45F-AE6C-4002-A241-0DE829DA21C1}"/>
            </a:ext>
          </a:extLst>
        </xdr:cNvPr>
        <xdr:cNvSpPr txBox="1"/>
      </xdr:nvSpPr>
      <xdr:spPr>
        <a:xfrm>
          <a:off x="2099556" y="76200"/>
          <a:ext cx="16511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SASB Context Index</a:t>
          </a:r>
        </a:p>
      </xdr:txBody>
    </xdr:sp>
    <xdr:clientData/>
  </xdr:twoCellAnchor>
  <xdr:twoCellAnchor>
    <xdr:from>
      <xdr:col>2</xdr:col>
      <xdr:colOff>427611</xdr:colOff>
      <xdr:row>0</xdr:row>
      <xdr:rowOff>76200</xdr:rowOff>
    </xdr:from>
    <xdr:to>
      <xdr:col>2</xdr:col>
      <xdr:colOff>1872284</xdr:colOff>
      <xdr:row>2</xdr:row>
      <xdr:rowOff>9525</xdr:rowOff>
    </xdr:to>
    <xdr:sp macro="" textlink="">
      <xdr:nvSpPr>
        <xdr:cNvPr id="295" name="CaixaDeTexto 4">
          <a:hlinkClick xmlns:r="http://schemas.openxmlformats.org/officeDocument/2006/relationships" r:id="rId5"/>
          <a:extLst>
            <a:ext uri="{FF2B5EF4-FFF2-40B4-BE49-F238E27FC236}">
              <a16:creationId xmlns:a16="http://schemas.microsoft.com/office/drawing/2014/main" id="{1A9D82A2-3D03-458A-AE2A-C2EA32854696}"/>
            </a:ext>
          </a:extLst>
        </xdr:cNvPr>
        <xdr:cNvSpPr txBox="1"/>
      </xdr:nvSpPr>
      <xdr:spPr>
        <a:xfrm>
          <a:off x="3666111" y="76200"/>
          <a:ext cx="144467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GRI Context Index</a:t>
          </a:r>
        </a:p>
      </xdr:txBody>
    </xdr:sp>
    <xdr:clientData/>
  </xdr:twoCellAnchor>
  <xdr:twoCellAnchor>
    <xdr:from>
      <xdr:col>2</xdr:col>
      <xdr:colOff>1895542</xdr:colOff>
      <xdr:row>0</xdr:row>
      <xdr:rowOff>76200</xdr:rowOff>
    </xdr:from>
    <xdr:to>
      <xdr:col>2</xdr:col>
      <xdr:colOff>2962342</xdr:colOff>
      <xdr:row>2</xdr:row>
      <xdr:rowOff>9525</xdr:rowOff>
    </xdr:to>
    <xdr:sp macro="" textlink="">
      <xdr:nvSpPr>
        <xdr:cNvPr id="296" name="CaixaDeTexto 5">
          <a:hlinkClick xmlns:r="http://schemas.openxmlformats.org/officeDocument/2006/relationships" r:id="rId6"/>
          <a:extLst>
            <a:ext uri="{FF2B5EF4-FFF2-40B4-BE49-F238E27FC236}">
              <a16:creationId xmlns:a16="http://schemas.microsoft.com/office/drawing/2014/main" id="{A62EB7FC-1D8D-48FF-A852-1EFA9DDD8462}"/>
            </a:ext>
          </a:extLst>
        </xdr:cNvPr>
        <xdr:cNvSpPr txBox="1"/>
      </xdr:nvSpPr>
      <xdr:spPr>
        <a:xfrm>
          <a:off x="5134042" y="7620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TCFD e TNFD</a:t>
          </a:r>
        </a:p>
      </xdr:txBody>
    </xdr:sp>
    <xdr:clientData/>
  </xdr:twoCellAnchor>
  <xdr:twoCellAnchor>
    <xdr:from>
      <xdr:col>2</xdr:col>
      <xdr:colOff>2952242</xdr:colOff>
      <xdr:row>0</xdr:row>
      <xdr:rowOff>76200</xdr:rowOff>
    </xdr:from>
    <xdr:to>
      <xdr:col>3</xdr:col>
      <xdr:colOff>742442</xdr:colOff>
      <xdr:row>2</xdr:row>
      <xdr:rowOff>9525</xdr:rowOff>
    </xdr:to>
    <xdr:sp macro="" textlink="">
      <xdr:nvSpPr>
        <xdr:cNvPr id="297" name="CaixaDeTexto 6">
          <a:hlinkClick xmlns:r="http://schemas.openxmlformats.org/officeDocument/2006/relationships" r:id="rId7"/>
          <a:extLst>
            <a:ext uri="{FF2B5EF4-FFF2-40B4-BE49-F238E27FC236}">
              <a16:creationId xmlns:a16="http://schemas.microsoft.com/office/drawing/2014/main" id="{A59E3F1A-284B-4F10-91B3-5F1C4AC9A35B}"/>
            </a:ext>
          </a:extLst>
        </xdr:cNvPr>
        <xdr:cNvSpPr txBox="1"/>
      </xdr:nvSpPr>
      <xdr:spPr>
        <a:xfrm>
          <a:off x="6190742" y="76200"/>
          <a:ext cx="1066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solidFill>
                <a:srgbClr val="002A7E"/>
              </a:solidFill>
              <a:latin typeface="+mj-lt"/>
            </a:rPr>
            <a:t>Materiality</a:t>
          </a:r>
        </a:p>
      </xdr:txBody>
    </xdr:sp>
    <xdr:clientData/>
  </xdr:twoCellAnchor>
  <xdr:twoCellAnchor>
    <xdr:from>
      <xdr:col>3</xdr:col>
      <xdr:colOff>732342</xdr:colOff>
      <xdr:row>0</xdr:row>
      <xdr:rowOff>76200</xdr:rowOff>
    </xdr:from>
    <xdr:to>
      <xdr:col>3</xdr:col>
      <xdr:colOff>1418142</xdr:colOff>
      <xdr:row>2</xdr:row>
      <xdr:rowOff>9525</xdr:rowOff>
    </xdr:to>
    <xdr:sp macro="" textlink="">
      <xdr:nvSpPr>
        <xdr:cNvPr id="298" name="CaixaDeTexto 7">
          <a:hlinkClick xmlns:r="http://schemas.openxmlformats.org/officeDocument/2006/relationships" r:id="rId8"/>
          <a:extLst>
            <a:ext uri="{FF2B5EF4-FFF2-40B4-BE49-F238E27FC236}">
              <a16:creationId xmlns:a16="http://schemas.microsoft.com/office/drawing/2014/main" id="{54B8F11C-A3D1-4815-A949-DD58585E2534}"/>
            </a:ext>
          </a:extLst>
        </xdr:cNvPr>
        <xdr:cNvSpPr txBox="1"/>
      </xdr:nvSpPr>
      <xdr:spPr>
        <a:xfrm>
          <a:off x="7247442" y="76200"/>
          <a:ext cx="6858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i="1">
              <a:solidFill>
                <a:srgbClr val="002A7E"/>
              </a:solidFill>
              <a:latin typeface="+mj-lt"/>
            </a:rPr>
            <a:t>Ratings</a:t>
          </a:r>
        </a:p>
      </xdr:txBody>
    </xdr:sp>
    <xdr:clientData/>
  </xdr:twoCellAnchor>
  <xdr:twoCellAnchor>
    <xdr:from>
      <xdr:col>3</xdr:col>
      <xdr:colOff>1408042</xdr:colOff>
      <xdr:row>0</xdr:row>
      <xdr:rowOff>76200</xdr:rowOff>
    </xdr:from>
    <xdr:to>
      <xdr:col>4</xdr:col>
      <xdr:colOff>1009651</xdr:colOff>
      <xdr:row>2</xdr:row>
      <xdr:rowOff>9525</xdr:rowOff>
    </xdr:to>
    <xdr:sp macro="" textlink="">
      <xdr:nvSpPr>
        <xdr:cNvPr id="299" name="CaixaDeTexto 8">
          <a:hlinkClick xmlns:r="http://schemas.openxmlformats.org/officeDocument/2006/relationships" r:id="rId9"/>
          <a:extLst>
            <a:ext uri="{FF2B5EF4-FFF2-40B4-BE49-F238E27FC236}">
              <a16:creationId xmlns:a16="http://schemas.microsoft.com/office/drawing/2014/main" id="{BF630A8A-D2FA-46DA-91EF-9ABC6CB96440}"/>
            </a:ext>
            <a:ext uri="{147F2762-F138-4A5C-976F-8EAC2B608ADB}">
              <a16:predDERef xmlns:a16="http://schemas.microsoft.com/office/drawing/2014/main" pred="{E42A3FCC-BA72-46D3-9F4A-1994D072985E}"/>
            </a:ext>
          </a:extLst>
        </xdr:cNvPr>
        <xdr:cNvSpPr txBox="1"/>
      </xdr:nvSpPr>
      <xdr:spPr>
        <a:xfrm>
          <a:off x="7923142" y="76200"/>
          <a:ext cx="128753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900" b="1">
              <a:solidFill>
                <a:srgbClr val="002A7E"/>
              </a:solidFill>
              <a:latin typeface="+mj-lt"/>
              <a:ea typeface="+mj-lt"/>
              <a:cs typeface="+mj-lt"/>
            </a:rPr>
            <a:t>CSN Foundation</a:t>
          </a:r>
          <a:endParaRPr lang="en-US" sz="900" b="1" i="0" u="none" strike="noStrike">
            <a:solidFill>
              <a:srgbClr val="002A7E"/>
            </a:solidFill>
            <a:latin typeface="Verdana" panose="020B0604030504040204" pitchFamily="34" charset="0"/>
            <a:ea typeface="Verdana" panose="020B0604030504040204" pitchFamily="34" charset="0"/>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AB31"/>
      </a:accent1>
      <a:accent2>
        <a:srgbClr val="82358B"/>
      </a:accent2>
      <a:accent3>
        <a:srgbClr val="36A9E0"/>
      </a:accent3>
      <a:accent4>
        <a:srgbClr val="3AA935"/>
      </a:accent4>
      <a:accent5>
        <a:srgbClr val="8AB31D"/>
      </a:accent5>
      <a:accent6>
        <a:srgbClr val="000000"/>
      </a:accent6>
      <a:hlink>
        <a:srgbClr val="12448A"/>
      </a:hlink>
      <a:folHlink>
        <a:srgbClr val="12448A"/>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sg.csn.com.br/en/our-company/integrated-reporting/" TargetMode="External"/><Relationship Id="rId1" Type="http://schemas.openxmlformats.org/officeDocument/2006/relationships/hyperlink" Target="https://esg.csn.com.br/en/our-company/integrated-reporting/"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hyperlink" Target="https://esg.csn.com.br/nossa-empresa/relato-integrado-gri/"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hyperlink" Target="https://prd-admin-esg.csn.com.br/uploads/2023/8/Relatorio-integrado-PDF-13-35-2cfae357-dd7d-4ceb-b176-7f79e948fd48.pdf" TargetMode="External"/><Relationship Id="rId2" Type="http://schemas.openxmlformats.org/officeDocument/2006/relationships/hyperlink" Target="https://esg.csn.com.br/nossa-empresa/relatorio-integrado-gri" TargetMode="External"/><Relationship Id="rId1" Type="http://schemas.openxmlformats.org/officeDocument/2006/relationships/hyperlink" Target="https://prd-admin-esg.csn.com.br/uploads/2023/8/Relatorio-integrado-PDF-13-35-2cfae357-dd7d-4ceb-b176-7f79e948fd48.pdf" TargetMode="External"/><Relationship Id="rId5" Type="http://schemas.openxmlformats.org/officeDocument/2006/relationships/drawing" Target="../drawings/drawing5.xml"/><Relationship Id="rId4" Type="http://schemas.openxmlformats.org/officeDocument/2006/relationships/hyperlink" Target="https://www.cdp.net/pt/formatted_responses/responses?campaign_id=83630982&amp;discloser_id=1027667&amp;locale=pt&amp;organization_name=Companhia+Sider%C3%BArgica+Nacional+-+CSN&amp;organization_number=3287&amp;program=Investor&amp;project_year=2023&amp;redirect=https%3A%2F%2Fcdp.credit360.com%2Fsurveys%2F2023%2Fjwbhd7d6%2F300999&amp;survey_id=82591262"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Z1000"/>
  <sheetViews>
    <sheetView showGridLines="0" zoomScale="85" zoomScaleNormal="85" workbookViewId="0">
      <pane ySplit="2" topLeftCell="A3" activePane="bottomLeft" state="frozen"/>
      <selection pane="bottomLeft" activeCell="N12" sqref="N12"/>
    </sheetView>
  </sheetViews>
  <sheetFormatPr defaultColWidth="11.19921875" defaultRowHeight="15" customHeight="1" x14ac:dyDescent="0.2"/>
  <cols>
    <col min="1" max="1" width="8.19921875" customWidth="1"/>
    <col min="2" max="2" width="10.09765625" customWidth="1"/>
    <col min="3" max="3" width="10.3984375" customWidth="1"/>
    <col min="4" max="4" width="13.69921875" customWidth="1"/>
    <col min="5" max="8" width="10.3984375" customWidth="1"/>
    <col min="9" max="9" width="13.8984375" customWidth="1"/>
    <col min="10" max="10" width="11" customWidth="1"/>
    <col min="11" max="11" width="11.8984375" customWidth="1"/>
    <col min="12" max="13" width="10.3984375" customWidth="1"/>
    <col min="14" max="26" width="8.8984375" customWidth="1"/>
  </cols>
  <sheetData>
    <row r="1" spans="1:26" ht="12.75" customHeight="1" x14ac:dyDescent="0.2">
      <c r="A1" s="1030"/>
      <c r="B1" s="1023"/>
      <c r="C1" s="1031"/>
      <c r="D1" s="1024"/>
      <c r="E1" s="1024"/>
      <c r="F1" s="1024"/>
      <c r="G1" s="1023"/>
      <c r="H1" s="1023"/>
      <c r="I1" s="1024"/>
      <c r="J1" s="585"/>
      <c r="K1" s="1024"/>
      <c r="L1" s="1025"/>
      <c r="M1" s="1025"/>
      <c r="N1" s="1"/>
      <c r="O1" s="1"/>
      <c r="P1" s="1"/>
      <c r="Q1" s="1"/>
      <c r="R1" s="1"/>
      <c r="S1" s="1"/>
      <c r="T1" s="1"/>
      <c r="U1" s="1"/>
      <c r="V1" s="1"/>
      <c r="W1" s="1"/>
      <c r="X1" s="1"/>
      <c r="Y1" s="1"/>
      <c r="Z1" s="1"/>
    </row>
    <row r="2" spans="1:26" ht="12.75" customHeight="1" x14ac:dyDescent="0.2">
      <c r="A2" s="1021"/>
      <c r="B2" s="1021"/>
      <c r="C2" s="1021"/>
      <c r="D2" s="1021"/>
      <c r="E2" s="1021"/>
      <c r="F2" s="1021"/>
      <c r="G2" s="1021"/>
      <c r="H2" s="1021"/>
      <c r="I2" s="1021"/>
      <c r="J2" s="585"/>
      <c r="K2" s="1021"/>
      <c r="L2" s="1021"/>
      <c r="M2" s="1021"/>
      <c r="N2" s="1"/>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27.75" customHeight="1" x14ac:dyDescent="0.2">
      <c r="A5" s="3"/>
      <c r="B5" s="4" t="s">
        <v>0</v>
      </c>
      <c r="C5" s="3"/>
      <c r="D5" s="3"/>
      <c r="E5" s="3"/>
      <c r="F5" s="3"/>
      <c r="G5" s="3"/>
      <c r="H5" s="1026"/>
      <c r="I5" s="1019"/>
      <c r="J5" s="1019"/>
      <c r="K5" s="1019"/>
      <c r="L5" s="1019"/>
      <c r="M5" s="1019"/>
      <c r="N5" s="3"/>
      <c r="O5" s="3"/>
      <c r="P5" s="3"/>
      <c r="Q5" s="3"/>
      <c r="R5" s="3"/>
      <c r="S5" s="3"/>
      <c r="T5" s="3"/>
      <c r="U5" s="3"/>
      <c r="V5" s="3"/>
      <c r="W5" s="3"/>
      <c r="X5" s="3"/>
      <c r="Y5" s="3"/>
      <c r="Z5" s="3"/>
    </row>
    <row r="6" spans="1:26" ht="12.75" customHeight="1" x14ac:dyDescent="0.2">
      <c r="A6" s="2"/>
      <c r="B6" s="2"/>
      <c r="C6" s="2"/>
      <c r="D6" s="2"/>
      <c r="E6" s="2"/>
      <c r="F6" s="2"/>
      <c r="G6" s="2"/>
      <c r="H6" s="1019"/>
      <c r="I6" s="1019"/>
      <c r="J6" s="1019"/>
      <c r="K6" s="1019"/>
      <c r="L6" s="1019"/>
      <c r="M6" s="1019"/>
      <c r="N6" s="2"/>
      <c r="O6" s="2"/>
      <c r="P6" s="2"/>
      <c r="Q6" s="2"/>
      <c r="R6" s="2"/>
      <c r="S6" s="2"/>
      <c r="T6" s="2"/>
      <c r="U6" s="2"/>
      <c r="V6" s="2"/>
      <c r="W6" s="2"/>
      <c r="X6" s="2"/>
      <c r="Y6" s="2"/>
      <c r="Z6" s="2"/>
    </row>
    <row r="7" spans="1:26" ht="15" customHeight="1" x14ac:dyDescent="0.2">
      <c r="A7" s="2"/>
      <c r="B7" s="1022" t="s">
        <v>1</v>
      </c>
      <c r="C7" s="1019"/>
      <c r="D7" s="1019"/>
      <c r="E7" s="1019"/>
      <c r="F7" s="1019"/>
      <c r="G7" s="1019"/>
      <c r="H7" s="1019"/>
      <c r="I7" s="1019"/>
      <c r="J7" s="1019"/>
      <c r="K7" s="1019"/>
      <c r="L7" s="1019"/>
      <c r="M7" s="1019"/>
      <c r="N7" s="2"/>
      <c r="O7" s="2"/>
      <c r="P7" s="2"/>
      <c r="Q7" s="2"/>
      <c r="R7" s="2"/>
      <c r="S7" s="2"/>
      <c r="T7" s="2"/>
      <c r="U7" s="2"/>
      <c r="V7" s="2"/>
      <c r="W7" s="2"/>
      <c r="X7" s="2"/>
      <c r="Y7" s="2"/>
      <c r="Z7" s="2"/>
    </row>
    <row r="8" spans="1:26" ht="12.75" customHeight="1" x14ac:dyDescent="0.2">
      <c r="A8" s="2"/>
      <c r="B8" s="1019"/>
      <c r="C8" s="1019"/>
      <c r="D8" s="1019"/>
      <c r="E8" s="1019"/>
      <c r="F8" s="1019"/>
      <c r="G8" s="1019"/>
      <c r="H8" s="1019"/>
      <c r="I8" s="1019"/>
      <c r="J8" s="1019"/>
      <c r="K8" s="1019"/>
      <c r="L8" s="1019"/>
      <c r="M8" s="1019"/>
      <c r="N8" s="2"/>
      <c r="O8" s="2"/>
      <c r="P8" s="2"/>
      <c r="Q8" s="2"/>
      <c r="R8" s="2"/>
      <c r="S8" s="2"/>
      <c r="T8" s="2"/>
      <c r="U8" s="2"/>
      <c r="V8" s="2"/>
      <c r="W8" s="2"/>
      <c r="X8" s="2"/>
      <c r="Y8" s="2"/>
      <c r="Z8" s="2"/>
    </row>
    <row r="9" spans="1:26" ht="12.75" customHeight="1" x14ac:dyDescent="0.2">
      <c r="A9" s="2"/>
      <c r="B9" s="1019"/>
      <c r="C9" s="1019"/>
      <c r="D9" s="1019"/>
      <c r="E9" s="1019"/>
      <c r="F9" s="1019"/>
      <c r="G9" s="1019"/>
      <c r="H9" s="1019"/>
      <c r="I9" s="1019"/>
      <c r="J9" s="1019"/>
      <c r="K9" s="1019"/>
      <c r="L9" s="1019"/>
      <c r="M9" s="1019"/>
      <c r="N9" s="2"/>
      <c r="O9" s="2"/>
      <c r="P9" s="2"/>
      <c r="Q9" s="2"/>
      <c r="R9" s="2"/>
      <c r="S9" s="2"/>
      <c r="T9" s="2"/>
      <c r="U9" s="2"/>
      <c r="V9" s="2"/>
      <c r="W9" s="2"/>
      <c r="X9" s="2"/>
      <c r="Y9" s="2"/>
      <c r="Z9" s="2"/>
    </row>
    <row r="10" spans="1:26" ht="12.75" customHeight="1" x14ac:dyDescent="0.2">
      <c r="A10" s="2"/>
      <c r="B10" s="1019"/>
      <c r="C10" s="1019"/>
      <c r="D10" s="1019"/>
      <c r="E10" s="1019"/>
      <c r="F10" s="1019"/>
      <c r="G10" s="1019"/>
      <c r="H10" s="1019"/>
      <c r="I10" s="1019"/>
      <c r="J10" s="1019"/>
      <c r="K10" s="1019"/>
      <c r="L10" s="1019"/>
      <c r="M10" s="1019"/>
      <c r="N10" s="2"/>
      <c r="O10" s="2"/>
      <c r="P10" s="2"/>
      <c r="Q10" s="2"/>
      <c r="R10" s="2"/>
      <c r="S10" s="2"/>
      <c r="T10" s="2"/>
      <c r="U10" s="2"/>
      <c r="V10" s="2"/>
      <c r="W10" s="2"/>
      <c r="X10" s="2"/>
      <c r="Y10" s="2"/>
      <c r="Z10" s="2"/>
    </row>
    <row r="11" spans="1:26" ht="12.75" customHeight="1" x14ac:dyDescent="0.2">
      <c r="A11" s="2"/>
      <c r="B11" s="1019"/>
      <c r="C11" s="1019"/>
      <c r="D11" s="1019"/>
      <c r="E11" s="1019"/>
      <c r="F11" s="1019"/>
      <c r="G11" s="1019"/>
      <c r="H11" s="1019"/>
      <c r="I11" s="1019"/>
      <c r="J11" s="1019"/>
      <c r="K11" s="1019"/>
      <c r="L11" s="1019"/>
      <c r="M11" s="1019"/>
      <c r="N11" s="2"/>
      <c r="O11" s="2"/>
      <c r="P11" s="2"/>
      <c r="Q11" s="2"/>
      <c r="R11" s="2"/>
      <c r="S11" s="2"/>
      <c r="T11" s="2"/>
      <c r="U11" s="2"/>
      <c r="V11" s="2"/>
      <c r="W11" s="2"/>
      <c r="X11" s="2"/>
      <c r="Y11" s="2"/>
      <c r="Z11" s="2"/>
    </row>
    <row r="12" spans="1:26" ht="12.75" customHeight="1" x14ac:dyDescent="0.2">
      <c r="A12" s="2"/>
      <c r="B12" s="1019"/>
      <c r="C12" s="1019"/>
      <c r="D12" s="1019"/>
      <c r="E12" s="1019"/>
      <c r="F12" s="1019"/>
      <c r="G12" s="1019"/>
      <c r="H12" s="1019"/>
      <c r="I12" s="1019"/>
      <c r="J12" s="1019"/>
      <c r="K12" s="1019"/>
      <c r="L12" s="1019"/>
      <c r="M12" s="1019"/>
      <c r="N12" s="2"/>
      <c r="O12" s="2"/>
      <c r="P12" s="2"/>
      <c r="Q12" s="2"/>
      <c r="R12" s="2"/>
      <c r="S12" s="2"/>
      <c r="T12" s="2"/>
      <c r="U12" s="2"/>
      <c r="V12" s="2"/>
      <c r="W12" s="2"/>
      <c r="X12" s="2"/>
      <c r="Y12" s="2"/>
      <c r="Z12" s="2"/>
    </row>
    <row r="13" spans="1:26" ht="12.75" customHeight="1" x14ac:dyDescent="0.2">
      <c r="A13" s="2"/>
      <c r="B13" s="1019"/>
      <c r="C13" s="1019"/>
      <c r="D13" s="1019"/>
      <c r="E13" s="1019"/>
      <c r="F13" s="1019"/>
      <c r="G13" s="1019"/>
      <c r="H13" s="1019"/>
      <c r="I13" s="1019"/>
      <c r="J13" s="1019"/>
      <c r="K13" s="1019"/>
      <c r="L13" s="1019"/>
      <c r="M13" s="1019"/>
      <c r="N13" s="2"/>
      <c r="O13" s="2"/>
      <c r="P13" s="2"/>
      <c r="Q13" s="2"/>
      <c r="R13" s="2"/>
      <c r="S13" s="2"/>
      <c r="T13" s="2"/>
      <c r="U13" s="2"/>
      <c r="V13" s="2"/>
      <c r="W13" s="2"/>
      <c r="X13" s="2"/>
      <c r="Y13" s="2"/>
      <c r="Z13" s="2"/>
    </row>
    <row r="14" spans="1:26" ht="12.75" customHeight="1" x14ac:dyDescent="0.2">
      <c r="A14" s="2"/>
      <c r="B14" s="1019"/>
      <c r="C14" s="1019"/>
      <c r="D14" s="1019"/>
      <c r="E14" s="1019"/>
      <c r="F14" s="1019"/>
      <c r="G14" s="1019"/>
      <c r="H14" s="1019"/>
      <c r="I14" s="1019"/>
      <c r="J14" s="1019"/>
      <c r="K14" s="1019"/>
      <c r="L14" s="1019"/>
      <c r="M14" s="1019"/>
      <c r="N14" s="2"/>
      <c r="O14" s="2"/>
      <c r="P14" s="2"/>
      <c r="Q14" s="2"/>
      <c r="R14" s="2"/>
      <c r="S14" s="2"/>
      <c r="T14" s="2"/>
      <c r="U14" s="2"/>
      <c r="V14" s="2"/>
      <c r="W14" s="2"/>
      <c r="X14" s="2"/>
      <c r="Y14" s="2"/>
      <c r="Z14" s="2"/>
    </row>
    <row r="15" spans="1:26" ht="23.25" customHeight="1" x14ac:dyDescent="0.2">
      <c r="A15" s="2"/>
      <c r="B15" s="1019"/>
      <c r="C15" s="1019"/>
      <c r="D15" s="1019"/>
      <c r="E15" s="1019"/>
      <c r="F15" s="1019"/>
      <c r="G15" s="1019"/>
      <c r="H15" s="1019"/>
      <c r="I15" s="1019"/>
      <c r="J15" s="1019"/>
      <c r="K15" s="1019"/>
      <c r="L15" s="1019"/>
      <c r="M15" s="1019"/>
      <c r="N15" s="2"/>
      <c r="O15" s="2"/>
      <c r="P15" s="2"/>
      <c r="Q15" s="2"/>
      <c r="R15" s="2"/>
      <c r="S15" s="2"/>
      <c r="T15" s="2"/>
      <c r="U15" s="2"/>
      <c r="V15" s="2"/>
      <c r="W15" s="2"/>
      <c r="X15" s="2"/>
      <c r="Y15" s="2"/>
      <c r="Z15" s="2"/>
    </row>
    <row r="16" spans="1:26" ht="21" customHeight="1" x14ac:dyDescent="0.2">
      <c r="A16" s="2"/>
      <c r="B16" s="1019"/>
      <c r="C16" s="1019"/>
      <c r="D16" s="1019"/>
      <c r="E16" s="1019"/>
      <c r="F16" s="1019"/>
      <c r="G16" s="1019"/>
      <c r="H16" s="1019"/>
      <c r="I16" s="1019"/>
      <c r="J16" s="1019"/>
      <c r="K16" s="1019"/>
      <c r="L16" s="1019"/>
      <c r="M16" s="1019"/>
      <c r="N16" s="2"/>
      <c r="O16" s="2"/>
      <c r="P16" s="2"/>
      <c r="Q16" s="2"/>
      <c r="R16" s="2"/>
      <c r="S16" s="2"/>
      <c r="T16" s="2"/>
      <c r="U16" s="2"/>
      <c r="V16" s="2"/>
      <c r="W16" s="2"/>
      <c r="X16" s="2"/>
      <c r="Y16" s="2"/>
      <c r="Z16" s="2"/>
    </row>
    <row r="17" spans="1:26" ht="12.7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30.75" customHeight="1" x14ac:dyDescent="0.2">
      <c r="A18" s="6"/>
      <c r="B18" s="7" t="s">
        <v>2</v>
      </c>
      <c r="C18" s="6"/>
      <c r="D18" s="6"/>
      <c r="E18" s="6"/>
      <c r="F18" s="6"/>
      <c r="G18" s="6"/>
      <c r="H18" s="6"/>
      <c r="I18" s="6"/>
      <c r="J18" s="6"/>
      <c r="K18" s="6"/>
      <c r="L18" s="6"/>
      <c r="M18" s="6"/>
      <c r="N18" s="6"/>
      <c r="O18" s="6"/>
      <c r="P18" s="6"/>
      <c r="Q18" s="6"/>
      <c r="R18" s="6"/>
      <c r="S18" s="6"/>
      <c r="T18" s="6"/>
      <c r="U18" s="6"/>
      <c r="V18" s="6"/>
      <c r="W18" s="6"/>
      <c r="X18" s="6"/>
      <c r="Y18" s="6"/>
      <c r="Z18" s="6"/>
    </row>
    <row r="19" spans="1:26" ht="30.75" customHeight="1" x14ac:dyDescent="0.2">
      <c r="A19" s="2"/>
      <c r="B19" s="1027" t="s">
        <v>3</v>
      </c>
      <c r="C19" s="1021"/>
      <c r="D19" s="1021"/>
      <c r="E19" s="1021"/>
      <c r="F19" s="1021"/>
      <c r="G19" s="1021"/>
      <c r="H19" s="1021"/>
      <c r="I19" s="1021"/>
      <c r="J19" s="1021"/>
      <c r="K19" s="1021"/>
      <c r="L19" s="1021"/>
      <c r="M19" s="1021"/>
      <c r="N19" s="2"/>
      <c r="O19" s="2"/>
      <c r="P19" s="2"/>
      <c r="Q19" s="2"/>
      <c r="R19" s="2"/>
      <c r="S19" s="2"/>
      <c r="T19" s="2"/>
      <c r="U19" s="2"/>
      <c r="V19" s="2"/>
      <c r="W19" s="2"/>
      <c r="X19" s="2"/>
      <c r="Y19" s="2"/>
      <c r="Z19" s="2"/>
    </row>
    <row r="20" spans="1:26" ht="12.75" customHeight="1" x14ac:dyDescent="0.2">
      <c r="A20" s="2"/>
      <c r="B20" s="1021"/>
      <c r="C20" s="1019"/>
      <c r="D20" s="1019"/>
      <c r="E20" s="1019"/>
      <c r="F20" s="1019"/>
      <c r="G20" s="1019"/>
      <c r="H20" s="1019"/>
      <c r="I20" s="1019"/>
      <c r="J20" s="1019"/>
      <c r="K20" s="1019"/>
      <c r="L20" s="1019"/>
      <c r="M20" s="1021"/>
      <c r="N20" s="2"/>
      <c r="O20" s="2"/>
      <c r="P20" s="2"/>
      <c r="Q20" s="2"/>
      <c r="R20" s="2"/>
      <c r="S20" s="2"/>
      <c r="T20" s="2"/>
      <c r="U20" s="2"/>
      <c r="V20" s="2"/>
      <c r="W20" s="2"/>
      <c r="X20" s="2"/>
      <c r="Y20" s="2"/>
      <c r="Z20" s="2"/>
    </row>
    <row r="21" spans="1:26" ht="12.75" customHeight="1" x14ac:dyDescent="0.2">
      <c r="A21" s="2"/>
      <c r="B21" s="1021"/>
      <c r="C21" s="1019"/>
      <c r="D21" s="1019"/>
      <c r="E21" s="1019"/>
      <c r="F21" s="1019"/>
      <c r="G21" s="1019"/>
      <c r="H21" s="1019"/>
      <c r="I21" s="1019"/>
      <c r="J21" s="1019"/>
      <c r="K21" s="1019"/>
      <c r="L21" s="1019"/>
      <c r="M21" s="1021"/>
      <c r="N21" s="2"/>
      <c r="O21" s="2"/>
      <c r="P21" s="2"/>
      <c r="Q21" s="2"/>
      <c r="R21" s="2"/>
      <c r="S21" s="2"/>
      <c r="T21" s="2"/>
      <c r="U21" s="2"/>
      <c r="V21" s="2"/>
      <c r="W21" s="2"/>
      <c r="X21" s="2"/>
      <c r="Y21" s="2"/>
      <c r="Z21" s="2"/>
    </row>
    <row r="22" spans="1:26" ht="12.75" customHeight="1" x14ac:dyDescent="0.2">
      <c r="A22" s="2"/>
      <c r="B22" s="1021"/>
      <c r="C22" s="1019"/>
      <c r="D22" s="1019"/>
      <c r="E22" s="1019"/>
      <c r="F22" s="1019"/>
      <c r="G22" s="1019"/>
      <c r="H22" s="1019"/>
      <c r="I22" s="1019"/>
      <c r="J22" s="1019"/>
      <c r="K22" s="1019"/>
      <c r="L22" s="1019"/>
      <c r="M22" s="1021"/>
      <c r="N22" s="2"/>
      <c r="O22" s="2"/>
      <c r="P22" s="2"/>
      <c r="Q22" s="2"/>
      <c r="R22" s="2"/>
      <c r="S22" s="2"/>
      <c r="T22" s="2"/>
      <c r="U22" s="2"/>
      <c r="V22" s="2"/>
      <c r="W22" s="2"/>
      <c r="X22" s="2"/>
      <c r="Y22" s="2"/>
      <c r="Z22" s="2"/>
    </row>
    <row r="23" spans="1:26" ht="12.75" customHeight="1" x14ac:dyDescent="0.2">
      <c r="A23" s="2"/>
      <c r="B23" s="1021"/>
      <c r="C23" s="1021"/>
      <c r="D23" s="1021"/>
      <c r="E23" s="1021"/>
      <c r="F23" s="1021"/>
      <c r="G23" s="1021"/>
      <c r="H23" s="1021"/>
      <c r="I23" s="1021"/>
      <c r="J23" s="1021"/>
      <c r="K23" s="1021"/>
      <c r="L23" s="1021"/>
      <c r="M23" s="1021"/>
      <c r="N23" s="2"/>
      <c r="O23" s="2"/>
      <c r="P23" s="2"/>
      <c r="Q23" s="2"/>
      <c r="R23" s="2"/>
      <c r="S23" s="2"/>
      <c r="T23" s="2"/>
      <c r="U23" s="2"/>
      <c r="V23" s="2"/>
      <c r="W23" s="2"/>
      <c r="X23" s="2"/>
      <c r="Y23" s="2"/>
      <c r="Z23" s="2"/>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33.75" customHeight="1" x14ac:dyDescent="0.2">
      <c r="A25" s="2"/>
      <c r="B25" s="7" t="s">
        <v>4</v>
      </c>
      <c r="C25" s="6"/>
      <c r="D25" s="6"/>
      <c r="E25" s="6"/>
      <c r="F25" s="6"/>
      <c r="G25" s="6"/>
      <c r="H25" s="6"/>
      <c r="I25" s="6"/>
      <c r="J25" s="6"/>
      <c r="K25" s="6"/>
      <c r="L25" s="6"/>
      <c r="M25" s="6"/>
      <c r="N25" s="2"/>
      <c r="O25" s="2"/>
      <c r="P25" s="2"/>
      <c r="Q25" s="2"/>
      <c r="R25" s="2"/>
      <c r="S25" s="2"/>
      <c r="T25" s="2"/>
      <c r="U25" s="2"/>
      <c r="V25" s="2"/>
      <c r="W25" s="2"/>
      <c r="X25" s="2"/>
      <c r="Y25" s="2"/>
      <c r="Z25" s="2"/>
    </row>
    <row r="26" spans="1:26" ht="12.75" customHeight="1" x14ac:dyDescent="0.2">
      <c r="A26" s="2"/>
      <c r="B26" s="1028" t="s">
        <v>5</v>
      </c>
      <c r="C26" s="1029"/>
      <c r="D26" s="1029"/>
      <c r="E26" s="1029"/>
      <c r="F26" s="1022" t="s">
        <v>6</v>
      </c>
      <c r="G26" s="1019"/>
      <c r="H26" s="1019"/>
      <c r="I26" s="1019"/>
      <c r="J26" s="1019"/>
      <c r="K26" s="1019"/>
      <c r="L26" s="1019"/>
      <c r="M26" s="1019"/>
      <c r="N26" s="2"/>
      <c r="O26" s="2"/>
      <c r="P26" s="2"/>
      <c r="Q26" s="2"/>
      <c r="R26" s="2"/>
      <c r="S26" s="2"/>
      <c r="T26" s="2"/>
      <c r="U26" s="2"/>
      <c r="V26" s="2"/>
      <c r="W26" s="2"/>
      <c r="X26" s="2"/>
      <c r="Y26" s="2"/>
      <c r="Z26" s="2"/>
    </row>
    <row r="27" spans="1:26" ht="12.75" customHeight="1" x14ac:dyDescent="0.2">
      <c r="A27" s="2"/>
      <c r="B27" s="1029"/>
      <c r="C27" s="1029"/>
      <c r="D27" s="1029"/>
      <c r="E27" s="1029"/>
      <c r="F27" s="1019"/>
      <c r="G27" s="1019"/>
      <c r="H27" s="1019"/>
      <c r="I27" s="1019"/>
      <c r="J27" s="1019"/>
      <c r="K27" s="1019"/>
      <c r="L27" s="1019"/>
      <c r="M27" s="1019"/>
      <c r="N27" s="2"/>
      <c r="O27" s="2"/>
      <c r="P27" s="2"/>
      <c r="Q27" s="2"/>
      <c r="R27" s="2"/>
      <c r="S27" s="2"/>
      <c r="T27" s="2"/>
      <c r="U27" s="2"/>
      <c r="V27" s="2"/>
      <c r="W27" s="2"/>
      <c r="X27" s="2"/>
      <c r="Y27" s="2"/>
      <c r="Z27" s="2"/>
    </row>
    <row r="28" spans="1:26" ht="12.75" customHeight="1" x14ac:dyDescent="0.2">
      <c r="A28" s="2"/>
      <c r="B28" s="1018" t="s">
        <v>7</v>
      </c>
      <c r="C28" s="1019"/>
      <c r="D28" s="1019"/>
      <c r="E28" s="1019"/>
      <c r="F28" s="1020" t="s">
        <v>8</v>
      </c>
      <c r="G28" s="1021"/>
      <c r="H28" s="1021"/>
      <c r="I28" s="1021"/>
      <c r="J28" s="1021"/>
      <c r="K28" s="1021"/>
      <c r="L28" s="1021"/>
      <c r="M28" s="1021"/>
      <c r="N28" s="2"/>
      <c r="O28" s="2"/>
      <c r="P28" s="2"/>
      <c r="Q28" s="2"/>
      <c r="R28" s="2"/>
      <c r="S28" s="2"/>
      <c r="T28" s="2"/>
      <c r="U28" s="2"/>
      <c r="V28" s="2"/>
      <c r="W28" s="2"/>
      <c r="X28" s="2"/>
      <c r="Y28" s="2"/>
      <c r="Z28" s="2"/>
    </row>
    <row r="29" spans="1:26" ht="12.75" customHeight="1" x14ac:dyDescent="0.2">
      <c r="A29" s="2"/>
      <c r="B29" s="1019"/>
      <c r="C29" s="1019"/>
      <c r="D29" s="1019"/>
      <c r="E29" s="1019"/>
      <c r="F29" s="1021"/>
      <c r="G29" s="1021"/>
      <c r="H29" s="1021"/>
      <c r="I29" s="1021"/>
      <c r="J29" s="1021"/>
      <c r="K29" s="1021"/>
      <c r="L29" s="1021"/>
      <c r="M29" s="1021"/>
      <c r="N29" s="2"/>
      <c r="O29" s="2"/>
      <c r="P29" s="2"/>
      <c r="Q29" s="2"/>
      <c r="R29" s="2"/>
      <c r="S29" s="2"/>
      <c r="T29" s="2"/>
      <c r="U29" s="2"/>
      <c r="V29" s="2"/>
      <c r="W29" s="2"/>
      <c r="X29" s="2"/>
      <c r="Y29" s="2"/>
      <c r="Z29" s="2"/>
    </row>
    <row r="30" spans="1:26" ht="31.5" customHeight="1" x14ac:dyDescent="0.2">
      <c r="A30" s="2"/>
      <c r="B30" s="1018" t="s">
        <v>9</v>
      </c>
      <c r="C30" s="1019"/>
      <c r="D30" s="1019"/>
      <c r="E30" s="1019"/>
      <c r="F30" s="1022" t="s">
        <v>10</v>
      </c>
      <c r="G30" s="1019"/>
      <c r="H30" s="1019"/>
      <c r="I30" s="1019"/>
      <c r="J30" s="1019"/>
      <c r="K30" s="1019"/>
      <c r="L30" s="1019"/>
      <c r="M30" s="1019"/>
      <c r="N30" s="2"/>
      <c r="O30" s="2"/>
      <c r="P30" s="2"/>
      <c r="Q30" s="2"/>
      <c r="R30" s="2"/>
      <c r="S30" s="2"/>
      <c r="T30" s="2"/>
      <c r="U30" s="2"/>
      <c r="V30" s="2"/>
      <c r="W30" s="2"/>
      <c r="X30" s="2"/>
      <c r="Y30" s="2"/>
      <c r="Z30" s="2"/>
    </row>
    <row r="31" spans="1:26" ht="12.75" customHeight="1" x14ac:dyDescent="0.2">
      <c r="A31" s="2"/>
      <c r="B31" s="1019"/>
      <c r="C31" s="1019"/>
      <c r="D31" s="1019"/>
      <c r="E31" s="1019"/>
      <c r="F31" s="1019"/>
      <c r="G31" s="1019"/>
      <c r="H31" s="1019"/>
      <c r="I31" s="1019"/>
      <c r="J31" s="1019"/>
      <c r="K31" s="1019"/>
      <c r="L31" s="1019"/>
      <c r="M31" s="1019"/>
      <c r="N31" s="2"/>
      <c r="O31" s="2"/>
      <c r="P31" s="2"/>
      <c r="Q31" s="2"/>
      <c r="R31" s="2"/>
      <c r="S31" s="2"/>
      <c r="T31" s="2"/>
      <c r="U31" s="2"/>
      <c r="V31" s="2"/>
      <c r="W31" s="2"/>
      <c r="X31" s="2"/>
      <c r="Y31" s="2"/>
      <c r="Z31" s="2"/>
    </row>
    <row r="32" spans="1:26" ht="12.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row r="232" spans="1:26" ht="15.75" customHeight="1" x14ac:dyDescent="0.2"/>
    <row r="233" spans="1:26" ht="15.75" customHeight="1" x14ac:dyDescent="0.2"/>
    <row r="234" spans="1:26" ht="15.75" customHeight="1" x14ac:dyDescent="0.2"/>
    <row r="235" spans="1:26" ht="15.75" customHeight="1" x14ac:dyDescent="0.2"/>
    <row r="236" spans="1:26" ht="15.75" customHeight="1" x14ac:dyDescent="0.2"/>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JH8ICs0D4zwigz3qFqoo+J2+mCrrn6XTrAOVAYQyLkKLjDUXyC+lhpFeWUd5tu0rNaO3660+7u2s4smihhWu+g==" saltValue="zVHCkkY7O3SJ5308sIPIxg==" spinCount="100000" sheet="1" objects="1" scenarios="1"/>
  <mergeCells count="21">
    <mergeCell ref="A1:A2"/>
    <mergeCell ref="B1:B2"/>
    <mergeCell ref="C1:C2"/>
    <mergeCell ref="D1:D2"/>
    <mergeCell ref="E1:E2"/>
    <mergeCell ref="B28:E29"/>
    <mergeCell ref="F28:M29"/>
    <mergeCell ref="B30:E31"/>
    <mergeCell ref="F30:M31"/>
    <mergeCell ref="H1:H2"/>
    <mergeCell ref="I1:I2"/>
    <mergeCell ref="K1:K2"/>
    <mergeCell ref="L1:L2"/>
    <mergeCell ref="M1:M2"/>
    <mergeCell ref="H5:M16"/>
    <mergeCell ref="B7:G16"/>
    <mergeCell ref="F1:F2"/>
    <mergeCell ref="G1:G2"/>
    <mergeCell ref="B19:M23"/>
    <mergeCell ref="B26:E27"/>
    <mergeCell ref="F26:M27"/>
  </mergeCells>
  <hyperlinks>
    <hyperlink ref="B26:E27" r:id="rId1" display="CSN Mineração 2024 Integrated Report" xr:uid="{2DAC9A46-D14E-4DD7-84B6-3BF65D5C822D}"/>
    <hyperlink ref="B28:E29" r:id="rId2" display="CSN Group ESG Portal" xr:uid="{43FFDC20-E1A5-4C66-B4BC-758B6FCEFF2F}"/>
  </hyperlinks>
  <pageMargins left="0.25" right="0.25" top="0.75" bottom="0.75" header="0" footer="0"/>
  <pageSetup paperSize="9" orientation="landscape"/>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Z985"/>
  <sheetViews>
    <sheetView showGridLines="0" workbookViewId="0">
      <pane ySplit="2" topLeftCell="A3" activePane="bottomLeft" state="frozen"/>
      <selection pane="bottomLeft" activeCell="N18" sqref="N18"/>
    </sheetView>
  </sheetViews>
  <sheetFormatPr defaultColWidth="11.19921875" defaultRowHeight="15" customHeight="1" x14ac:dyDescent="0.2"/>
  <cols>
    <col min="1" max="2" width="7" customWidth="1"/>
    <col min="3" max="3" width="10.3984375" customWidth="1"/>
    <col min="4" max="4" width="16.296875" customWidth="1"/>
    <col min="5" max="8" width="10.3984375" customWidth="1"/>
    <col min="9" max="9" width="14.59765625" customWidth="1"/>
    <col min="10" max="13" width="10.3984375" customWidth="1"/>
    <col min="14" max="14" width="9.3984375" customWidth="1"/>
    <col min="15" max="26" width="8.8984375" customWidth="1"/>
  </cols>
  <sheetData>
    <row r="1" spans="1:26" ht="12.75" customHeight="1" x14ac:dyDescent="0.2">
      <c r="A1" s="1030"/>
      <c r="B1" s="1023"/>
      <c r="C1" s="1031"/>
      <c r="D1" s="1024"/>
      <c r="E1" s="1024"/>
      <c r="F1" s="1024"/>
      <c r="G1" s="1023"/>
      <c r="H1" s="1023"/>
      <c r="I1" s="1024"/>
      <c r="J1" s="1023"/>
      <c r="K1" s="1024"/>
      <c r="L1" s="1025"/>
      <c r="M1" s="1025"/>
      <c r="N1" s="1"/>
      <c r="O1" s="1"/>
      <c r="P1" s="1"/>
      <c r="Q1" s="1"/>
      <c r="R1" s="1"/>
      <c r="S1" s="1"/>
      <c r="T1" s="1"/>
      <c r="U1" s="1"/>
      <c r="V1" s="1"/>
      <c r="W1" s="1"/>
      <c r="X1" s="1"/>
      <c r="Y1" s="1"/>
      <c r="Z1" s="1"/>
    </row>
    <row r="2" spans="1:26" ht="12.75" customHeight="1" x14ac:dyDescent="0.2">
      <c r="A2" s="1021"/>
      <c r="B2" s="1021"/>
      <c r="C2" s="1021"/>
      <c r="D2" s="1021"/>
      <c r="E2" s="1021"/>
      <c r="F2" s="1021"/>
      <c r="G2" s="1021"/>
      <c r="H2" s="1021"/>
      <c r="I2" s="1021"/>
      <c r="J2" s="1021"/>
      <c r="K2" s="1021"/>
      <c r="L2" s="1021"/>
      <c r="M2" s="1021"/>
      <c r="N2" s="1"/>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30" customHeight="1" x14ac:dyDescent="0.2">
      <c r="A5" s="283"/>
      <c r="B5" s="7" t="s">
        <v>1225</v>
      </c>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2"/>
      <c r="B8" s="1782" t="s">
        <v>1226</v>
      </c>
      <c r="C8" s="1086"/>
      <c r="D8" s="1779">
        <v>2014</v>
      </c>
      <c r="E8" s="1779">
        <v>2015</v>
      </c>
      <c r="F8" s="1779">
        <v>2016</v>
      </c>
      <c r="G8" s="1779">
        <v>2017</v>
      </c>
      <c r="H8" s="1779">
        <v>2018</v>
      </c>
      <c r="I8" s="1779">
        <v>2019</v>
      </c>
      <c r="J8" s="1779">
        <v>2020</v>
      </c>
      <c r="K8" s="1779">
        <v>2021</v>
      </c>
      <c r="L8" s="1779">
        <v>2022</v>
      </c>
      <c r="M8" s="1783">
        <v>2023</v>
      </c>
      <c r="N8" s="1783">
        <v>2024</v>
      </c>
      <c r="O8" s="543"/>
      <c r="P8" s="2"/>
      <c r="Q8" s="2"/>
      <c r="R8" s="2"/>
      <c r="S8" s="2"/>
      <c r="T8" s="2"/>
      <c r="U8" s="2"/>
      <c r="V8" s="2"/>
      <c r="W8" s="2"/>
      <c r="X8" s="2"/>
      <c r="Y8" s="2"/>
      <c r="Z8" s="2"/>
    </row>
    <row r="9" spans="1:26" ht="12.75" customHeight="1" x14ac:dyDescent="0.2">
      <c r="A9" s="2"/>
      <c r="B9" s="1115"/>
      <c r="C9" s="1116"/>
      <c r="D9" s="1208"/>
      <c r="E9" s="1208"/>
      <c r="F9" s="1208"/>
      <c r="G9" s="1208"/>
      <c r="H9" s="1208"/>
      <c r="I9" s="1208"/>
      <c r="J9" s="1208"/>
      <c r="K9" s="1208"/>
      <c r="L9" s="1208"/>
      <c r="M9" s="1205"/>
      <c r="N9" s="1205"/>
      <c r="O9" s="2"/>
      <c r="P9" s="2"/>
      <c r="Q9" s="2"/>
      <c r="R9" s="2"/>
      <c r="S9" s="2"/>
      <c r="T9" s="2"/>
      <c r="U9" s="2"/>
      <c r="V9" s="2"/>
      <c r="W9" s="2"/>
      <c r="X9" s="2"/>
      <c r="Y9" s="2"/>
      <c r="Z9" s="2"/>
    </row>
    <row r="10" spans="1:26" ht="12.75" customHeight="1" x14ac:dyDescent="0.2">
      <c r="A10" s="2"/>
      <c r="B10" s="1780" t="s">
        <v>1227</v>
      </c>
      <c r="C10" s="1086"/>
      <c r="D10" s="912" t="s">
        <v>1228</v>
      </c>
      <c r="E10" s="912" t="s">
        <v>1228</v>
      </c>
      <c r="F10" s="912" t="s">
        <v>1228</v>
      </c>
      <c r="G10" s="912" t="s">
        <v>1228</v>
      </c>
      <c r="H10" s="912" t="s">
        <v>1228</v>
      </c>
      <c r="I10" s="913" t="s">
        <v>1228</v>
      </c>
      <c r="J10" s="913" t="s">
        <v>1228</v>
      </c>
      <c r="K10" s="913" t="s">
        <v>1228</v>
      </c>
      <c r="L10" s="913" t="s">
        <v>1228</v>
      </c>
      <c r="M10" s="544">
        <v>23.1</v>
      </c>
      <c r="N10" s="914">
        <v>24.2</v>
      </c>
      <c r="O10" s="2"/>
      <c r="P10" s="2"/>
      <c r="Q10" s="2"/>
      <c r="R10" s="2"/>
      <c r="S10" s="2"/>
      <c r="T10" s="2"/>
      <c r="U10" s="2"/>
      <c r="V10" s="2"/>
      <c r="W10" s="2"/>
      <c r="X10" s="2"/>
      <c r="Y10" s="2"/>
      <c r="Z10" s="2"/>
    </row>
    <row r="11" spans="1:26" ht="12.75" customHeight="1" x14ac:dyDescent="0.2">
      <c r="A11" s="2"/>
      <c r="B11" s="1781" t="s">
        <v>1229</v>
      </c>
      <c r="C11" s="1500"/>
      <c r="D11" s="545" t="s">
        <v>1228</v>
      </c>
      <c r="E11" s="545" t="s">
        <v>1228</v>
      </c>
      <c r="F11" s="545" t="s">
        <v>1228</v>
      </c>
      <c r="G11" s="545" t="s">
        <v>1228</v>
      </c>
      <c r="H11" s="545" t="s">
        <v>1228</v>
      </c>
      <c r="I11" s="546" t="s">
        <v>1228</v>
      </c>
      <c r="J11" s="546" t="s">
        <v>1228</v>
      </c>
      <c r="K11" s="546" t="s">
        <v>1228</v>
      </c>
      <c r="L11" s="546" t="s">
        <v>1228</v>
      </c>
      <c r="M11" s="1017">
        <v>51</v>
      </c>
      <c r="N11" s="520">
        <v>55</v>
      </c>
      <c r="O11" s="2"/>
      <c r="P11" s="2"/>
      <c r="Q11" s="2"/>
      <c r="R11" s="2"/>
      <c r="S11" s="2"/>
      <c r="T11" s="2"/>
      <c r="U11" s="2"/>
      <c r="V11" s="2"/>
      <c r="W11" s="2"/>
      <c r="X11" s="2"/>
      <c r="Y11" s="2"/>
      <c r="Z11" s="2"/>
    </row>
    <row r="12" spans="1:26" ht="12.75" customHeight="1" x14ac:dyDescent="0.2">
      <c r="A12" s="2"/>
      <c r="B12" s="1777" t="s">
        <v>1230</v>
      </c>
      <c r="C12" s="1296"/>
      <c r="D12" s="470" t="s">
        <v>1228</v>
      </c>
      <c r="E12" s="470" t="s">
        <v>1228</v>
      </c>
      <c r="F12" s="470" t="s">
        <v>1228</v>
      </c>
      <c r="G12" s="470" t="s">
        <v>1228</v>
      </c>
      <c r="H12" s="470" t="s">
        <v>1228</v>
      </c>
      <c r="I12" s="470" t="s">
        <v>1228</v>
      </c>
      <c r="J12" s="470" t="s">
        <v>1228</v>
      </c>
      <c r="K12" s="470" t="s">
        <v>1228</v>
      </c>
      <c r="L12" s="470" t="s">
        <v>1228</v>
      </c>
      <c r="M12" s="915" t="s">
        <v>1228</v>
      </c>
      <c r="N12" s="93">
        <v>2.9</v>
      </c>
      <c r="O12" s="2"/>
      <c r="P12" s="2"/>
      <c r="Q12" s="2"/>
      <c r="R12" s="2"/>
      <c r="S12" s="2"/>
      <c r="T12" s="2"/>
      <c r="U12" s="2"/>
      <c r="V12" s="2"/>
      <c r="W12" s="2"/>
      <c r="X12" s="2"/>
      <c r="Y12" s="2"/>
      <c r="Z12" s="2"/>
    </row>
    <row r="13" spans="1:26" ht="12.75" customHeight="1" x14ac:dyDescent="0.2">
      <c r="A13" s="2"/>
      <c r="B13" s="1777" t="s">
        <v>1231</v>
      </c>
      <c r="C13" s="1296"/>
      <c r="D13" s="470" t="s">
        <v>1228</v>
      </c>
      <c r="E13" s="470" t="s">
        <v>1228</v>
      </c>
      <c r="F13" s="470" t="s">
        <v>1228</v>
      </c>
      <c r="G13" s="470" t="s">
        <v>1228</v>
      </c>
      <c r="H13" s="470" t="s">
        <v>1228</v>
      </c>
      <c r="I13" s="470" t="s">
        <v>1228</v>
      </c>
      <c r="J13" s="470" t="s">
        <v>1228</v>
      </c>
      <c r="K13" s="470" t="s">
        <v>1232</v>
      </c>
      <c r="L13" s="470" t="s">
        <v>1233</v>
      </c>
      <c r="M13" s="915" t="s">
        <v>1233</v>
      </c>
      <c r="N13" s="93" t="s">
        <v>1233</v>
      </c>
      <c r="O13" s="2"/>
      <c r="P13" s="2"/>
      <c r="Q13" s="2"/>
      <c r="R13" s="2"/>
      <c r="S13" s="2"/>
      <c r="T13" s="2"/>
      <c r="U13" s="2"/>
      <c r="V13" s="2"/>
      <c r="W13" s="2"/>
      <c r="X13" s="2"/>
      <c r="Y13" s="2"/>
      <c r="Z13" s="2"/>
    </row>
    <row r="14" spans="1:26" ht="12.75" customHeight="1" x14ac:dyDescent="0.2">
      <c r="A14" s="2"/>
      <c r="B14" s="1778" t="s">
        <v>1234</v>
      </c>
      <c r="C14" s="1146"/>
      <c r="D14" s="547"/>
      <c r="E14" s="547" t="s">
        <v>1228</v>
      </c>
      <c r="F14" s="547" t="s">
        <v>1228</v>
      </c>
      <c r="G14" s="547" t="s">
        <v>1228</v>
      </c>
      <c r="H14" s="547" t="s">
        <v>1228</v>
      </c>
      <c r="I14" s="547" t="s">
        <v>1228</v>
      </c>
      <c r="J14" s="547" t="s">
        <v>1228</v>
      </c>
      <c r="K14" s="547" t="s">
        <v>1235</v>
      </c>
      <c r="L14" s="547" t="s">
        <v>1233</v>
      </c>
      <c r="M14" s="916" t="s">
        <v>1233</v>
      </c>
      <c r="N14" s="548" t="s">
        <v>1233</v>
      </c>
      <c r="O14" s="2"/>
      <c r="P14" s="2"/>
      <c r="Q14" s="2"/>
      <c r="R14" s="2"/>
      <c r="S14" s="2"/>
      <c r="T14" s="2"/>
      <c r="U14" s="2"/>
      <c r="V14" s="2"/>
      <c r="W14" s="2"/>
      <c r="X14" s="2"/>
      <c r="Y14" s="2"/>
      <c r="Z14" s="2"/>
    </row>
    <row r="15" spans="1:26" ht="12.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7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75"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row r="216" spans="1:26" ht="15.75" customHeight="1" x14ac:dyDescent="0.2"/>
    <row r="217" spans="1:26" ht="15.75" customHeight="1" x14ac:dyDescent="0.2"/>
    <row r="218" spans="1:26" ht="15.75" customHeight="1" x14ac:dyDescent="0.2"/>
    <row r="219" spans="1:26" ht="15.75" customHeight="1" x14ac:dyDescent="0.2"/>
    <row r="220" spans="1:26" ht="15.75" customHeight="1" x14ac:dyDescent="0.2"/>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sheetData>
  <sheetProtection algorithmName="SHA-512" hashValue="949i2dojUniwyGB+QrcQCAQgIj8vbpH8pv5uK9NUwdr6IM2iUmEZIPnQuS/AlCMwnT25NFFiXyJl8LtTs1NB2w==" saltValue="mtmm5BZjen3HVM5JJ9VEbQ==" spinCount="100000" sheet="1" objects="1" scenarios="1"/>
  <mergeCells count="30">
    <mergeCell ref="M1:M2"/>
    <mergeCell ref="A1:A2"/>
    <mergeCell ref="B1:B2"/>
    <mergeCell ref="C1:C2"/>
    <mergeCell ref="D1:D2"/>
    <mergeCell ref="E1:E2"/>
    <mergeCell ref="F1:F2"/>
    <mergeCell ref="G1:G2"/>
    <mergeCell ref="H1:H2"/>
    <mergeCell ref="I1:I2"/>
    <mergeCell ref="J1:J2"/>
    <mergeCell ref="K1:K2"/>
    <mergeCell ref="L1:L2"/>
    <mergeCell ref="J8:J9"/>
    <mergeCell ref="K8:K9"/>
    <mergeCell ref="L8:L9"/>
    <mergeCell ref="M8:M9"/>
    <mergeCell ref="N8:N9"/>
    <mergeCell ref="B13:C13"/>
    <mergeCell ref="B14:C14"/>
    <mergeCell ref="H8:H9"/>
    <mergeCell ref="I8:I9"/>
    <mergeCell ref="B10:C10"/>
    <mergeCell ref="B11:C11"/>
    <mergeCell ref="B12:C12"/>
    <mergeCell ref="B8:C9"/>
    <mergeCell ref="D8:D9"/>
    <mergeCell ref="E8:E9"/>
    <mergeCell ref="F8:F9"/>
    <mergeCell ref="G8:G9"/>
  </mergeCells>
  <pageMargins left="0.25" right="0.25" top="0.75" bottom="0.75" header="0" footer="0"/>
  <pageSetup paperSize="9"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1002"/>
  <sheetViews>
    <sheetView showGridLines="0" tabSelected="1" topLeftCell="A18" workbookViewId="0">
      <selection activeCell="C10" sqref="C10"/>
    </sheetView>
  </sheetViews>
  <sheetFormatPr defaultColWidth="11.19921875" defaultRowHeight="15" customHeight="1" x14ac:dyDescent="0.2"/>
  <cols>
    <col min="1" max="1" width="8.59765625" customWidth="1"/>
    <col min="2" max="2" width="25.3984375" customWidth="1"/>
    <col min="3" max="3" width="34.3984375" customWidth="1"/>
    <col min="4" max="4" width="17.69921875" customWidth="1"/>
    <col min="5" max="5" width="12.19921875" customWidth="1"/>
    <col min="6" max="6" width="11.296875" customWidth="1"/>
    <col min="7" max="7" width="13.3984375" customWidth="1"/>
    <col min="8" max="8" width="13.09765625" customWidth="1"/>
    <col min="9" max="9" width="15.69921875" customWidth="1"/>
    <col min="10" max="10" width="12.3984375" customWidth="1"/>
    <col min="11" max="11" width="11.69921875" customWidth="1"/>
    <col min="12" max="12" width="8.59765625" customWidth="1"/>
    <col min="13" max="13" width="12.296875" customWidth="1"/>
    <col min="14" max="14" width="12.796875" customWidth="1"/>
    <col min="15" max="15" width="13.796875" customWidth="1"/>
    <col min="16" max="16" width="12.8984375" customWidth="1"/>
    <col min="17" max="17" width="12.19921875" customWidth="1"/>
    <col min="18" max="18" width="11.69921875" customWidth="1"/>
    <col min="19" max="20" width="8.59765625" customWidth="1"/>
    <col min="21" max="21" width="11" customWidth="1"/>
    <col min="22" max="22" width="14.09765625" customWidth="1"/>
    <col min="23" max="26" width="8.59765625" customWidth="1"/>
  </cols>
  <sheetData>
    <row r="1" spans="1:26" ht="15" customHeight="1" x14ac:dyDescent="0.2">
      <c r="A1" s="1030"/>
      <c r="B1" s="1023"/>
      <c r="C1" s="1031"/>
      <c r="D1" s="1024"/>
      <c r="E1" s="1024"/>
      <c r="F1" s="1024"/>
      <c r="G1" s="1023"/>
      <c r="H1" s="1023"/>
      <c r="I1" s="1024"/>
      <c r="J1" s="1023"/>
      <c r="K1" s="1024"/>
      <c r="L1" s="1025"/>
      <c r="M1" s="1025"/>
      <c r="N1" s="1"/>
      <c r="O1" s="1"/>
      <c r="P1" s="1"/>
      <c r="Q1" s="1"/>
      <c r="R1" s="1"/>
      <c r="S1" s="1"/>
      <c r="T1" s="1"/>
      <c r="U1" s="1"/>
      <c r="V1" s="1"/>
      <c r="W1" s="1"/>
      <c r="X1" s="1"/>
      <c r="Y1" s="1"/>
      <c r="Z1" s="1"/>
    </row>
    <row r="2" spans="1:26" ht="10.5" customHeight="1" x14ac:dyDescent="0.2">
      <c r="A2" s="1021"/>
      <c r="B2" s="1021"/>
      <c r="C2" s="1021"/>
      <c r="D2" s="1021"/>
      <c r="E2" s="1021"/>
      <c r="F2" s="1021"/>
      <c r="G2" s="1021"/>
      <c r="H2" s="1021"/>
      <c r="I2" s="1021"/>
      <c r="J2" s="1021"/>
      <c r="K2" s="1021"/>
      <c r="L2" s="1021"/>
      <c r="M2" s="1021"/>
      <c r="N2" s="1"/>
      <c r="O2" s="1"/>
      <c r="P2" s="1"/>
      <c r="Q2" s="1"/>
      <c r="R2" s="1"/>
      <c r="S2" s="1"/>
      <c r="T2" s="1"/>
      <c r="U2" s="1"/>
      <c r="V2" s="1"/>
      <c r="W2" s="1"/>
      <c r="X2" s="1"/>
      <c r="Y2" s="1"/>
      <c r="Z2" s="1"/>
    </row>
    <row r="3" spans="1:26" ht="21.75" customHeight="1" x14ac:dyDescent="0.2">
      <c r="A3" s="8"/>
      <c r="B3" s="8"/>
      <c r="C3" s="8"/>
      <c r="D3" s="8"/>
      <c r="E3" s="8"/>
      <c r="F3" s="8"/>
      <c r="G3" s="8"/>
      <c r="H3" s="8"/>
      <c r="I3" s="8"/>
      <c r="J3" s="8"/>
      <c r="K3" s="8"/>
      <c r="L3" s="8"/>
      <c r="M3" s="8"/>
      <c r="N3" s="1"/>
      <c r="O3" s="1"/>
      <c r="P3" s="1"/>
      <c r="Q3" s="1"/>
      <c r="R3" s="1"/>
      <c r="S3" s="1"/>
      <c r="T3" s="1"/>
      <c r="U3" s="1"/>
      <c r="V3" s="1"/>
      <c r="W3" s="1"/>
      <c r="X3" s="1"/>
      <c r="Y3" s="1"/>
      <c r="Z3" s="1"/>
    </row>
    <row r="4" spans="1:26" ht="32.25" customHeight="1" x14ac:dyDescent="0.2">
      <c r="B4" s="549" t="s">
        <v>1236</v>
      </c>
    </row>
    <row r="5" spans="1:26" ht="14.25" customHeight="1" x14ac:dyDescent="0.2"/>
    <row r="6" spans="1:26" ht="92.25" customHeight="1" x14ac:dyDescent="0.2">
      <c r="A6" s="10"/>
      <c r="B6" s="550" t="s">
        <v>1237</v>
      </c>
      <c r="C6" s="551" t="s">
        <v>1238</v>
      </c>
      <c r="D6" s="551" t="s">
        <v>1239</v>
      </c>
      <c r="E6" s="551" t="s">
        <v>1240</v>
      </c>
      <c r="F6" s="551" t="s">
        <v>1241</v>
      </c>
      <c r="G6" s="551" t="s">
        <v>1242</v>
      </c>
      <c r="H6" s="551" t="s">
        <v>1243</v>
      </c>
      <c r="I6" s="551" t="s">
        <v>1244</v>
      </c>
      <c r="J6" s="551" t="s">
        <v>1245</v>
      </c>
      <c r="K6" s="551" t="s">
        <v>1246</v>
      </c>
      <c r="L6" s="551" t="s">
        <v>1247</v>
      </c>
      <c r="M6" s="551" t="s">
        <v>1248</v>
      </c>
      <c r="N6" s="551" t="s">
        <v>1249</v>
      </c>
      <c r="O6" s="551" t="s">
        <v>1250</v>
      </c>
      <c r="P6" s="551" t="s">
        <v>1251</v>
      </c>
      <c r="Q6" s="551" t="s">
        <v>1252</v>
      </c>
      <c r="R6" s="551" t="s">
        <v>1253</v>
      </c>
      <c r="S6" s="551" t="s">
        <v>1254</v>
      </c>
      <c r="T6" s="551" t="s">
        <v>1255</v>
      </c>
      <c r="U6" s="551" t="s">
        <v>1256</v>
      </c>
      <c r="V6" s="551" t="s">
        <v>1257</v>
      </c>
      <c r="W6" s="10"/>
      <c r="X6" s="10"/>
      <c r="Y6" s="10"/>
      <c r="Z6" s="10"/>
    </row>
    <row r="7" spans="1:26" ht="14.25" customHeight="1" x14ac:dyDescent="0.2">
      <c r="A7" s="10"/>
      <c r="B7" s="917" t="s">
        <v>1258</v>
      </c>
      <c r="C7" s="552" t="s">
        <v>1259</v>
      </c>
      <c r="D7" s="553" t="s">
        <v>1260</v>
      </c>
      <c r="E7" s="554"/>
      <c r="F7" s="555"/>
      <c r="G7" s="555"/>
      <c r="H7" s="555"/>
      <c r="I7" s="918"/>
      <c r="J7" s="555"/>
      <c r="K7" s="555"/>
      <c r="L7" s="555"/>
      <c r="M7" s="555"/>
      <c r="N7" s="555"/>
      <c r="O7" s="555"/>
      <c r="P7" s="555"/>
      <c r="Q7" s="918"/>
      <c r="R7" s="918"/>
      <c r="S7" s="555"/>
      <c r="T7" s="555"/>
      <c r="U7" s="555"/>
      <c r="V7" s="555"/>
      <c r="W7" s="10"/>
      <c r="X7" s="10"/>
      <c r="Y7" s="10"/>
      <c r="Z7" s="10"/>
    </row>
    <row r="8" spans="1:26" ht="14.25" customHeight="1" x14ac:dyDescent="0.2">
      <c r="A8" s="10"/>
      <c r="B8" s="556" t="s">
        <v>1261</v>
      </c>
      <c r="C8" s="557" t="s">
        <v>1262</v>
      </c>
      <c r="D8" s="557" t="s">
        <v>1263</v>
      </c>
      <c r="E8" s="558"/>
      <c r="F8" s="559"/>
      <c r="G8" s="559"/>
      <c r="H8" s="559"/>
      <c r="I8" s="560"/>
      <c r="J8" s="559"/>
      <c r="K8" s="559"/>
      <c r="L8" s="559"/>
      <c r="M8" s="560"/>
      <c r="N8" s="559"/>
      <c r="O8" s="560"/>
      <c r="P8" s="559"/>
      <c r="Q8" s="559"/>
      <c r="R8" s="559"/>
      <c r="S8" s="559"/>
      <c r="T8" s="559"/>
      <c r="U8" s="559"/>
      <c r="V8" s="559"/>
      <c r="W8" s="10"/>
      <c r="X8" s="10"/>
      <c r="Y8" s="10"/>
      <c r="Z8" s="10"/>
    </row>
    <row r="9" spans="1:26" ht="14.25" customHeight="1" x14ac:dyDescent="0.2">
      <c r="A9" s="10"/>
      <c r="B9" s="556" t="s">
        <v>1264</v>
      </c>
      <c r="C9" s="557" t="s">
        <v>1265</v>
      </c>
      <c r="D9" s="557" t="s">
        <v>1266</v>
      </c>
      <c r="E9" s="558"/>
      <c r="F9" s="559"/>
      <c r="G9" s="559"/>
      <c r="H9" s="559"/>
      <c r="I9" s="560"/>
      <c r="J9" s="559"/>
      <c r="K9" s="559"/>
      <c r="L9" s="559"/>
      <c r="M9" s="560"/>
      <c r="N9" s="559"/>
      <c r="O9" s="560"/>
      <c r="P9" s="559"/>
      <c r="Q9" s="559"/>
      <c r="R9" s="559"/>
      <c r="S9" s="559"/>
      <c r="T9" s="559"/>
      <c r="U9" s="559"/>
      <c r="V9" s="559"/>
      <c r="W9" s="10"/>
      <c r="X9" s="10"/>
      <c r="Y9" s="10"/>
      <c r="Z9" s="10"/>
    </row>
    <row r="10" spans="1:26" ht="14.25" customHeight="1" x14ac:dyDescent="0.2">
      <c r="A10" s="10"/>
      <c r="B10" s="556" t="s">
        <v>1267</v>
      </c>
      <c r="C10" s="557" t="s">
        <v>1268</v>
      </c>
      <c r="D10" s="557" t="s">
        <v>1266</v>
      </c>
      <c r="E10" s="558"/>
      <c r="F10" s="561"/>
      <c r="G10" s="559"/>
      <c r="H10" s="559"/>
      <c r="I10" s="560"/>
      <c r="J10" s="559"/>
      <c r="K10" s="559"/>
      <c r="L10" s="559"/>
      <c r="M10" s="560"/>
      <c r="N10" s="559"/>
      <c r="O10" s="560"/>
      <c r="P10" s="559"/>
      <c r="Q10" s="559"/>
      <c r="R10" s="559"/>
      <c r="S10" s="559"/>
      <c r="T10" s="559"/>
      <c r="U10" s="559"/>
      <c r="V10" s="562"/>
      <c r="W10" s="10"/>
      <c r="X10" s="10"/>
      <c r="Y10" s="10"/>
      <c r="Z10" s="10"/>
    </row>
    <row r="11" spans="1:26" ht="14.25" customHeight="1" x14ac:dyDescent="0.2">
      <c r="A11" s="10"/>
      <c r="B11" s="556" t="s">
        <v>1269</v>
      </c>
      <c r="C11" s="557" t="s">
        <v>1270</v>
      </c>
      <c r="D11" s="557" t="s">
        <v>1271</v>
      </c>
      <c r="E11" s="558"/>
      <c r="F11" s="559"/>
      <c r="G11" s="559"/>
      <c r="H11" s="559"/>
      <c r="I11" s="559"/>
      <c r="J11" s="559"/>
      <c r="K11" s="559"/>
      <c r="L11" s="559"/>
      <c r="M11" s="559"/>
      <c r="N11" s="559"/>
      <c r="O11" s="559"/>
      <c r="P11" s="559"/>
      <c r="Q11" s="559"/>
      <c r="R11" s="559"/>
      <c r="S11" s="559"/>
      <c r="T11" s="559"/>
      <c r="U11" s="559"/>
      <c r="V11" s="555"/>
      <c r="W11" s="10"/>
      <c r="X11" s="10"/>
      <c r="Y11" s="10"/>
      <c r="Z11" s="10"/>
    </row>
    <row r="12" spans="1:26" ht="14.25" customHeight="1" x14ac:dyDescent="0.2">
      <c r="A12" s="10"/>
      <c r="B12" s="556" t="s">
        <v>1272</v>
      </c>
      <c r="C12" s="557" t="s">
        <v>1273</v>
      </c>
      <c r="D12" s="557" t="s">
        <v>1274</v>
      </c>
      <c r="E12" s="558"/>
      <c r="F12" s="559"/>
      <c r="G12" s="559"/>
      <c r="H12" s="559"/>
      <c r="I12" s="559"/>
      <c r="J12" s="559"/>
      <c r="K12" s="559"/>
      <c r="L12" s="559"/>
      <c r="M12" s="559"/>
      <c r="N12" s="559"/>
      <c r="O12" s="559"/>
      <c r="P12" s="559"/>
      <c r="Q12" s="559"/>
      <c r="R12" s="559"/>
      <c r="S12" s="559"/>
      <c r="T12" s="559"/>
      <c r="U12" s="559"/>
      <c r="V12" s="559"/>
      <c r="W12" s="10"/>
      <c r="X12" s="10"/>
      <c r="Y12" s="10"/>
      <c r="Z12" s="10"/>
    </row>
    <row r="13" spans="1:26" s="999" customFormat="1" ht="40.5" customHeight="1" x14ac:dyDescent="0.2">
      <c r="A13" s="417"/>
      <c r="B13" s="995" t="s">
        <v>1275</v>
      </c>
      <c r="C13" s="994" t="s">
        <v>1276</v>
      </c>
      <c r="D13" s="994" t="s">
        <v>1277</v>
      </c>
      <c r="E13" s="996"/>
      <c r="F13" s="997"/>
      <c r="G13" s="998"/>
      <c r="H13" s="998"/>
      <c r="I13" s="997"/>
      <c r="J13" s="998"/>
      <c r="K13" s="998"/>
      <c r="L13" s="998"/>
      <c r="M13" s="997"/>
      <c r="N13" s="998"/>
      <c r="O13" s="998"/>
      <c r="P13" s="998"/>
      <c r="Q13" s="998"/>
      <c r="R13" s="998"/>
      <c r="S13" s="998"/>
      <c r="T13" s="998"/>
      <c r="U13" s="998"/>
      <c r="V13" s="998"/>
      <c r="W13" s="417"/>
      <c r="X13" s="417"/>
      <c r="Y13" s="417"/>
      <c r="Z13" s="417"/>
    </row>
    <row r="14" spans="1:26" ht="14.25" customHeight="1" x14ac:dyDescent="0.2">
      <c r="A14" s="10"/>
      <c r="B14" s="556" t="s">
        <v>1278</v>
      </c>
      <c r="C14" s="557" t="s">
        <v>1279</v>
      </c>
      <c r="D14" s="557" t="s">
        <v>1274</v>
      </c>
      <c r="E14" s="558"/>
      <c r="F14" s="559"/>
      <c r="G14" s="559"/>
      <c r="H14" s="559"/>
      <c r="I14" s="559"/>
      <c r="J14" s="559"/>
      <c r="K14" s="559"/>
      <c r="L14" s="559"/>
      <c r="M14" s="559"/>
      <c r="N14" s="559"/>
      <c r="O14" s="559"/>
      <c r="P14" s="559"/>
      <c r="Q14" s="559"/>
      <c r="R14" s="559"/>
      <c r="S14" s="559"/>
      <c r="T14" s="559"/>
      <c r="U14" s="559"/>
      <c r="V14" s="559"/>
      <c r="W14" s="10"/>
      <c r="X14" s="10"/>
      <c r="Y14" s="10"/>
      <c r="Z14" s="10"/>
    </row>
    <row r="15" spans="1:26" s="938" customFormat="1" ht="29.25" customHeight="1" x14ac:dyDescent="0.2">
      <c r="A15" s="1"/>
      <c r="B15" s="550" t="s">
        <v>1280</v>
      </c>
      <c r="C15" s="557" t="s">
        <v>1281</v>
      </c>
      <c r="D15" s="557" t="s">
        <v>1277</v>
      </c>
      <c r="E15" s="1000"/>
      <c r="F15" s="1001"/>
      <c r="G15" s="1002"/>
      <c r="H15" s="1002"/>
      <c r="I15" s="1001"/>
      <c r="J15" s="1002"/>
      <c r="K15" s="1002"/>
      <c r="L15" s="1002"/>
      <c r="M15" s="1002"/>
      <c r="N15" s="1002"/>
      <c r="O15" s="1001"/>
      <c r="P15" s="1002"/>
      <c r="Q15" s="1002"/>
      <c r="R15" s="1002"/>
      <c r="S15" s="1002"/>
      <c r="T15" s="1002"/>
      <c r="U15" s="1002"/>
      <c r="V15" s="1002"/>
      <c r="W15" s="1"/>
      <c r="X15" s="1"/>
      <c r="Y15" s="1"/>
      <c r="Z15" s="1"/>
    </row>
    <row r="16" spans="1:26" s="938" customFormat="1" ht="28.5" customHeight="1" x14ac:dyDescent="0.2">
      <c r="A16" s="1"/>
      <c r="B16" s="550" t="s">
        <v>1282</v>
      </c>
      <c r="C16" s="557" t="s">
        <v>1283</v>
      </c>
      <c r="D16" s="557" t="s">
        <v>1266</v>
      </c>
      <c r="E16" s="1000"/>
      <c r="F16" s="1002"/>
      <c r="G16" s="1002"/>
      <c r="H16" s="1002"/>
      <c r="I16" s="1001"/>
      <c r="J16" s="1002"/>
      <c r="K16" s="1002"/>
      <c r="L16" s="1002"/>
      <c r="M16" s="1001"/>
      <c r="N16" s="1002"/>
      <c r="O16" s="1001"/>
      <c r="P16" s="1002"/>
      <c r="Q16" s="1002"/>
      <c r="R16" s="1002"/>
      <c r="S16" s="1002"/>
      <c r="T16" s="1002"/>
      <c r="U16" s="1002"/>
      <c r="V16" s="1002"/>
      <c r="W16" s="1"/>
      <c r="X16" s="1"/>
      <c r="Y16" s="1"/>
      <c r="Z16" s="1"/>
    </row>
    <row r="17" spans="1:26" ht="14.25" customHeight="1" x14ac:dyDescent="0.2">
      <c r="A17" s="10"/>
      <c r="B17" s="556" t="s">
        <v>1284</v>
      </c>
      <c r="C17" s="557" t="s">
        <v>1285</v>
      </c>
      <c r="D17" s="557"/>
      <c r="E17" s="558"/>
      <c r="F17" s="559"/>
      <c r="G17" s="559"/>
      <c r="H17" s="559"/>
      <c r="I17" s="560"/>
      <c r="J17" s="559"/>
      <c r="K17" s="559"/>
      <c r="L17" s="559"/>
      <c r="M17" s="559"/>
      <c r="N17" s="559"/>
      <c r="O17" s="559"/>
      <c r="P17" s="559"/>
      <c r="Q17" s="559"/>
      <c r="R17" s="559"/>
      <c r="S17" s="559"/>
      <c r="T17" s="559"/>
      <c r="U17" s="559"/>
      <c r="V17" s="559"/>
      <c r="W17" s="10"/>
      <c r="X17" s="10"/>
      <c r="Y17" s="10"/>
      <c r="Z17" s="10"/>
    </row>
    <row r="18" spans="1:26" ht="14.25" customHeight="1" x14ac:dyDescent="0.2">
      <c r="A18" s="10"/>
      <c r="B18" s="556" t="s">
        <v>1286</v>
      </c>
      <c r="C18" s="557" t="s">
        <v>1287</v>
      </c>
      <c r="D18" s="557" t="s">
        <v>1266</v>
      </c>
      <c r="E18" s="558"/>
      <c r="F18" s="559"/>
      <c r="G18" s="559"/>
      <c r="H18" s="559"/>
      <c r="I18" s="560"/>
      <c r="J18" s="559"/>
      <c r="K18" s="559"/>
      <c r="L18" s="559"/>
      <c r="M18" s="560"/>
      <c r="N18" s="559"/>
      <c r="O18" s="559"/>
      <c r="P18" s="559"/>
      <c r="Q18" s="559"/>
      <c r="R18" s="559"/>
      <c r="S18" s="559"/>
      <c r="T18" s="559"/>
      <c r="U18" s="559"/>
      <c r="V18" s="560"/>
      <c r="W18" s="10"/>
      <c r="X18" s="10"/>
      <c r="Y18" s="10"/>
      <c r="Z18" s="10"/>
    </row>
    <row r="19" spans="1:26" ht="14.25" customHeight="1" x14ac:dyDescent="0.2">
      <c r="A19" s="10"/>
      <c r="B19" s="556" t="s">
        <v>1288</v>
      </c>
      <c r="C19" s="557" t="s">
        <v>1289</v>
      </c>
      <c r="D19" s="557" t="s">
        <v>1290</v>
      </c>
      <c r="E19" s="558"/>
      <c r="F19" s="559"/>
      <c r="G19" s="559"/>
      <c r="H19" s="559"/>
      <c r="I19" s="559"/>
      <c r="J19" s="559"/>
      <c r="K19" s="559"/>
      <c r="L19" s="559"/>
      <c r="M19" s="559"/>
      <c r="N19" s="559"/>
      <c r="O19" s="559"/>
      <c r="P19" s="559"/>
      <c r="Q19" s="559"/>
      <c r="R19" s="559"/>
      <c r="S19" s="559"/>
      <c r="T19" s="559"/>
      <c r="U19" s="559"/>
      <c r="V19" s="560"/>
      <c r="W19" s="10"/>
      <c r="X19" s="10"/>
      <c r="Y19" s="10"/>
      <c r="Z19" s="10"/>
    </row>
    <row r="20" spans="1:26" ht="14.25" customHeight="1" x14ac:dyDescent="0.2">
      <c r="A20" s="10"/>
      <c r="B20" s="556" t="s">
        <v>1291</v>
      </c>
      <c r="C20" s="557" t="s">
        <v>1292</v>
      </c>
      <c r="D20" s="557" t="s">
        <v>1293</v>
      </c>
      <c r="E20" s="558"/>
      <c r="F20" s="559"/>
      <c r="G20" s="559"/>
      <c r="H20" s="559"/>
      <c r="I20" s="559"/>
      <c r="J20" s="559"/>
      <c r="K20" s="559"/>
      <c r="L20" s="559"/>
      <c r="M20" s="559"/>
      <c r="N20" s="559"/>
      <c r="O20" s="559"/>
      <c r="P20" s="559"/>
      <c r="Q20" s="559"/>
      <c r="R20" s="559"/>
      <c r="S20" s="559"/>
      <c r="T20" s="559"/>
      <c r="U20" s="559"/>
      <c r="V20" s="560"/>
      <c r="W20" s="10"/>
      <c r="X20" s="10"/>
      <c r="Y20" s="10"/>
      <c r="Z20" s="10"/>
    </row>
    <row r="21" spans="1:26" ht="14.25" customHeight="1" x14ac:dyDescent="0.2">
      <c r="A21" s="10"/>
      <c r="B21" s="556" t="s">
        <v>1294</v>
      </c>
      <c r="C21" s="557" t="s">
        <v>1228</v>
      </c>
      <c r="D21" s="557" t="s">
        <v>1295</v>
      </c>
      <c r="E21" s="558"/>
      <c r="F21" s="560"/>
      <c r="G21" s="560"/>
      <c r="H21" s="559"/>
      <c r="I21" s="560"/>
      <c r="J21" s="559"/>
      <c r="K21" s="559"/>
      <c r="L21" s="559"/>
      <c r="M21" s="560"/>
      <c r="N21" s="559"/>
      <c r="O21" s="560"/>
      <c r="P21" s="559"/>
      <c r="Q21" s="560"/>
      <c r="R21" s="559"/>
      <c r="S21" s="559"/>
      <c r="T21" s="559"/>
      <c r="U21" s="559"/>
      <c r="V21" s="559"/>
      <c r="W21" s="10"/>
      <c r="X21" s="10"/>
      <c r="Y21" s="10"/>
      <c r="Z21" s="10"/>
    </row>
    <row r="22" spans="1:26" ht="14.25" customHeight="1" x14ac:dyDescent="0.2">
      <c r="A22" s="10"/>
      <c r="B22" s="556" t="s">
        <v>1296</v>
      </c>
      <c r="C22" s="563" t="s">
        <v>1297</v>
      </c>
      <c r="D22" s="563" t="s">
        <v>1266</v>
      </c>
      <c r="E22" s="558"/>
      <c r="F22" s="558"/>
      <c r="G22" s="558"/>
      <c r="H22" s="564"/>
      <c r="I22" s="558"/>
      <c r="J22" s="558"/>
      <c r="K22" s="558"/>
      <c r="L22" s="558"/>
      <c r="M22" s="558"/>
      <c r="N22" s="558"/>
      <c r="O22" s="558"/>
      <c r="P22" s="558"/>
      <c r="Q22" s="558"/>
      <c r="R22" s="558"/>
      <c r="S22" s="558"/>
      <c r="T22" s="558"/>
      <c r="U22" s="558"/>
      <c r="V22" s="558"/>
      <c r="W22" s="10"/>
      <c r="X22" s="10"/>
      <c r="Y22" s="10"/>
      <c r="Z22" s="10"/>
    </row>
    <row r="23" spans="1:26" ht="14.25" customHeight="1" x14ac:dyDescent="0.2">
      <c r="A23" s="10"/>
      <c r="B23" s="556" t="s">
        <v>1298</v>
      </c>
      <c r="C23" s="563" t="s">
        <v>1299</v>
      </c>
      <c r="D23" s="563" t="s">
        <v>1266</v>
      </c>
      <c r="E23" s="558"/>
      <c r="F23" s="558"/>
      <c r="G23" s="564"/>
      <c r="H23" s="564"/>
      <c r="I23" s="558"/>
      <c r="J23" s="558"/>
      <c r="K23" s="558"/>
      <c r="L23" s="558"/>
      <c r="M23" s="558"/>
      <c r="N23" s="558"/>
      <c r="O23" s="564"/>
      <c r="P23" s="564"/>
      <c r="Q23" s="558"/>
      <c r="R23" s="558"/>
      <c r="S23" s="558"/>
      <c r="T23" s="558"/>
      <c r="U23" s="558"/>
      <c r="V23" s="558"/>
      <c r="W23" s="10"/>
      <c r="X23" s="10"/>
      <c r="Y23" s="10"/>
      <c r="Z23" s="10"/>
    </row>
    <row r="24" spans="1:26" ht="14.25" customHeight="1" x14ac:dyDescent="0.2"/>
    <row r="25" spans="1:26" ht="23.25" customHeight="1" x14ac:dyDescent="0.2">
      <c r="A25" s="919"/>
      <c r="B25" s="920" t="s">
        <v>1300</v>
      </c>
      <c r="C25" s="919"/>
      <c r="D25" s="919"/>
      <c r="E25" s="919"/>
      <c r="F25" s="919"/>
      <c r="G25" s="919"/>
      <c r="H25" s="919"/>
      <c r="I25" s="919"/>
      <c r="J25" s="919"/>
      <c r="K25" s="919"/>
      <c r="L25" s="919"/>
      <c r="M25" s="919"/>
      <c r="N25" s="919"/>
      <c r="O25" s="919"/>
      <c r="P25" s="919"/>
      <c r="Q25" s="919"/>
      <c r="R25" s="919"/>
      <c r="S25" s="919"/>
      <c r="T25" s="919"/>
      <c r="U25" s="919"/>
      <c r="V25" s="919"/>
      <c r="W25" s="919"/>
      <c r="X25" s="919"/>
      <c r="Y25" s="919"/>
      <c r="Z25" s="919"/>
    </row>
    <row r="26" spans="1:26" ht="14.25" customHeight="1" x14ac:dyDescent="0.2"/>
    <row r="27" spans="1:26" ht="91.5" customHeight="1" x14ac:dyDescent="0.2">
      <c r="A27" s="10"/>
      <c r="B27" s="551" t="s">
        <v>1237</v>
      </c>
      <c r="C27" s="551" t="s">
        <v>1301</v>
      </c>
      <c r="D27" s="551" t="s">
        <v>1238</v>
      </c>
      <c r="E27" s="551" t="s">
        <v>1239</v>
      </c>
      <c r="F27" s="551" t="s">
        <v>1241</v>
      </c>
      <c r="G27" s="551" t="s">
        <v>1242</v>
      </c>
      <c r="H27" s="551" t="s">
        <v>1243</v>
      </c>
      <c r="I27" s="551" t="s">
        <v>1244</v>
      </c>
      <c r="J27" s="551" t="s">
        <v>1245</v>
      </c>
      <c r="K27" s="551" t="s">
        <v>1246</v>
      </c>
      <c r="L27" s="551" t="s">
        <v>1247</v>
      </c>
      <c r="M27" s="551" t="s">
        <v>1248</v>
      </c>
      <c r="N27" s="551" t="s">
        <v>1249</v>
      </c>
      <c r="O27" s="551" t="s">
        <v>1250</v>
      </c>
      <c r="P27" s="551" t="s">
        <v>1251</v>
      </c>
      <c r="Q27" s="551" t="s">
        <v>1252</v>
      </c>
      <c r="R27" s="551" t="s">
        <v>1253</v>
      </c>
      <c r="S27" s="551" t="s">
        <v>1254</v>
      </c>
      <c r="T27" s="551" t="s">
        <v>1255</v>
      </c>
      <c r="U27" s="551" t="s">
        <v>1256</v>
      </c>
      <c r="V27" s="551" t="s">
        <v>1257</v>
      </c>
      <c r="W27" s="10"/>
      <c r="X27" s="10"/>
      <c r="Y27" s="10"/>
      <c r="Z27" s="10"/>
    </row>
    <row r="28" spans="1:26" ht="158.25" customHeight="1" x14ac:dyDescent="0.2">
      <c r="A28" s="10"/>
      <c r="B28" s="565" t="s">
        <v>1302</v>
      </c>
      <c r="C28" s="563" t="s">
        <v>1303</v>
      </c>
      <c r="D28" s="566" t="s">
        <v>1304</v>
      </c>
      <c r="E28" s="563" t="s">
        <v>1263</v>
      </c>
      <c r="F28" s="567"/>
      <c r="G28" s="567"/>
      <c r="H28" s="567"/>
      <c r="I28" s="568"/>
      <c r="J28" s="567"/>
      <c r="K28" s="567"/>
      <c r="L28" s="567"/>
      <c r="M28" s="567"/>
      <c r="N28" s="567"/>
      <c r="O28" s="567"/>
      <c r="P28" s="567"/>
      <c r="Q28" s="567"/>
      <c r="R28" s="567"/>
      <c r="S28" s="567"/>
      <c r="T28" s="567"/>
      <c r="U28" s="567"/>
      <c r="V28" s="568"/>
      <c r="W28" s="10"/>
      <c r="X28" s="10"/>
      <c r="Y28" s="10"/>
      <c r="Z28" s="10"/>
    </row>
    <row r="29" spans="1:26" ht="108.75" customHeight="1" x14ac:dyDescent="0.2">
      <c r="A29" s="10"/>
      <c r="B29" s="565" t="s">
        <v>1305</v>
      </c>
      <c r="C29" s="563" t="s">
        <v>1306</v>
      </c>
      <c r="D29" s="566" t="s">
        <v>1307</v>
      </c>
      <c r="E29" s="563" t="s">
        <v>1263</v>
      </c>
      <c r="F29" s="567"/>
      <c r="G29" s="567"/>
      <c r="H29" s="567"/>
      <c r="I29" s="568"/>
      <c r="J29" s="567"/>
      <c r="K29" s="567"/>
      <c r="L29" s="567"/>
      <c r="M29" s="567"/>
      <c r="N29" s="567"/>
      <c r="O29" s="568"/>
      <c r="P29" s="567"/>
      <c r="Q29" s="567"/>
      <c r="R29" s="567"/>
      <c r="S29" s="567"/>
      <c r="T29" s="567"/>
      <c r="U29" s="567"/>
      <c r="V29" s="567"/>
      <c r="W29" s="10"/>
      <c r="X29" s="10"/>
      <c r="Y29" s="10"/>
      <c r="Z29" s="10"/>
    </row>
    <row r="30" spans="1:26" ht="133.5" customHeight="1" x14ac:dyDescent="0.2">
      <c r="A30" s="10"/>
      <c r="B30" s="565" t="s">
        <v>1308</v>
      </c>
      <c r="C30" s="563" t="s">
        <v>1309</v>
      </c>
      <c r="D30" s="566" t="s">
        <v>1310</v>
      </c>
      <c r="E30" s="563" t="s">
        <v>1263</v>
      </c>
      <c r="F30" s="567"/>
      <c r="G30" s="567"/>
      <c r="H30" s="567"/>
      <c r="I30" s="568"/>
      <c r="J30" s="567"/>
      <c r="K30" s="567"/>
      <c r="L30" s="567"/>
      <c r="M30" s="567"/>
      <c r="N30" s="567"/>
      <c r="O30" s="568"/>
      <c r="P30" s="567"/>
      <c r="Q30" s="567"/>
      <c r="R30" s="567"/>
      <c r="S30" s="567"/>
      <c r="T30" s="567"/>
      <c r="U30" s="567"/>
      <c r="V30" s="567"/>
      <c r="W30" s="10"/>
      <c r="X30" s="10"/>
      <c r="Y30" s="10"/>
      <c r="Z30" s="10"/>
    </row>
    <row r="31" spans="1:26" ht="164.25" customHeight="1" x14ac:dyDescent="0.2">
      <c r="A31" s="10"/>
      <c r="B31" s="565" t="s">
        <v>1311</v>
      </c>
      <c r="C31" s="563" t="s">
        <v>1312</v>
      </c>
      <c r="D31" s="566" t="s">
        <v>1310</v>
      </c>
      <c r="E31" s="563" t="s">
        <v>1263</v>
      </c>
      <c r="F31" s="567"/>
      <c r="G31" s="567"/>
      <c r="H31" s="567"/>
      <c r="I31" s="568"/>
      <c r="J31" s="567"/>
      <c r="K31" s="567"/>
      <c r="L31" s="567"/>
      <c r="M31" s="569"/>
      <c r="N31" s="567"/>
      <c r="O31" s="568"/>
      <c r="P31" s="567"/>
      <c r="Q31" s="567"/>
      <c r="R31" s="567"/>
      <c r="S31" s="567"/>
      <c r="T31" s="567"/>
      <c r="U31" s="567"/>
      <c r="V31" s="567"/>
      <c r="W31" s="10"/>
      <c r="X31" s="10"/>
      <c r="Y31" s="10"/>
      <c r="Z31" s="10"/>
    </row>
    <row r="32" spans="1:26" ht="99.75" customHeight="1" x14ac:dyDescent="0.2">
      <c r="A32" s="10"/>
      <c r="B32" s="565" t="s">
        <v>1313</v>
      </c>
      <c r="C32" s="563" t="s">
        <v>1314</v>
      </c>
      <c r="D32" s="566" t="s">
        <v>1315</v>
      </c>
      <c r="E32" s="563" t="s">
        <v>1263</v>
      </c>
      <c r="F32" s="567"/>
      <c r="G32" s="567"/>
      <c r="H32" s="567"/>
      <c r="I32" s="567"/>
      <c r="J32" s="567"/>
      <c r="K32" s="567"/>
      <c r="L32" s="567"/>
      <c r="M32" s="567"/>
      <c r="N32" s="567"/>
      <c r="O32" s="568"/>
      <c r="P32" s="567"/>
      <c r="Q32" s="567"/>
      <c r="R32" s="567"/>
      <c r="S32" s="567"/>
      <c r="T32" s="567"/>
      <c r="U32" s="567"/>
      <c r="V32" s="567"/>
      <c r="W32" s="10"/>
      <c r="X32" s="10"/>
      <c r="Y32" s="10"/>
      <c r="Z32" s="10"/>
    </row>
    <row r="33" spans="1:26" ht="150.75" customHeight="1" x14ac:dyDescent="0.2">
      <c r="A33" s="10"/>
      <c r="B33" s="565" t="s">
        <v>1316</v>
      </c>
      <c r="C33" s="563" t="s">
        <v>1317</v>
      </c>
      <c r="D33" s="566" t="s">
        <v>1318</v>
      </c>
      <c r="E33" s="563" t="s">
        <v>1263</v>
      </c>
      <c r="F33" s="567"/>
      <c r="G33" s="567"/>
      <c r="H33" s="567"/>
      <c r="I33" s="567"/>
      <c r="J33" s="567"/>
      <c r="K33" s="567"/>
      <c r="L33" s="567"/>
      <c r="M33" s="567"/>
      <c r="N33" s="567"/>
      <c r="O33" s="567"/>
      <c r="P33" s="567"/>
      <c r="Q33" s="567"/>
      <c r="R33" s="567"/>
      <c r="S33" s="567"/>
      <c r="T33" s="567"/>
      <c r="U33" s="567"/>
      <c r="V33" s="567"/>
      <c r="W33" s="10"/>
      <c r="X33" s="10"/>
      <c r="Y33" s="10"/>
      <c r="Z33" s="10"/>
    </row>
    <row r="34" spans="1:26" ht="93" customHeight="1" x14ac:dyDescent="0.2">
      <c r="A34" s="10"/>
      <c r="B34" s="565" t="s">
        <v>1319</v>
      </c>
      <c r="C34" s="563" t="s">
        <v>1320</v>
      </c>
      <c r="D34" s="566" t="s">
        <v>1318</v>
      </c>
      <c r="E34" s="563" t="s">
        <v>1263</v>
      </c>
      <c r="F34" s="567"/>
      <c r="G34" s="567"/>
      <c r="H34" s="567"/>
      <c r="I34" s="567"/>
      <c r="J34" s="567"/>
      <c r="K34" s="567"/>
      <c r="L34" s="567"/>
      <c r="M34" s="567"/>
      <c r="N34" s="567"/>
      <c r="O34" s="567"/>
      <c r="P34" s="567"/>
      <c r="Q34" s="567"/>
      <c r="R34" s="567"/>
      <c r="S34" s="567"/>
      <c r="T34" s="567"/>
      <c r="U34" s="567"/>
      <c r="V34" s="567"/>
      <c r="W34" s="10"/>
      <c r="X34" s="10"/>
      <c r="Y34" s="10"/>
      <c r="Z34" s="10"/>
    </row>
    <row r="35" spans="1:26" ht="171.75" customHeight="1" x14ac:dyDescent="0.2">
      <c r="A35" s="10"/>
      <c r="B35" s="565" t="s">
        <v>1321</v>
      </c>
      <c r="C35" s="563" t="s">
        <v>1322</v>
      </c>
      <c r="D35" s="566" t="s">
        <v>1228</v>
      </c>
      <c r="E35" s="563" t="s">
        <v>1266</v>
      </c>
      <c r="F35" s="567"/>
      <c r="G35" s="567"/>
      <c r="H35" s="567"/>
      <c r="I35" s="567"/>
      <c r="J35" s="567"/>
      <c r="K35" s="567"/>
      <c r="L35" s="567"/>
      <c r="M35" s="567"/>
      <c r="N35" s="567"/>
      <c r="O35" s="567"/>
      <c r="P35" s="567"/>
      <c r="Q35" s="567"/>
      <c r="R35" s="567"/>
      <c r="S35" s="567"/>
      <c r="T35" s="567"/>
      <c r="U35" s="567"/>
      <c r="V35" s="567"/>
      <c r="W35" s="10"/>
      <c r="X35" s="10"/>
      <c r="Y35" s="10"/>
      <c r="Z35" s="10"/>
    </row>
    <row r="36" spans="1:26" ht="117.75" customHeight="1" x14ac:dyDescent="0.2">
      <c r="A36" s="10"/>
      <c r="B36" s="565" t="s">
        <v>1323</v>
      </c>
      <c r="C36" s="563" t="s">
        <v>1324</v>
      </c>
      <c r="D36" s="566" t="s">
        <v>1325</v>
      </c>
      <c r="E36" s="563" t="s">
        <v>1263</v>
      </c>
      <c r="F36" s="567"/>
      <c r="G36" s="567"/>
      <c r="H36" s="567"/>
      <c r="I36" s="569"/>
      <c r="J36" s="567"/>
      <c r="K36" s="567"/>
      <c r="L36" s="567"/>
      <c r="M36" s="567"/>
      <c r="N36" s="567"/>
      <c r="O36" s="567"/>
      <c r="P36" s="567"/>
      <c r="Q36" s="567"/>
      <c r="R36" s="567"/>
      <c r="S36" s="567"/>
      <c r="T36" s="567"/>
      <c r="U36" s="567"/>
      <c r="V36" s="567"/>
      <c r="W36" s="10"/>
      <c r="X36" s="10"/>
      <c r="Y36" s="10"/>
      <c r="Z36" s="10"/>
    </row>
    <row r="37" spans="1:26" ht="164.25" customHeight="1" x14ac:dyDescent="0.2">
      <c r="A37" s="10"/>
      <c r="B37" s="565" t="s">
        <v>1326</v>
      </c>
      <c r="C37" s="563" t="s">
        <v>1327</v>
      </c>
      <c r="D37" s="566" t="s">
        <v>1328</v>
      </c>
      <c r="E37" s="563" t="s">
        <v>1329</v>
      </c>
      <c r="F37" s="567"/>
      <c r="G37" s="567"/>
      <c r="H37" s="567"/>
      <c r="I37" s="569"/>
      <c r="J37" s="569"/>
      <c r="K37" s="569"/>
      <c r="L37" s="567"/>
      <c r="M37" s="569"/>
      <c r="N37" s="567"/>
      <c r="O37" s="569"/>
      <c r="P37" s="569"/>
      <c r="Q37" s="569"/>
      <c r="R37" s="569"/>
      <c r="S37" s="567"/>
      <c r="T37" s="567"/>
      <c r="U37" s="569"/>
      <c r="V37" s="569"/>
      <c r="W37" s="10"/>
      <c r="X37" s="10"/>
      <c r="Y37" s="10"/>
      <c r="Z37" s="10"/>
    </row>
    <row r="38" spans="1:26" ht="54.75" customHeight="1" x14ac:dyDescent="0.2">
      <c r="A38" s="10"/>
      <c r="B38" s="565" t="s">
        <v>1330</v>
      </c>
      <c r="C38" s="563"/>
      <c r="D38" s="566" t="s">
        <v>1331</v>
      </c>
      <c r="E38" s="563" t="s">
        <v>1263</v>
      </c>
      <c r="F38" s="567"/>
      <c r="G38" s="567"/>
      <c r="H38" s="567"/>
      <c r="I38" s="567"/>
      <c r="J38" s="567"/>
      <c r="K38" s="567"/>
      <c r="L38" s="567"/>
      <c r="M38" s="567"/>
      <c r="N38" s="567"/>
      <c r="O38" s="567"/>
      <c r="P38" s="567"/>
      <c r="Q38" s="567"/>
      <c r="R38" s="567"/>
      <c r="S38" s="567"/>
      <c r="T38" s="567"/>
      <c r="U38" s="567"/>
      <c r="V38" s="567"/>
      <c r="W38" s="10"/>
      <c r="X38" s="10"/>
      <c r="Y38" s="10"/>
      <c r="Z38" s="10"/>
    </row>
    <row r="39" spans="1:26" ht="75" customHeight="1" x14ac:dyDescent="0.2">
      <c r="A39" s="10"/>
      <c r="B39" s="565" t="s">
        <v>1332</v>
      </c>
      <c r="C39" s="563" t="s">
        <v>1333</v>
      </c>
      <c r="D39" s="566" t="s">
        <v>1334</v>
      </c>
      <c r="E39" s="563" t="s">
        <v>1290</v>
      </c>
      <c r="F39" s="567"/>
      <c r="G39" s="567"/>
      <c r="H39" s="567"/>
      <c r="I39" s="569"/>
      <c r="J39" s="569"/>
      <c r="K39" s="567"/>
      <c r="L39" s="569"/>
      <c r="M39" s="569"/>
      <c r="N39" s="569"/>
      <c r="O39" s="569"/>
      <c r="P39" s="567"/>
      <c r="Q39" s="567"/>
      <c r="R39" s="567"/>
      <c r="S39" s="567"/>
      <c r="T39" s="567"/>
      <c r="U39" s="569"/>
      <c r="V39" s="569"/>
      <c r="W39" s="10"/>
      <c r="X39" s="10"/>
      <c r="Y39" s="10"/>
      <c r="Z39" s="10"/>
    </row>
    <row r="40" spans="1:26" ht="54.75" customHeight="1" x14ac:dyDescent="0.2">
      <c r="A40" s="10"/>
      <c r="B40" s="565" t="s">
        <v>1335</v>
      </c>
      <c r="C40" s="563" t="s">
        <v>1336</v>
      </c>
      <c r="D40" s="566" t="s">
        <v>1337</v>
      </c>
      <c r="E40" s="563" t="s">
        <v>1266</v>
      </c>
      <c r="F40" s="567"/>
      <c r="G40" s="567"/>
      <c r="H40" s="569"/>
      <c r="I40" s="567"/>
      <c r="J40" s="567"/>
      <c r="K40" s="567"/>
      <c r="L40" s="567"/>
      <c r="M40" s="569"/>
      <c r="N40" s="567"/>
      <c r="O40" s="569"/>
      <c r="P40" s="567"/>
      <c r="Q40" s="567"/>
      <c r="R40" s="567"/>
      <c r="S40" s="567"/>
      <c r="T40" s="567"/>
      <c r="U40" s="569"/>
      <c r="V40" s="567"/>
      <c r="W40" s="10"/>
      <c r="X40" s="10"/>
      <c r="Y40" s="10"/>
      <c r="Z40" s="10"/>
    </row>
    <row r="41" spans="1:26" ht="156.75" customHeight="1" x14ac:dyDescent="0.2">
      <c r="A41" s="10"/>
      <c r="B41" s="565" t="s">
        <v>1338</v>
      </c>
      <c r="C41" s="563" t="s">
        <v>1339</v>
      </c>
      <c r="D41" s="566" t="s">
        <v>1340</v>
      </c>
      <c r="E41" s="563" t="s">
        <v>1290</v>
      </c>
      <c r="F41" s="567"/>
      <c r="G41" s="567"/>
      <c r="H41" s="567"/>
      <c r="I41" s="569"/>
      <c r="J41" s="567"/>
      <c r="K41" s="567"/>
      <c r="L41" s="567"/>
      <c r="M41" s="567"/>
      <c r="N41" s="567"/>
      <c r="O41" s="569"/>
      <c r="P41" s="567"/>
      <c r="Q41" s="567"/>
      <c r="R41" s="567"/>
      <c r="S41" s="567"/>
      <c r="T41" s="567"/>
      <c r="U41" s="569"/>
      <c r="V41" s="567"/>
      <c r="W41" s="10"/>
      <c r="X41" s="10"/>
      <c r="Y41" s="10"/>
      <c r="Z41" s="10"/>
    </row>
    <row r="42" spans="1:26" ht="193.5" customHeight="1" x14ac:dyDescent="0.2">
      <c r="A42" s="10"/>
      <c r="B42" s="565" t="s">
        <v>1341</v>
      </c>
      <c r="C42" s="563" t="s">
        <v>1342</v>
      </c>
      <c r="D42" s="566" t="s">
        <v>1343</v>
      </c>
      <c r="E42" s="563" t="s">
        <v>1263</v>
      </c>
      <c r="F42" s="567"/>
      <c r="G42" s="567"/>
      <c r="H42" s="567"/>
      <c r="I42" s="569"/>
      <c r="J42" s="567"/>
      <c r="K42" s="567"/>
      <c r="L42" s="567"/>
      <c r="M42" s="567"/>
      <c r="N42" s="567"/>
      <c r="O42" s="569"/>
      <c r="P42" s="567"/>
      <c r="Q42" s="567"/>
      <c r="R42" s="567"/>
      <c r="S42" s="567"/>
      <c r="T42" s="567"/>
      <c r="U42" s="567"/>
      <c r="V42" s="567"/>
      <c r="W42" s="10"/>
      <c r="X42" s="10"/>
      <c r="Y42" s="10"/>
      <c r="Z42" s="10"/>
    </row>
    <row r="43" spans="1:26" ht="186.75" customHeight="1" x14ac:dyDescent="0.2">
      <c r="A43" s="10"/>
      <c r="B43" s="565" t="s">
        <v>1344</v>
      </c>
      <c r="C43" s="563" t="s">
        <v>1345</v>
      </c>
      <c r="D43" s="566" t="s">
        <v>1346</v>
      </c>
      <c r="E43" s="563" t="s">
        <v>1290</v>
      </c>
      <c r="F43" s="567"/>
      <c r="G43" s="567"/>
      <c r="H43" s="567"/>
      <c r="I43" s="569"/>
      <c r="J43" s="567"/>
      <c r="K43" s="567"/>
      <c r="L43" s="567"/>
      <c r="M43" s="567"/>
      <c r="N43" s="567"/>
      <c r="O43" s="569"/>
      <c r="P43" s="567"/>
      <c r="Q43" s="567"/>
      <c r="R43" s="567"/>
      <c r="S43" s="567"/>
      <c r="T43" s="567"/>
      <c r="U43" s="567"/>
      <c r="V43" s="567"/>
      <c r="W43" s="10"/>
      <c r="X43" s="10"/>
      <c r="Y43" s="10"/>
      <c r="Z43" s="10"/>
    </row>
    <row r="44" spans="1:26" ht="233.25" customHeight="1" x14ac:dyDescent="0.2">
      <c r="A44" s="10"/>
      <c r="B44" s="565" t="s">
        <v>1347</v>
      </c>
      <c r="C44" s="563" t="s">
        <v>1348</v>
      </c>
      <c r="D44" s="566" t="s">
        <v>1349</v>
      </c>
      <c r="E44" s="563" t="s">
        <v>1263</v>
      </c>
      <c r="F44" s="567"/>
      <c r="G44" s="567"/>
      <c r="H44" s="567"/>
      <c r="I44" s="19"/>
      <c r="J44" s="569"/>
      <c r="K44" s="567"/>
      <c r="L44" s="567"/>
      <c r="M44" s="567"/>
      <c r="N44" s="567"/>
      <c r="O44" s="569"/>
      <c r="P44" s="567"/>
      <c r="Q44" s="567"/>
      <c r="R44" s="567"/>
      <c r="S44" s="567"/>
      <c r="T44" s="567"/>
      <c r="U44" s="567"/>
      <c r="V44" s="569"/>
      <c r="W44" s="10"/>
      <c r="X44" s="10"/>
      <c r="Y44" s="10"/>
      <c r="Z44" s="10"/>
    </row>
    <row r="45" spans="1:26" ht="148.5" customHeight="1" x14ac:dyDescent="0.2">
      <c r="A45" s="10"/>
      <c r="B45" s="565" t="s">
        <v>1350</v>
      </c>
      <c r="C45" s="563" t="s">
        <v>1351</v>
      </c>
      <c r="D45" s="566" t="s">
        <v>1352</v>
      </c>
      <c r="E45" s="563" t="s">
        <v>1263</v>
      </c>
      <c r="F45" s="567"/>
      <c r="G45" s="567"/>
      <c r="H45" s="569"/>
      <c r="I45" s="567"/>
      <c r="J45" s="569"/>
      <c r="K45" s="567"/>
      <c r="L45" s="567"/>
      <c r="M45" s="567"/>
      <c r="N45" s="567"/>
      <c r="O45" s="567"/>
      <c r="P45" s="567"/>
      <c r="Q45" s="567"/>
      <c r="R45" s="567"/>
      <c r="S45" s="567"/>
      <c r="T45" s="567"/>
      <c r="U45" s="569"/>
      <c r="V45" s="567"/>
      <c r="W45" s="10"/>
      <c r="X45" s="10"/>
      <c r="Y45" s="10"/>
      <c r="Z45" s="10"/>
    </row>
    <row r="46" spans="1:26" ht="89.25" customHeight="1" x14ac:dyDescent="0.2">
      <c r="A46" s="10"/>
      <c r="B46" s="565" t="s">
        <v>1353</v>
      </c>
      <c r="C46" s="563" t="s">
        <v>1354</v>
      </c>
      <c r="D46" s="566" t="s">
        <v>1355</v>
      </c>
      <c r="E46" s="563" t="s">
        <v>1263</v>
      </c>
      <c r="F46" s="567"/>
      <c r="G46" s="567"/>
      <c r="H46" s="567"/>
      <c r="I46" s="569"/>
      <c r="J46" s="567"/>
      <c r="K46" s="567"/>
      <c r="L46" s="567"/>
      <c r="M46" s="567"/>
      <c r="N46" s="567"/>
      <c r="O46" s="567"/>
      <c r="P46" s="567"/>
      <c r="Q46" s="567"/>
      <c r="R46" s="569"/>
      <c r="S46" s="567"/>
      <c r="T46" s="567"/>
      <c r="U46" s="567"/>
      <c r="V46" s="567"/>
      <c r="W46" s="10"/>
      <c r="X46" s="10"/>
      <c r="Y46" s="10"/>
      <c r="Z46" s="10"/>
    </row>
    <row r="47" spans="1:26" ht="166.5" customHeight="1" x14ac:dyDescent="0.2">
      <c r="A47" s="10"/>
      <c r="B47" s="565" t="s">
        <v>1356</v>
      </c>
      <c r="C47" s="563" t="s">
        <v>1357</v>
      </c>
      <c r="D47" s="566" t="s">
        <v>1228</v>
      </c>
      <c r="E47" s="563" t="s">
        <v>1263</v>
      </c>
      <c r="F47" s="567"/>
      <c r="G47" s="567"/>
      <c r="H47" s="567"/>
      <c r="I47" s="569"/>
      <c r="J47" s="567"/>
      <c r="K47" s="567"/>
      <c r="L47" s="567"/>
      <c r="M47" s="567"/>
      <c r="N47" s="567"/>
      <c r="O47" s="569"/>
      <c r="P47" s="567"/>
      <c r="Q47" s="567"/>
      <c r="R47" s="567"/>
      <c r="S47" s="567"/>
      <c r="T47" s="567"/>
      <c r="U47" s="569"/>
      <c r="V47" s="567"/>
      <c r="W47" s="10"/>
      <c r="X47" s="10"/>
      <c r="Y47" s="10"/>
      <c r="Z47" s="10"/>
    </row>
    <row r="48" spans="1:26" ht="135.75" customHeight="1" x14ac:dyDescent="0.2">
      <c r="A48" s="10"/>
      <c r="B48" s="565" t="s">
        <v>1358</v>
      </c>
      <c r="C48" s="563" t="s">
        <v>1359</v>
      </c>
      <c r="D48" s="566" t="s">
        <v>1360</v>
      </c>
      <c r="E48" s="563" t="s">
        <v>1263</v>
      </c>
      <c r="F48" s="567"/>
      <c r="G48" s="567"/>
      <c r="H48" s="567"/>
      <c r="I48" s="569"/>
      <c r="J48" s="569"/>
      <c r="K48" s="567"/>
      <c r="L48" s="567"/>
      <c r="M48" s="569"/>
      <c r="N48" s="567"/>
      <c r="O48" s="569"/>
      <c r="P48" s="569"/>
      <c r="Q48" s="567"/>
      <c r="R48" s="567"/>
      <c r="S48" s="567"/>
      <c r="T48" s="567"/>
      <c r="U48" s="569"/>
      <c r="V48" s="569"/>
      <c r="W48" s="10"/>
      <c r="X48" s="10"/>
      <c r="Y48" s="10"/>
      <c r="Z48" s="10"/>
    </row>
    <row r="49" spans="1:26" ht="183.75" customHeight="1" x14ac:dyDescent="0.2">
      <c r="A49" s="10"/>
      <c r="B49" s="565" t="s">
        <v>1361</v>
      </c>
      <c r="C49" s="563" t="s">
        <v>1362</v>
      </c>
      <c r="D49" s="566" t="s">
        <v>1363</v>
      </c>
      <c r="E49" s="563" t="s">
        <v>1263</v>
      </c>
      <c r="F49" s="567"/>
      <c r="G49" s="567"/>
      <c r="H49" s="567"/>
      <c r="I49" s="569"/>
      <c r="J49" s="567"/>
      <c r="K49" s="567"/>
      <c r="L49" s="567"/>
      <c r="M49" s="567"/>
      <c r="N49" s="567"/>
      <c r="O49" s="569"/>
      <c r="P49" s="567"/>
      <c r="Q49" s="567"/>
      <c r="R49" s="567"/>
      <c r="S49" s="567"/>
      <c r="T49" s="567"/>
      <c r="U49" s="569"/>
      <c r="V49" s="567"/>
      <c r="W49" s="10"/>
      <c r="X49" s="10"/>
      <c r="Y49" s="10"/>
      <c r="Z49" s="10"/>
    </row>
    <row r="50" spans="1:26" ht="54.75" customHeight="1" x14ac:dyDescent="0.2">
      <c r="A50" s="10"/>
      <c r="B50" s="565" t="s">
        <v>1364</v>
      </c>
      <c r="C50" s="563" t="s">
        <v>1365</v>
      </c>
      <c r="D50" s="566" t="s">
        <v>1366</v>
      </c>
      <c r="E50" s="563" t="s">
        <v>1263</v>
      </c>
      <c r="F50" s="567"/>
      <c r="G50" s="567"/>
      <c r="H50" s="567"/>
      <c r="I50" s="567"/>
      <c r="J50" s="567"/>
      <c r="K50" s="567"/>
      <c r="L50" s="567"/>
      <c r="M50" s="567"/>
      <c r="N50" s="567"/>
      <c r="O50" s="567"/>
      <c r="P50" s="567"/>
      <c r="Q50" s="567"/>
      <c r="R50" s="567"/>
      <c r="S50" s="567"/>
      <c r="T50" s="567"/>
      <c r="U50" s="569"/>
      <c r="V50" s="567"/>
      <c r="W50" s="10"/>
      <c r="X50" s="10"/>
      <c r="Y50" s="10"/>
      <c r="Z50" s="10"/>
    </row>
    <row r="51" spans="1:26" ht="234" customHeight="1" x14ac:dyDescent="0.2">
      <c r="A51" s="10"/>
      <c r="B51" s="565" t="s">
        <v>1367</v>
      </c>
      <c r="C51" s="563" t="s">
        <v>1368</v>
      </c>
      <c r="D51" s="566" t="s">
        <v>1369</v>
      </c>
      <c r="E51" s="563" t="s">
        <v>1263</v>
      </c>
      <c r="F51" s="567"/>
      <c r="G51" s="567"/>
      <c r="H51" s="567"/>
      <c r="I51" s="569"/>
      <c r="J51" s="567"/>
      <c r="K51" s="567"/>
      <c r="L51" s="567"/>
      <c r="M51" s="567"/>
      <c r="N51" s="567"/>
      <c r="O51" s="569"/>
      <c r="P51" s="567"/>
      <c r="Q51" s="567"/>
      <c r="R51" s="567"/>
      <c r="S51" s="567"/>
      <c r="T51" s="567"/>
      <c r="U51" s="567"/>
      <c r="V51" s="567"/>
      <c r="W51" s="10"/>
      <c r="X51" s="10"/>
      <c r="Y51" s="10"/>
      <c r="Z51" s="10"/>
    </row>
    <row r="52" spans="1:26" ht="87" customHeight="1" x14ac:dyDescent="0.2">
      <c r="A52" s="10"/>
      <c r="B52" s="565" t="s">
        <v>1370</v>
      </c>
      <c r="C52" s="563" t="s">
        <v>1371</v>
      </c>
      <c r="D52" s="566" t="s">
        <v>1369</v>
      </c>
      <c r="E52" s="563" t="s">
        <v>1266</v>
      </c>
      <c r="F52" s="567"/>
      <c r="G52" s="567"/>
      <c r="H52" s="567"/>
      <c r="I52" s="569"/>
      <c r="J52" s="567"/>
      <c r="K52" s="567"/>
      <c r="L52" s="567"/>
      <c r="M52" s="567"/>
      <c r="N52" s="567"/>
      <c r="O52" s="569"/>
      <c r="P52" s="567"/>
      <c r="Q52" s="567"/>
      <c r="R52" s="567"/>
      <c r="S52" s="567"/>
      <c r="T52" s="567"/>
      <c r="U52" s="567"/>
      <c r="V52" s="567"/>
      <c r="W52" s="10"/>
      <c r="X52" s="10"/>
      <c r="Y52" s="10"/>
      <c r="Z52" s="10"/>
    </row>
    <row r="53" spans="1:26" ht="190.5" customHeight="1" x14ac:dyDescent="0.2">
      <c r="A53" s="10"/>
      <c r="B53" s="565" t="s">
        <v>1372</v>
      </c>
      <c r="C53" s="563" t="s">
        <v>1373</v>
      </c>
      <c r="D53" s="566" t="s">
        <v>1374</v>
      </c>
      <c r="E53" s="563" t="s">
        <v>1266</v>
      </c>
      <c r="F53" s="567"/>
      <c r="G53" s="567"/>
      <c r="H53" s="567"/>
      <c r="I53" s="569"/>
      <c r="J53" s="567"/>
      <c r="K53" s="567"/>
      <c r="L53" s="567"/>
      <c r="M53" s="567"/>
      <c r="N53" s="567"/>
      <c r="O53" s="569"/>
      <c r="P53" s="567"/>
      <c r="Q53" s="567"/>
      <c r="R53" s="567"/>
      <c r="S53" s="567"/>
      <c r="T53" s="567"/>
      <c r="U53" s="567"/>
      <c r="V53" s="567"/>
      <c r="W53" s="10"/>
      <c r="X53" s="10"/>
      <c r="Y53" s="10"/>
      <c r="Z53" s="10"/>
    </row>
    <row r="54" spans="1:26" ht="259.5" customHeight="1" x14ac:dyDescent="0.2">
      <c r="A54" s="10"/>
      <c r="B54" s="921" t="s">
        <v>1375</v>
      </c>
      <c r="C54" s="570" t="s">
        <v>1376</v>
      </c>
      <c r="D54" s="571" t="s">
        <v>1377</v>
      </c>
      <c r="E54" s="570" t="s">
        <v>1266</v>
      </c>
      <c r="F54" s="572"/>
      <c r="G54" s="572"/>
      <c r="H54" s="572"/>
      <c r="I54" s="922"/>
      <c r="J54" s="572"/>
      <c r="K54" s="572"/>
      <c r="L54" s="572"/>
      <c r="M54" s="572"/>
      <c r="N54" s="572"/>
      <c r="O54" s="922"/>
      <c r="P54" s="572"/>
      <c r="Q54" s="572"/>
      <c r="R54" s="572"/>
      <c r="S54" s="572"/>
      <c r="T54" s="572"/>
      <c r="U54" s="572"/>
      <c r="V54" s="572"/>
      <c r="W54" s="10"/>
      <c r="X54" s="10"/>
      <c r="Y54" s="10"/>
      <c r="Z54" s="10"/>
    </row>
    <row r="55" spans="1:26" ht="186.75" customHeight="1" x14ac:dyDescent="0.2">
      <c r="A55" s="10"/>
      <c r="B55" s="565" t="s">
        <v>1378</v>
      </c>
      <c r="C55" s="557" t="s">
        <v>1379</v>
      </c>
      <c r="D55" s="566" t="s">
        <v>1380</v>
      </c>
      <c r="E55" s="563" t="s">
        <v>1266</v>
      </c>
      <c r="F55" s="567"/>
      <c r="G55" s="567"/>
      <c r="H55" s="567"/>
      <c r="I55" s="569"/>
      <c r="J55" s="567"/>
      <c r="K55" s="567"/>
      <c r="L55" s="567"/>
      <c r="M55" s="567"/>
      <c r="N55" s="567"/>
      <c r="O55" s="569"/>
      <c r="P55" s="567"/>
      <c r="Q55" s="567"/>
      <c r="R55" s="567"/>
      <c r="S55" s="567"/>
      <c r="T55" s="567"/>
      <c r="U55" s="569"/>
      <c r="V55" s="567"/>
      <c r="W55" s="10"/>
      <c r="X55" s="10"/>
      <c r="Y55" s="10"/>
      <c r="Z55" s="10"/>
    </row>
    <row r="56" spans="1:26" ht="154.5" customHeight="1" x14ac:dyDescent="0.2">
      <c r="A56" s="10"/>
      <c r="B56" s="565" t="s">
        <v>1381</v>
      </c>
      <c r="C56" s="557" t="s">
        <v>1382</v>
      </c>
      <c r="D56" s="566" t="s">
        <v>1383</v>
      </c>
      <c r="E56" s="563" t="s">
        <v>1266</v>
      </c>
      <c r="F56" s="567"/>
      <c r="G56" s="567"/>
      <c r="H56" s="567"/>
      <c r="I56" s="569"/>
      <c r="J56" s="567"/>
      <c r="K56" s="567"/>
      <c r="L56" s="567"/>
      <c r="M56" s="567"/>
      <c r="N56" s="567"/>
      <c r="O56" s="569"/>
      <c r="P56" s="567"/>
      <c r="Q56" s="567"/>
      <c r="R56" s="567"/>
      <c r="S56" s="567"/>
      <c r="T56" s="567"/>
      <c r="U56" s="569"/>
      <c r="V56" s="567"/>
      <c r="W56" s="10"/>
      <c r="X56" s="10"/>
      <c r="Y56" s="10"/>
      <c r="Z56" s="10"/>
    </row>
    <row r="57" spans="1:26" ht="120.75" customHeight="1" x14ac:dyDescent="0.2">
      <c r="A57" s="10"/>
      <c r="B57" s="565" t="s">
        <v>1384</v>
      </c>
      <c r="C57" s="563" t="s">
        <v>1385</v>
      </c>
      <c r="D57" s="566" t="s">
        <v>1386</v>
      </c>
      <c r="E57" s="563" t="s">
        <v>1266</v>
      </c>
      <c r="F57" s="567"/>
      <c r="G57" s="569"/>
      <c r="H57" s="569"/>
      <c r="I57" s="569"/>
      <c r="J57" s="569"/>
      <c r="K57" s="569"/>
      <c r="L57" s="569"/>
      <c r="M57" s="569"/>
      <c r="N57" s="567"/>
      <c r="O57" s="569"/>
      <c r="P57" s="569"/>
      <c r="Q57" s="569"/>
      <c r="R57" s="569"/>
      <c r="S57" s="569"/>
      <c r="T57" s="569"/>
      <c r="U57" s="569"/>
      <c r="V57" s="569"/>
      <c r="W57" s="10"/>
      <c r="X57" s="10"/>
      <c r="Y57" s="10"/>
      <c r="Z57" s="10"/>
    </row>
    <row r="58" spans="1:26" ht="75" customHeight="1" x14ac:dyDescent="0.2">
      <c r="A58" s="10"/>
      <c r="B58" s="565" t="s">
        <v>1387</v>
      </c>
      <c r="C58" s="563" t="s">
        <v>1388</v>
      </c>
      <c r="D58" s="566" t="s">
        <v>1389</v>
      </c>
      <c r="E58" s="563" t="s">
        <v>1263</v>
      </c>
      <c r="F58" s="567"/>
      <c r="G58" s="567"/>
      <c r="H58" s="569"/>
      <c r="I58" s="569"/>
      <c r="J58" s="567"/>
      <c r="K58" s="567"/>
      <c r="L58" s="567"/>
      <c r="M58" s="569"/>
      <c r="N58" s="567"/>
      <c r="O58" s="569"/>
      <c r="P58" s="567"/>
      <c r="Q58" s="567"/>
      <c r="R58" s="567"/>
      <c r="S58" s="567"/>
      <c r="T58" s="567"/>
      <c r="U58" s="567"/>
      <c r="V58" s="567"/>
      <c r="W58" s="10"/>
      <c r="X58" s="10"/>
      <c r="Y58" s="10"/>
      <c r="Z58" s="10"/>
    </row>
    <row r="59" spans="1:26" ht="138.75" customHeight="1" x14ac:dyDescent="0.2">
      <c r="A59" s="10"/>
      <c r="B59" s="565" t="s">
        <v>1390</v>
      </c>
      <c r="C59" s="563" t="s">
        <v>1391</v>
      </c>
      <c r="D59" s="566" t="s">
        <v>1392</v>
      </c>
      <c r="E59" s="563" t="s">
        <v>1263</v>
      </c>
      <c r="F59" s="567"/>
      <c r="G59" s="567"/>
      <c r="H59" s="569"/>
      <c r="I59" s="569"/>
      <c r="J59" s="567"/>
      <c r="K59" s="567"/>
      <c r="L59" s="567"/>
      <c r="M59" s="567"/>
      <c r="N59" s="567"/>
      <c r="O59" s="569"/>
      <c r="P59" s="567"/>
      <c r="Q59" s="567"/>
      <c r="R59" s="567"/>
      <c r="S59" s="567"/>
      <c r="T59" s="567"/>
      <c r="U59" s="567"/>
      <c r="V59" s="567"/>
      <c r="W59" s="10"/>
      <c r="X59" s="10"/>
      <c r="Y59" s="10"/>
      <c r="Z59" s="10"/>
    </row>
    <row r="60" spans="1:26" ht="146.25" customHeight="1" x14ac:dyDescent="0.2">
      <c r="A60" s="10"/>
      <c r="B60" s="565" t="s">
        <v>1393</v>
      </c>
      <c r="C60" s="563" t="s">
        <v>1394</v>
      </c>
      <c r="D60" s="566" t="s">
        <v>1395</v>
      </c>
      <c r="E60" s="563" t="s">
        <v>1263</v>
      </c>
      <c r="F60" s="567"/>
      <c r="G60" s="567"/>
      <c r="H60" s="569"/>
      <c r="I60" s="569"/>
      <c r="J60" s="567"/>
      <c r="K60" s="567"/>
      <c r="L60" s="567"/>
      <c r="M60" s="567"/>
      <c r="N60" s="567"/>
      <c r="O60" s="569"/>
      <c r="P60" s="567"/>
      <c r="Q60" s="567"/>
      <c r="R60" s="567"/>
      <c r="S60" s="567"/>
      <c r="T60" s="567"/>
      <c r="U60" s="567"/>
      <c r="V60" s="567"/>
      <c r="W60" s="10"/>
      <c r="X60" s="10"/>
      <c r="Y60" s="10"/>
      <c r="Z60" s="10"/>
    </row>
    <row r="61" spans="1:26" ht="142.5" customHeight="1" x14ac:dyDescent="0.2">
      <c r="A61" s="10"/>
      <c r="B61" s="565" t="s">
        <v>1396</v>
      </c>
      <c r="C61" s="563" t="s">
        <v>1397</v>
      </c>
      <c r="D61" s="566" t="s">
        <v>1398</v>
      </c>
      <c r="E61" s="563" t="s">
        <v>1263</v>
      </c>
      <c r="F61" s="567"/>
      <c r="G61" s="567"/>
      <c r="H61" s="569"/>
      <c r="I61" s="567"/>
      <c r="J61" s="569"/>
      <c r="K61" s="567"/>
      <c r="L61" s="567"/>
      <c r="M61" s="567"/>
      <c r="N61" s="567"/>
      <c r="O61" s="567"/>
      <c r="P61" s="567"/>
      <c r="Q61" s="567"/>
      <c r="R61" s="567"/>
      <c r="S61" s="567"/>
      <c r="T61" s="567"/>
      <c r="U61" s="567"/>
      <c r="V61" s="567"/>
      <c r="W61" s="10"/>
      <c r="X61" s="10"/>
      <c r="Y61" s="10"/>
      <c r="Z61" s="10"/>
    </row>
    <row r="62" spans="1:26" ht="150.75" customHeight="1" x14ac:dyDescent="0.2">
      <c r="A62" s="10"/>
      <c r="B62" s="565" t="s">
        <v>1399</v>
      </c>
      <c r="C62" s="563" t="s">
        <v>1400</v>
      </c>
      <c r="D62" s="566" t="s">
        <v>1401</v>
      </c>
      <c r="E62" s="563" t="s">
        <v>1402</v>
      </c>
      <c r="F62" s="567"/>
      <c r="G62" s="567"/>
      <c r="H62" s="569"/>
      <c r="I62" s="567"/>
      <c r="J62" s="569"/>
      <c r="K62" s="567"/>
      <c r="L62" s="567"/>
      <c r="M62" s="567"/>
      <c r="N62" s="567"/>
      <c r="O62" s="567"/>
      <c r="P62" s="567"/>
      <c r="Q62" s="567"/>
      <c r="R62" s="567"/>
      <c r="S62" s="567"/>
      <c r="T62" s="567"/>
      <c r="U62" s="569"/>
      <c r="V62" s="567"/>
      <c r="W62" s="10"/>
      <c r="X62" s="10"/>
      <c r="Y62" s="10"/>
      <c r="Z62" s="10"/>
    </row>
    <row r="63" spans="1:26" ht="76.5" customHeight="1" x14ac:dyDescent="0.2">
      <c r="A63" s="10"/>
      <c r="B63" s="565" t="s">
        <v>1403</v>
      </c>
      <c r="C63" s="563" t="s">
        <v>1404</v>
      </c>
      <c r="D63" s="566" t="s">
        <v>1405</v>
      </c>
      <c r="E63" s="563" t="s">
        <v>1406</v>
      </c>
      <c r="F63" s="567"/>
      <c r="G63" s="567"/>
      <c r="H63" s="569"/>
      <c r="I63" s="567"/>
      <c r="J63" s="567"/>
      <c r="K63" s="567"/>
      <c r="L63" s="567"/>
      <c r="M63" s="567"/>
      <c r="N63" s="567"/>
      <c r="O63" s="569"/>
      <c r="P63" s="567"/>
      <c r="Q63" s="567"/>
      <c r="R63" s="567"/>
      <c r="S63" s="567"/>
      <c r="T63" s="567"/>
      <c r="U63" s="567"/>
      <c r="V63" s="567"/>
      <c r="W63" s="10"/>
      <c r="X63" s="10"/>
      <c r="Y63" s="10"/>
      <c r="Z63" s="10"/>
    </row>
    <row r="64" spans="1:26" ht="147" customHeight="1" x14ac:dyDescent="0.2">
      <c r="A64" s="10"/>
      <c r="B64" s="565" t="s">
        <v>1407</v>
      </c>
      <c r="C64" s="563" t="s">
        <v>1408</v>
      </c>
      <c r="D64" s="566" t="s">
        <v>1409</v>
      </c>
      <c r="E64" s="563" t="s">
        <v>1290</v>
      </c>
      <c r="F64" s="567"/>
      <c r="G64" s="567"/>
      <c r="H64" s="569"/>
      <c r="I64" s="569"/>
      <c r="J64" s="567"/>
      <c r="K64" s="567"/>
      <c r="L64" s="567"/>
      <c r="M64" s="567"/>
      <c r="N64" s="567"/>
      <c r="O64" s="567"/>
      <c r="P64" s="567"/>
      <c r="Q64" s="567"/>
      <c r="R64" s="567"/>
      <c r="S64" s="567"/>
      <c r="T64" s="567"/>
      <c r="U64" s="567"/>
      <c r="V64" s="567"/>
      <c r="W64" s="10"/>
      <c r="X64" s="10"/>
      <c r="Y64" s="10"/>
      <c r="Z64" s="10"/>
    </row>
    <row r="65" spans="1:26" ht="118.5" customHeight="1" x14ac:dyDescent="0.2">
      <c r="A65" s="10"/>
      <c r="B65" s="565" t="s">
        <v>1410</v>
      </c>
      <c r="C65" s="563" t="s">
        <v>1408</v>
      </c>
      <c r="D65" s="566" t="s">
        <v>1392</v>
      </c>
      <c r="E65" s="563" t="s">
        <v>1290</v>
      </c>
      <c r="F65" s="567"/>
      <c r="G65" s="567"/>
      <c r="H65" s="569"/>
      <c r="I65" s="569"/>
      <c r="J65" s="567"/>
      <c r="K65" s="567"/>
      <c r="L65" s="567"/>
      <c r="M65" s="567"/>
      <c r="N65" s="567"/>
      <c r="O65" s="567"/>
      <c r="P65" s="567"/>
      <c r="Q65" s="567"/>
      <c r="R65" s="567"/>
      <c r="S65" s="567"/>
      <c r="T65" s="567"/>
      <c r="U65" s="567"/>
      <c r="V65" s="567"/>
      <c r="W65" s="10"/>
      <c r="X65" s="10"/>
      <c r="Y65" s="10"/>
      <c r="Z65" s="10"/>
    </row>
    <row r="66" spans="1:26" ht="67.5" customHeight="1" x14ac:dyDescent="0.2">
      <c r="A66" s="10"/>
      <c r="B66" s="565" t="s">
        <v>1411</v>
      </c>
      <c r="C66" s="563" t="s">
        <v>1412</v>
      </c>
      <c r="D66" s="566" t="s">
        <v>1413</v>
      </c>
      <c r="E66" s="563" t="s">
        <v>1290</v>
      </c>
      <c r="F66" s="567"/>
      <c r="G66" s="567"/>
      <c r="H66" s="569"/>
      <c r="I66" s="567"/>
      <c r="J66" s="567"/>
      <c r="K66" s="567"/>
      <c r="L66" s="567"/>
      <c r="M66" s="567"/>
      <c r="N66" s="567"/>
      <c r="O66" s="569"/>
      <c r="P66" s="567"/>
      <c r="Q66" s="567"/>
      <c r="R66" s="567"/>
      <c r="S66" s="567"/>
      <c r="T66" s="567"/>
      <c r="U66" s="567"/>
      <c r="V66" s="567"/>
      <c r="W66" s="10"/>
      <c r="X66" s="10"/>
      <c r="Y66" s="10"/>
      <c r="Z66" s="10"/>
    </row>
    <row r="67" spans="1:26" ht="106.5" customHeight="1" x14ac:dyDescent="0.2">
      <c r="A67" s="10"/>
      <c r="B67" s="565" t="s">
        <v>1414</v>
      </c>
      <c r="C67" s="563" t="s">
        <v>1415</v>
      </c>
      <c r="D67" s="566" t="s">
        <v>1416</v>
      </c>
      <c r="E67" s="563" t="s">
        <v>1263</v>
      </c>
      <c r="F67" s="567"/>
      <c r="G67" s="567"/>
      <c r="H67" s="569"/>
      <c r="I67" s="569"/>
      <c r="J67" s="569"/>
      <c r="K67" s="567"/>
      <c r="L67" s="567"/>
      <c r="M67" s="567"/>
      <c r="N67" s="567"/>
      <c r="O67" s="567"/>
      <c r="P67" s="567"/>
      <c r="Q67" s="567"/>
      <c r="R67" s="567"/>
      <c r="S67" s="567"/>
      <c r="T67" s="567"/>
      <c r="U67" s="567"/>
      <c r="V67" s="567"/>
      <c r="W67" s="10"/>
      <c r="X67" s="10"/>
      <c r="Y67" s="10"/>
      <c r="Z67" s="10"/>
    </row>
    <row r="68" spans="1:26" ht="54.75" customHeight="1" x14ac:dyDescent="0.2">
      <c r="A68" s="10"/>
      <c r="B68" s="573" t="s">
        <v>1417</v>
      </c>
      <c r="C68" s="574" t="s">
        <v>1418</v>
      </c>
      <c r="D68" s="575" t="s">
        <v>1299</v>
      </c>
      <c r="E68" s="563" t="s">
        <v>1419</v>
      </c>
      <c r="F68" s="567"/>
      <c r="G68" s="567"/>
      <c r="H68" s="569"/>
      <c r="I68" s="567"/>
      <c r="J68" s="567"/>
      <c r="K68" s="567"/>
      <c r="L68" s="567"/>
      <c r="M68" s="567"/>
      <c r="N68" s="567"/>
      <c r="O68" s="567"/>
      <c r="P68" s="567"/>
      <c r="Q68" s="567"/>
      <c r="R68" s="567"/>
      <c r="S68" s="567"/>
      <c r="T68" s="567"/>
      <c r="U68" s="569"/>
      <c r="V68" s="569"/>
      <c r="W68" s="10"/>
      <c r="X68" s="10"/>
      <c r="Y68" s="10"/>
      <c r="Z68" s="10"/>
    </row>
    <row r="69" spans="1:26" ht="126" customHeight="1" x14ac:dyDescent="0.2">
      <c r="A69" s="10"/>
      <c r="B69" s="565" t="s">
        <v>1420</v>
      </c>
      <c r="C69" s="574" t="s">
        <v>1421</v>
      </c>
      <c r="D69" s="575" t="s">
        <v>1422</v>
      </c>
      <c r="E69" s="563" t="s">
        <v>1419</v>
      </c>
      <c r="F69" s="567"/>
      <c r="G69" s="567"/>
      <c r="H69" s="569"/>
      <c r="I69" s="567"/>
      <c r="J69" s="569"/>
      <c r="K69" s="567"/>
      <c r="L69" s="567"/>
      <c r="M69" s="569"/>
      <c r="N69" s="567"/>
      <c r="O69" s="567"/>
      <c r="P69" s="567"/>
      <c r="Q69" s="567"/>
      <c r="R69" s="567"/>
      <c r="S69" s="567"/>
      <c r="T69" s="567"/>
      <c r="U69" s="569"/>
      <c r="V69" s="567"/>
      <c r="W69" s="10"/>
      <c r="X69" s="10"/>
      <c r="Y69" s="10"/>
      <c r="Z69" s="10"/>
    </row>
    <row r="70" spans="1:26" ht="96" customHeight="1" x14ac:dyDescent="0.2">
      <c r="A70" s="10"/>
      <c r="B70" s="573" t="s">
        <v>1423</v>
      </c>
      <c r="C70" s="574" t="s">
        <v>1424</v>
      </c>
      <c r="D70" s="575" t="s">
        <v>1228</v>
      </c>
      <c r="E70" s="563" t="s">
        <v>1419</v>
      </c>
      <c r="F70" s="567"/>
      <c r="G70" s="567"/>
      <c r="H70" s="569"/>
      <c r="I70" s="567"/>
      <c r="J70" s="567"/>
      <c r="K70" s="567"/>
      <c r="L70" s="567"/>
      <c r="M70" s="567"/>
      <c r="N70" s="567"/>
      <c r="O70" s="567"/>
      <c r="P70" s="567"/>
      <c r="Q70" s="567"/>
      <c r="R70" s="567"/>
      <c r="S70" s="567"/>
      <c r="T70" s="567"/>
      <c r="U70" s="567"/>
      <c r="V70" s="567"/>
      <c r="W70" s="10"/>
      <c r="X70" s="10"/>
      <c r="Y70" s="10"/>
      <c r="Z70" s="10"/>
    </row>
    <row r="71" spans="1:26" ht="79.5" customHeight="1" x14ac:dyDescent="0.2">
      <c r="A71" s="10"/>
      <c r="B71" s="573" t="s">
        <v>1425</v>
      </c>
      <c r="C71" s="574" t="s">
        <v>1426</v>
      </c>
      <c r="D71" s="575" t="s">
        <v>1427</v>
      </c>
      <c r="E71" s="563" t="s">
        <v>1290</v>
      </c>
      <c r="F71" s="567"/>
      <c r="G71" s="567"/>
      <c r="H71" s="569"/>
      <c r="I71" s="567"/>
      <c r="J71" s="567"/>
      <c r="K71" s="567"/>
      <c r="L71" s="567"/>
      <c r="M71" s="567"/>
      <c r="N71" s="567"/>
      <c r="O71" s="569"/>
      <c r="P71" s="567"/>
      <c r="Q71" s="567"/>
      <c r="R71" s="567"/>
      <c r="S71" s="567"/>
      <c r="T71" s="567"/>
      <c r="U71" s="567"/>
      <c r="V71" s="569"/>
      <c r="W71" s="10"/>
      <c r="X71" s="10"/>
      <c r="Y71" s="10"/>
      <c r="Z71" s="10"/>
    </row>
    <row r="72" spans="1:26" ht="117" customHeight="1" x14ac:dyDescent="0.2">
      <c r="A72" s="10"/>
      <c r="B72" s="573" t="s">
        <v>1428</v>
      </c>
      <c r="C72" s="574" t="s">
        <v>1429</v>
      </c>
      <c r="D72" s="575" t="s">
        <v>1430</v>
      </c>
      <c r="E72" s="563" t="s">
        <v>1266</v>
      </c>
      <c r="F72" s="567"/>
      <c r="G72" s="567"/>
      <c r="H72" s="569"/>
      <c r="I72" s="567"/>
      <c r="J72" s="567"/>
      <c r="K72" s="567"/>
      <c r="L72" s="567"/>
      <c r="M72" s="567"/>
      <c r="N72" s="567"/>
      <c r="O72" s="567"/>
      <c r="P72" s="567"/>
      <c r="Q72" s="567"/>
      <c r="R72" s="567"/>
      <c r="S72" s="567"/>
      <c r="T72" s="567"/>
      <c r="U72" s="567"/>
      <c r="V72" s="567"/>
      <c r="W72" s="10"/>
      <c r="X72" s="10"/>
      <c r="Y72" s="10"/>
      <c r="Z72" s="10"/>
    </row>
    <row r="73" spans="1:26" ht="111.75" customHeight="1" x14ac:dyDescent="0.2">
      <c r="A73" s="10"/>
      <c r="B73" s="573" t="s">
        <v>1431</v>
      </c>
      <c r="C73" s="576" t="s">
        <v>1432</v>
      </c>
      <c r="D73" s="577" t="s">
        <v>1433</v>
      </c>
      <c r="E73" s="570" t="s">
        <v>1290</v>
      </c>
      <c r="F73" s="572"/>
      <c r="G73" s="572"/>
      <c r="H73" s="569"/>
      <c r="I73" s="572"/>
      <c r="J73" s="572"/>
      <c r="K73" s="572"/>
      <c r="L73" s="572"/>
      <c r="M73" s="572"/>
      <c r="N73" s="572"/>
      <c r="O73" s="572"/>
      <c r="P73" s="572"/>
      <c r="Q73" s="572"/>
      <c r="R73" s="572"/>
      <c r="S73" s="572"/>
      <c r="T73" s="572"/>
      <c r="U73" s="572"/>
      <c r="V73" s="572"/>
      <c r="W73" s="10"/>
      <c r="X73" s="10"/>
      <c r="Y73" s="10"/>
      <c r="Z73" s="10"/>
    </row>
    <row r="74" spans="1:26" ht="164.25" customHeight="1" x14ac:dyDescent="0.2">
      <c r="A74" s="10"/>
      <c r="B74" s="923" t="s">
        <v>1434</v>
      </c>
      <c r="C74" s="578" t="s">
        <v>1435</v>
      </c>
      <c r="D74" s="579" t="s">
        <v>1436</v>
      </c>
      <c r="E74" s="580" t="s">
        <v>1266</v>
      </c>
      <c r="F74" s="581"/>
      <c r="G74" s="581"/>
      <c r="H74" s="924"/>
      <c r="I74" s="581"/>
      <c r="J74" s="581"/>
      <c r="K74" s="581"/>
      <c r="L74" s="581"/>
      <c r="M74" s="581"/>
      <c r="N74" s="581"/>
      <c r="O74" s="924"/>
      <c r="P74" s="581"/>
      <c r="Q74" s="581"/>
      <c r="R74" s="581"/>
      <c r="S74" s="581"/>
      <c r="T74" s="581"/>
      <c r="U74" s="581"/>
      <c r="V74" s="924"/>
      <c r="W74" s="10"/>
      <c r="X74" s="10"/>
      <c r="Y74" s="10"/>
      <c r="Z74" s="10"/>
    </row>
    <row r="75" spans="1:26" ht="211.5" customHeight="1" x14ac:dyDescent="0.2">
      <c r="A75" s="10"/>
      <c r="B75" s="923" t="s">
        <v>1437</v>
      </c>
      <c r="C75" s="574" t="s">
        <v>1438</v>
      </c>
      <c r="D75" s="575" t="s">
        <v>1439</v>
      </c>
      <c r="E75" s="563" t="s">
        <v>1263</v>
      </c>
      <c r="F75" s="567"/>
      <c r="G75" s="567"/>
      <c r="H75" s="924"/>
      <c r="I75" s="924"/>
      <c r="J75" s="567"/>
      <c r="K75" s="567"/>
      <c r="L75" s="567"/>
      <c r="M75" s="567"/>
      <c r="N75" s="567"/>
      <c r="O75" s="924"/>
      <c r="P75" s="567"/>
      <c r="Q75" s="567"/>
      <c r="R75" s="567"/>
      <c r="S75" s="567"/>
      <c r="T75" s="567"/>
      <c r="U75" s="567"/>
      <c r="V75" s="924"/>
      <c r="W75" s="10"/>
      <c r="X75" s="10"/>
      <c r="Y75" s="10"/>
      <c r="Z75" s="10"/>
    </row>
    <row r="76" spans="1:26" ht="78" customHeight="1" x14ac:dyDescent="0.2">
      <c r="A76" s="10"/>
      <c r="B76" s="573" t="s">
        <v>1440</v>
      </c>
      <c r="C76" s="574" t="s">
        <v>1441</v>
      </c>
      <c r="D76" s="575" t="s">
        <v>1442</v>
      </c>
      <c r="E76" s="563" t="s">
        <v>1443</v>
      </c>
      <c r="F76" s="567"/>
      <c r="G76" s="567"/>
      <c r="H76" s="569"/>
      <c r="I76" s="567"/>
      <c r="J76" s="567"/>
      <c r="K76" s="567"/>
      <c r="L76" s="567"/>
      <c r="M76" s="567"/>
      <c r="N76" s="569"/>
      <c r="O76" s="569"/>
      <c r="P76" s="567"/>
      <c r="Q76" s="567"/>
      <c r="R76" s="569"/>
      <c r="S76" s="567"/>
      <c r="T76" s="567"/>
      <c r="U76" s="567"/>
      <c r="V76" s="569"/>
      <c r="W76" s="10"/>
      <c r="X76" s="10"/>
      <c r="Y76" s="10"/>
      <c r="Z76" s="10"/>
    </row>
    <row r="77" spans="1:26" ht="139.5" customHeight="1" x14ac:dyDescent="0.2">
      <c r="A77" s="10"/>
      <c r="B77" s="573" t="s">
        <v>1444</v>
      </c>
      <c r="C77" s="574" t="s">
        <v>1445</v>
      </c>
      <c r="D77" s="582">
        <v>42141</v>
      </c>
      <c r="E77" s="563" t="s">
        <v>1419</v>
      </c>
      <c r="F77" s="567"/>
      <c r="G77" s="567"/>
      <c r="H77" s="569"/>
      <c r="I77" s="567"/>
      <c r="J77" s="567"/>
      <c r="K77" s="567"/>
      <c r="L77" s="567"/>
      <c r="M77" s="567"/>
      <c r="N77" s="567"/>
      <c r="O77" s="567"/>
      <c r="P77" s="567"/>
      <c r="Q77" s="567"/>
      <c r="R77" s="567"/>
      <c r="S77" s="567"/>
      <c r="T77" s="567"/>
      <c r="U77" s="569"/>
      <c r="V77" s="567"/>
      <c r="W77" s="10"/>
      <c r="X77" s="10"/>
      <c r="Y77" s="10"/>
      <c r="Z77" s="10"/>
    </row>
    <row r="78" spans="1:26" ht="117" customHeight="1" x14ac:dyDescent="0.2">
      <c r="A78" s="10"/>
      <c r="B78" s="573" t="s">
        <v>1446</v>
      </c>
      <c r="C78" s="574" t="s">
        <v>1447</v>
      </c>
      <c r="D78" s="575" t="s">
        <v>1448</v>
      </c>
      <c r="E78" s="563" t="s">
        <v>1419</v>
      </c>
      <c r="F78" s="567"/>
      <c r="G78" s="567"/>
      <c r="H78" s="569"/>
      <c r="I78" s="567"/>
      <c r="J78" s="567"/>
      <c r="K78" s="567"/>
      <c r="L78" s="567"/>
      <c r="M78" s="567"/>
      <c r="N78" s="567"/>
      <c r="O78" s="569"/>
      <c r="P78" s="567"/>
      <c r="Q78" s="567"/>
      <c r="R78" s="567"/>
      <c r="S78" s="567"/>
      <c r="T78" s="567"/>
      <c r="U78" s="567"/>
      <c r="V78" s="567"/>
      <c r="W78" s="10"/>
      <c r="X78" s="10"/>
      <c r="Y78" s="10"/>
      <c r="Z78" s="10"/>
    </row>
    <row r="79" spans="1:26" ht="103.5" customHeight="1" x14ac:dyDescent="0.2">
      <c r="A79" s="10"/>
      <c r="B79" s="573" t="s">
        <v>1449</v>
      </c>
      <c r="C79" s="574" t="s">
        <v>1450</v>
      </c>
      <c r="D79" s="575" t="s">
        <v>1451</v>
      </c>
      <c r="E79" s="563" t="s">
        <v>1290</v>
      </c>
      <c r="F79" s="567"/>
      <c r="G79" s="567"/>
      <c r="H79" s="567"/>
      <c r="I79" s="569"/>
      <c r="J79" s="567"/>
      <c r="K79" s="567"/>
      <c r="L79" s="567"/>
      <c r="M79" s="567"/>
      <c r="N79" s="567"/>
      <c r="O79" s="569"/>
      <c r="P79" s="567"/>
      <c r="Q79" s="567"/>
      <c r="R79" s="567"/>
      <c r="S79" s="567"/>
      <c r="T79" s="567"/>
      <c r="U79" s="567"/>
      <c r="V79" s="569"/>
      <c r="W79" s="10"/>
      <c r="X79" s="10"/>
      <c r="Y79" s="10"/>
      <c r="Z79" s="10"/>
    </row>
    <row r="80" spans="1:26" ht="131.25" customHeight="1" x14ac:dyDescent="0.2">
      <c r="A80" s="10"/>
      <c r="B80" s="573" t="s">
        <v>1452</v>
      </c>
      <c r="C80" s="574" t="s">
        <v>1453</v>
      </c>
      <c r="D80" s="575" t="s">
        <v>1454</v>
      </c>
      <c r="E80" s="563" t="s">
        <v>1290</v>
      </c>
      <c r="F80" s="567"/>
      <c r="G80" s="567"/>
      <c r="H80" s="569"/>
      <c r="I80" s="567"/>
      <c r="J80" s="567"/>
      <c r="K80" s="567"/>
      <c r="L80" s="567"/>
      <c r="M80" s="567"/>
      <c r="N80" s="567"/>
      <c r="O80" s="569"/>
      <c r="P80" s="567"/>
      <c r="Q80" s="567"/>
      <c r="R80" s="567"/>
      <c r="S80" s="567"/>
      <c r="T80" s="567"/>
      <c r="U80" s="567"/>
      <c r="V80" s="569"/>
      <c r="W80" s="10"/>
      <c r="X80" s="10"/>
      <c r="Y80" s="10"/>
      <c r="Z80" s="10"/>
    </row>
    <row r="81" spans="1:26" ht="75" customHeight="1" x14ac:dyDescent="0.2">
      <c r="A81" s="10"/>
      <c r="B81" s="573" t="s">
        <v>1455</v>
      </c>
      <c r="C81" s="574" t="s">
        <v>1456</v>
      </c>
      <c r="D81" s="575" t="s">
        <v>1457</v>
      </c>
      <c r="E81" s="563" t="s">
        <v>1443</v>
      </c>
      <c r="F81" s="567"/>
      <c r="G81" s="567"/>
      <c r="H81" s="569"/>
      <c r="I81" s="567"/>
      <c r="J81" s="567"/>
      <c r="K81" s="567"/>
      <c r="L81" s="567"/>
      <c r="M81" s="569"/>
      <c r="N81" s="569"/>
      <c r="O81" s="569"/>
      <c r="P81" s="567"/>
      <c r="Q81" s="567"/>
      <c r="R81" s="567"/>
      <c r="S81" s="567"/>
      <c r="T81" s="567"/>
      <c r="U81" s="567"/>
      <c r="V81" s="567"/>
      <c r="W81" s="10"/>
      <c r="X81" s="10"/>
      <c r="Y81" s="10"/>
      <c r="Z81" s="10"/>
    </row>
    <row r="82" spans="1:26" ht="151.5" customHeight="1" x14ac:dyDescent="0.2">
      <c r="A82" s="10"/>
      <c r="B82" s="573" t="s">
        <v>1458</v>
      </c>
      <c r="C82" s="574" t="s">
        <v>1459</v>
      </c>
      <c r="D82" s="575" t="s">
        <v>1460</v>
      </c>
      <c r="E82" s="563" t="s">
        <v>1266</v>
      </c>
      <c r="F82" s="567"/>
      <c r="G82" s="567"/>
      <c r="H82" s="567"/>
      <c r="I82" s="567"/>
      <c r="J82" s="567"/>
      <c r="K82" s="567"/>
      <c r="L82" s="567"/>
      <c r="M82" s="567"/>
      <c r="N82" s="567"/>
      <c r="O82" s="567"/>
      <c r="P82" s="567"/>
      <c r="Q82" s="567"/>
      <c r="R82" s="567"/>
      <c r="S82" s="567"/>
      <c r="T82" s="567"/>
      <c r="U82" s="567"/>
      <c r="V82" s="567"/>
      <c r="W82" s="10"/>
      <c r="X82" s="10"/>
      <c r="Y82" s="10"/>
      <c r="Z82" s="10"/>
    </row>
    <row r="83" spans="1:26" ht="129.75" customHeight="1" x14ac:dyDescent="0.2">
      <c r="A83" s="10"/>
      <c r="B83" s="573" t="s">
        <v>1461</v>
      </c>
      <c r="C83" s="574" t="s">
        <v>1462</v>
      </c>
      <c r="D83" s="575" t="s">
        <v>1463</v>
      </c>
      <c r="E83" s="563" t="s">
        <v>1263</v>
      </c>
      <c r="F83" s="567"/>
      <c r="G83" s="567"/>
      <c r="H83" s="569"/>
      <c r="I83" s="569"/>
      <c r="J83" s="567"/>
      <c r="K83" s="567"/>
      <c r="L83" s="567"/>
      <c r="M83" s="567"/>
      <c r="N83" s="567"/>
      <c r="O83" s="569"/>
      <c r="P83" s="567"/>
      <c r="Q83" s="567"/>
      <c r="R83" s="567"/>
      <c r="S83" s="567"/>
      <c r="T83" s="567"/>
      <c r="U83" s="567"/>
      <c r="V83" s="569"/>
      <c r="W83" s="10"/>
      <c r="X83" s="10"/>
      <c r="Y83" s="10"/>
      <c r="Z83" s="10"/>
    </row>
    <row r="84" spans="1:26" ht="164.25" customHeight="1" x14ac:dyDescent="0.2">
      <c r="A84" s="10"/>
      <c r="B84" s="573" t="s">
        <v>1464</v>
      </c>
      <c r="C84" s="574" t="s">
        <v>1465</v>
      </c>
      <c r="D84" s="575" t="s">
        <v>1466</v>
      </c>
      <c r="E84" s="563" t="s">
        <v>1263</v>
      </c>
      <c r="F84" s="567"/>
      <c r="G84" s="567"/>
      <c r="H84" s="567"/>
      <c r="I84" s="569"/>
      <c r="J84" s="567"/>
      <c r="K84" s="567"/>
      <c r="L84" s="567"/>
      <c r="M84" s="567"/>
      <c r="N84" s="567"/>
      <c r="O84" s="569"/>
      <c r="P84" s="567"/>
      <c r="Q84" s="567"/>
      <c r="R84" s="567"/>
      <c r="S84" s="567"/>
      <c r="T84" s="567"/>
      <c r="U84" s="567"/>
      <c r="V84" s="569"/>
      <c r="W84" s="10"/>
      <c r="X84" s="10"/>
      <c r="Y84" s="10"/>
      <c r="Z84" s="10"/>
    </row>
    <row r="85" spans="1:26" ht="111.75" customHeight="1" x14ac:dyDescent="0.2">
      <c r="A85" s="10"/>
      <c r="B85" s="573" t="s">
        <v>1467</v>
      </c>
      <c r="C85" s="574" t="s">
        <v>1468</v>
      </c>
      <c r="D85" s="575" t="s">
        <v>1469</v>
      </c>
      <c r="E85" s="563" t="s">
        <v>1263</v>
      </c>
      <c r="F85" s="567"/>
      <c r="G85" s="567"/>
      <c r="H85" s="569"/>
      <c r="I85" s="567"/>
      <c r="J85" s="567"/>
      <c r="K85" s="567"/>
      <c r="L85" s="567"/>
      <c r="M85" s="567"/>
      <c r="N85" s="567"/>
      <c r="O85" s="567"/>
      <c r="P85" s="567"/>
      <c r="Q85" s="567"/>
      <c r="R85" s="567"/>
      <c r="S85" s="567"/>
      <c r="T85" s="567"/>
      <c r="U85" s="567"/>
      <c r="V85" s="567"/>
      <c r="W85" s="10"/>
      <c r="X85" s="10"/>
      <c r="Y85" s="10"/>
      <c r="Z85" s="10"/>
    </row>
    <row r="86" spans="1:26" ht="112.5" customHeight="1" x14ac:dyDescent="0.2">
      <c r="A86" s="10"/>
      <c r="B86" s="573" t="s">
        <v>1470</v>
      </c>
      <c r="C86" s="574" t="s">
        <v>1471</v>
      </c>
      <c r="D86" s="575" t="s">
        <v>1472</v>
      </c>
      <c r="E86" s="563" t="s">
        <v>1473</v>
      </c>
      <c r="F86" s="569"/>
      <c r="G86" s="567"/>
      <c r="H86" s="567"/>
      <c r="I86" s="569"/>
      <c r="J86" s="567"/>
      <c r="K86" s="567"/>
      <c r="L86" s="567"/>
      <c r="M86" s="567"/>
      <c r="N86" s="567"/>
      <c r="O86" s="569"/>
      <c r="P86" s="567"/>
      <c r="Q86" s="567"/>
      <c r="R86" s="567"/>
      <c r="S86" s="567"/>
      <c r="T86" s="567"/>
      <c r="U86" s="567"/>
      <c r="V86" s="567"/>
      <c r="W86" s="10"/>
      <c r="X86" s="10"/>
      <c r="Y86" s="10"/>
      <c r="Z86" s="10"/>
    </row>
    <row r="87" spans="1:26" ht="105" customHeight="1" x14ac:dyDescent="0.2">
      <c r="A87" s="10"/>
      <c r="B87" s="573" t="s">
        <v>1474</v>
      </c>
      <c r="C87" s="574" t="s">
        <v>1475</v>
      </c>
      <c r="D87" s="575" t="s">
        <v>1476</v>
      </c>
      <c r="E87" s="563" t="s">
        <v>1263</v>
      </c>
      <c r="F87" s="567"/>
      <c r="G87" s="567"/>
      <c r="H87" s="567"/>
      <c r="I87" s="569"/>
      <c r="J87" s="569"/>
      <c r="K87" s="567"/>
      <c r="L87" s="567"/>
      <c r="M87" s="567"/>
      <c r="N87" s="567"/>
      <c r="O87" s="569"/>
      <c r="P87" s="567"/>
      <c r="Q87" s="567"/>
      <c r="R87" s="567"/>
      <c r="S87" s="567"/>
      <c r="T87" s="567"/>
      <c r="U87" s="569"/>
      <c r="V87" s="569"/>
      <c r="W87" s="10"/>
      <c r="X87" s="10"/>
      <c r="Y87" s="10"/>
      <c r="Z87" s="10"/>
    </row>
    <row r="88" spans="1:26" ht="283.5" customHeight="1" x14ac:dyDescent="0.2">
      <c r="A88" s="10"/>
      <c r="B88" s="573" t="s">
        <v>1477</v>
      </c>
      <c r="C88" s="574" t="s">
        <v>1478</v>
      </c>
      <c r="D88" s="566" t="s">
        <v>1479</v>
      </c>
      <c r="E88" s="563" t="s">
        <v>1263</v>
      </c>
      <c r="F88" s="567"/>
      <c r="G88" s="567"/>
      <c r="H88" s="569"/>
      <c r="I88" s="567"/>
      <c r="J88" s="567"/>
      <c r="K88" s="567"/>
      <c r="L88" s="567"/>
      <c r="M88" s="567"/>
      <c r="N88" s="569"/>
      <c r="O88" s="567"/>
      <c r="P88" s="567"/>
      <c r="Q88" s="567"/>
      <c r="R88" s="567"/>
      <c r="S88" s="567"/>
      <c r="T88" s="567"/>
      <c r="U88" s="567"/>
      <c r="V88" s="569"/>
      <c r="W88" s="10"/>
      <c r="X88" s="10"/>
      <c r="Y88" s="10"/>
      <c r="Z88" s="10"/>
    </row>
    <row r="89" spans="1:26" ht="54.75" customHeight="1" x14ac:dyDescent="0.2">
      <c r="A89" s="10"/>
      <c r="B89" s="573" t="s">
        <v>1480</v>
      </c>
      <c r="C89" s="574" t="s">
        <v>1481</v>
      </c>
      <c r="D89" s="566" t="s">
        <v>1228</v>
      </c>
      <c r="E89" s="563" t="s">
        <v>1263</v>
      </c>
      <c r="F89" s="567"/>
      <c r="G89" s="567"/>
      <c r="H89" s="569"/>
      <c r="I89" s="567"/>
      <c r="J89" s="567"/>
      <c r="K89" s="567"/>
      <c r="L89" s="567"/>
      <c r="M89" s="567"/>
      <c r="N89" s="567"/>
      <c r="O89" s="567"/>
      <c r="P89" s="567"/>
      <c r="Q89" s="567"/>
      <c r="R89" s="567"/>
      <c r="S89" s="567"/>
      <c r="T89" s="567"/>
      <c r="U89" s="567"/>
      <c r="V89" s="567"/>
      <c r="W89" s="10"/>
      <c r="X89" s="10"/>
      <c r="Y89" s="10"/>
      <c r="Z89" s="10"/>
    </row>
    <row r="90" spans="1:26" ht="102.75" customHeight="1" x14ac:dyDescent="0.2">
      <c r="A90" s="10"/>
      <c r="B90" s="573" t="s">
        <v>1482</v>
      </c>
      <c r="C90" s="574" t="s">
        <v>1483</v>
      </c>
      <c r="D90" s="566" t="s">
        <v>1484</v>
      </c>
      <c r="E90" s="563" t="s">
        <v>1290</v>
      </c>
      <c r="F90" s="567"/>
      <c r="G90" s="567"/>
      <c r="H90" s="569"/>
      <c r="I90" s="567"/>
      <c r="J90" s="567"/>
      <c r="K90" s="567"/>
      <c r="L90" s="567"/>
      <c r="M90" s="567"/>
      <c r="N90" s="567"/>
      <c r="O90" s="567"/>
      <c r="P90" s="567"/>
      <c r="Q90" s="567"/>
      <c r="R90" s="567"/>
      <c r="S90" s="567"/>
      <c r="T90" s="567"/>
      <c r="U90" s="567"/>
      <c r="V90" s="569"/>
      <c r="W90" s="10"/>
      <c r="X90" s="10"/>
      <c r="Y90" s="10"/>
      <c r="Z90" s="10"/>
    </row>
    <row r="91" spans="1:26" ht="54.75" customHeight="1" x14ac:dyDescent="0.2">
      <c r="A91" s="10"/>
      <c r="B91" s="573" t="s">
        <v>1485</v>
      </c>
      <c r="C91" s="574" t="s">
        <v>1486</v>
      </c>
      <c r="D91" s="566" t="s">
        <v>1228</v>
      </c>
      <c r="E91" s="563" t="s">
        <v>1487</v>
      </c>
      <c r="F91" s="567"/>
      <c r="G91" s="567"/>
      <c r="H91" s="569"/>
      <c r="I91" s="567"/>
      <c r="J91" s="567"/>
      <c r="K91" s="567"/>
      <c r="L91" s="567"/>
      <c r="M91" s="567"/>
      <c r="N91" s="567"/>
      <c r="O91" s="567"/>
      <c r="P91" s="567"/>
      <c r="Q91" s="567"/>
      <c r="R91" s="567"/>
      <c r="S91" s="567"/>
      <c r="T91" s="567"/>
      <c r="U91" s="567"/>
      <c r="V91" s="567"/>
      <c r="W91" s="10"/>
      <c r="X91" s="10"/>
      <c r="Y91" s="10"/>
      <c r="Z91" s="10"/>
    </row>
    <row r="92" spans="1:26" ht="192" customHeight="1" x14ac:dyDescent="0.2">
      <c r="A92" s="10"/>
      <c r="B92" s="573" t="s">
        <v>1488</v>
      </c>
      <c r="C92" s="574" t="s">
        <v>1489</v>
      </c>
      <c r="D92" s="566" t="s">
        <v>1228</v>
      </c>
      <c r="E92" s="563" t="s">
        <v>1443</v>
      </c>
      <c r="F92" s="567"/>
      <c r="G92" s="567"/>
      <c r="H92" s="569"/>
      <c r="I92" s="567"/>
      <c r="J92" s="567"/>
      <c r="K92" s="567"/>
      <c r="L92" s="567"/>
      <c r="M92" s="567"/>
      <c r="N92" s="567"/>
      <c r="O92" s="567"/>
      <c r="P92" s="567"/>
      <c r="Q92" s="567"/>
      <c r="R92" s="567"/>
      <c r="S92" s="567"/>
      <c r="T92" s="567"/>
      <c r="U92" s="567"/>
      <c r="V92" s="567"/>
      <c r="W92" s="10"/>
      <c r="X92" s="10"/>
      <c r="Y92" s="10"/>
      <c r="Z92" s="10"/>
    </row>
    <row r="93" spans="1:26" ht="99.75" customHeight="1" x14ac:dyDescent="0.2">
      <c r="A93" s="10"/>
      <c r="B93" s="565" t="s">
        <v>1490</v>
      </c>
      <c r="C93" s="563" t="s">
        <v>1491</v>
      </c>
      <c r="D93" s="575" t="s">
        <v>1492</v>
      </c>
      <c r="E93" s="563" t="s">
        <v>1263</v>
      </c>
      <c r="F93" s="567"/>
      <c r="G93" s="567"/>
      <c r="H93" s="567"/>
      <c r="I93" s="567"/>
      <c r="J93" s="567"/>
      <c r="K93" s="567"/>
      <c r="L93" s="567"/>
      <c r="M93" s="567"/>
      <c r="N93" s="567"/>
      <c r="O93" s="569"/>
      <c r="P93" s="567"/>
      <c r="Q93" s="567"/>
      <c r="R93" s="567"/>
      <c r="S93" s="567"/>
      <c r="T93" s="567"/>
      <c r="U93" s="567"/>
      <c r="V93" s="567"/>
      <c r="W93" s="10"/>
      <c r="X93" s="10"/>
      <c r="Y93" s="10"/>
      <c r="Z93" s="10"/>
    </row>
    <row r="94" spans="1:26" ht="145.5" customHeight="1" x14ac:dyDescent="0.2">
      <c r="A94" s="10"/>
      <c r="B94" s="565" t="s">
        <v>1493</v>
      </c>
      <c r="C94" s="563" t="s">
        <v>1494</v>
      </c>
      <c r="D94" s="575" t="s">
        <v>1413</v>
      </c>
      <c r="E94" s="563" t="s">
        <v>1263</v>
      </c>
      <c r="F94" s="567"/>
      <c r="G94" s="567"/>
      <c r="H94" s="569"/>
      <c r="I94" s="567"/>
      <c r="J94" s="569"/>
      <c r="K94" s="567"/>
      <c r="L94" s="567"/>
      <c r="M94" s="567"/>
      <c r="N94" s="567"/>
      <c r="O94" s="567"/>
      <c r="P94" s="567"/>
      <c r="Q94" s="567"/>
      <c r="R94" s="567"/>
      <c r="S94" s="567"/>
      <c r="T94" s="567"/>
      <c r="U94" s="567"/>
      <c r="V94" s="567"/>
      <c r="W94" s="10"/>
      <c r="X94" s="10"/>
      <c r="Y94" s="10"/>
      <c r="Z94" s="10"/>
    </row>
    <row r="95" spans="1:26" ht="159.75" customHeight="1" x14ac:dyDescent="0.2">
      <c r="A95" s="10"/>
      <c r="B95" s="565" t="s">
        <v>1495</v>
      </c>
      <c r="C95" s="563" t="s">
        <v>1496</v>
      </c>
      <c r="D95" s="575" t="s">
        <v>1497</v>
      </c>
      <c r="E95" s="563" t="s">
        <v>1266</v>
      </c>
      <c r="F95" s="567"/>
      <c r="G95" s="567"/>
      <c r="H95" s="567"/>
      <c r="I95" s="569"/>
      <c r="J95" s="569"/>
      <c r="K95" s="567"/>
      <c r="L95" s="567"/>
      <c r="M95" s="567"/>
      <c r="N95" s="567"/>
      <c r="O95" s="569"/>
      <c r="P95" s="567"/>
      <c r="Q95" s="567"/>
      <c r="R95" s="567"/>
      <c r="S95" s="567"/>
      <c r="T95" s="567"/>
      <c r="U95" s="569"/>
      <c r="V95" s="569"/>
      <c r="W95" s="10"/>
      <c r="X95" s="10"/>
      <c r="Y95" s="10"/>
      <c r="Z95" s="10"/>
    </row>
    <row r="96" spans="1:26" ht="115.5" customHeight="1" x14ac:dyDescent="0.2">
      <c r="A96" s="10"/>
      <c r="B96" s="565" t="s">
        <v>1498</v>
      </c>
      <c r="C96" s="563" t="s">
        <v>1499</v>
      </c>
      <c r="D96" s="575" t="s">
        <v>1500</v>
      </c>
      <c r="E96" s="563" t="s">
        <v>1266</v>
      </c>
      <c r="F96" s="567"/>
      <c r="G96" s="569"/>
      <c r="H96" s="567"/>
      <c r="I96" s="569"/>
      <c r="J96" s="567"/>
      <c r="K96" s="567"/>
      <c r="L96" s="567"/>
      <c r="M96" s="567"/>
      <c r="N96" s="567"/>
      <c r="O96" s="567"/>
      <c r="P96" s="567"/>
      <c r="Q96" s="567"/>
      <c r="R96" s="567"/>
      <c r="S96" s="567"/>
      <c r="T96" s="567"/>
      <c r="U96" s="567"/>
      <c r="V96" s="567"/>
      <c r="W96" s="10"/>
      <c r="X96" s="10"/>
      <c r="Y96" s="10"/>
      <c r="Z96" s="10"/>
    </row>
    <row r="97" spans="1:26" ht="108" customHeight="1" x14ac:dyDescent="0.2">
      <c r="A97" s="10"/>
      <c r="B97" s="565" t="s">
        <v>1501</v>
      </c>
      <c r="C97" s="563" t="s">
        <v>1502</v>
      </c>
      <c r="D97" s="575" t="s">
        <v>1503</v>
      </c>
      <c r="E97" s="563" t="s">
        <v>1290</v>
      </c>
      <c r="F97" s="567"/>
      <c r="G97" s="567"/>
      <c r="H97" s="567"/>
      <c r="I97" s="567"/>
      <c r="J97" s="567"/>
      <c r="K97" s="567"/>
      <c r="L97" s="567"/>
      <c r="M97" s="567"/>
      <c r="N97" s="567"/>
      <c r="O97" s="569"/>
      <c r="P97" s="567"/>
      <c r="Q97" s="567"/>
      <c r="R97" s="567"/>
      <c r="S97" s="567"/>
      <c r="T97" s="567"/>
      <c r="U97" s="567"/>
      <c r="V97" s="569"/>
      <c r="W97" s="10"/>
      <c r="X97" s="10"/>
      <c r="Y97" s="10"/>
      <c r="Z97" s="10"/>
    </row>
    <row r="98" spans="1:26" ht="114" customHeight="1" x14ac:dyDescent="0.2">
      <c r="A98" s="10"/>
      <c r="B98" s="565" t="s">
        <v>1504</v>
      </c>
      <c r="C98" s="563" t="s">
        <v>1505</v>
      </c>
      <c r="D98" s="583" t="s">
        <v>1383</v>
      </c>
      <c r="E98" s="563" t="s">
        <v>1290</v>
      </c>
      <c r="F98" s="567"/>
      <c r="G98" s="567"/>
      <c r="H98" s="567"/>
      <c r="I98" s="569"/>
      <c r="J98" s="567"/>
      <c r="K98" s="567"/>
      <c r="L98" s="567"/>
      <c r="M98" s="569"/>
      <c r="N98" s="567"/>
      <c r="O98" s="569"/>
      <c r="P98" s="567"/>
      <c r="Q98" s="567"/>
      <c r="R98" s="567"/>
      <c r="S98" s="567"/>
      <c r="T98" s="567"/>
      <c r="U98" s="567"/>
      <c r="V98" s="569"/>
      <c r="W98" s="10"/>
      <c r="X98" s="10"/>
      <c r="Y98" s="10"/>
      <c r="Z98" s="10"/>
    </row>
    <row r="99" spans="1:26" ht="127.5" customHeight="1" x14ac:dyDescent="0.2">
      <c r="A99" s="10"/>
      <c r="B99" s="565" t="s">
        <v>1506</v>
      </c>
      <c r="C99" s="563" t="s">
        <v>1507</v>
      </c>
      <c r="D99" s="583" t="s">
        <v>1508</v>
      </c>
      <c r="E99" s="563" t="s">
        <v>1290</v>
      </c>
      <c r="F99" s="567"/>
      <c r="G99" s="567"/>
      <c r="H99" s="567"/>
      <c r="I99" s="569"/>
      <c r="J99" s="567"/>
      <c r="K99" s="567"/>
      <c r="L99" s="567"/>
      <c r="M99" s="567"/>
      <c r="N99" s="567"/>
      <c r="O99" s="569"/>
      <c r="P99" s="567"/>
      <c r="Q99" s="567"/>
      <c r="R99" s="567"/>
      <c r="S99" s="567"/>
      <c r="T99" s="567"/>
      <c r="U99" s="567"/>
      <c r="V99" s="569"/>
      <c r="W99" s="10"/>
      <c r="X99" s="10"/>
      <c r="Y99" s="10"/>
      <c r="Z99" s="10"/>
    </row>
    <row r="100" spans="1:26" ht="14.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x14ac:dyDescent="0.2"/>
    <row r="102" spans="1:26" ht="14.25" customHeight="1" x14ac:dyDescent="0.2"/>
    <row r="103" spans="1:26" ht="14.25" customHeight="1" x14ac:dyDescent="0.2"/>
    <row r="104" spans="1:26" ht="14.25" customHeight="1" x14ac:dyDescent="0.2"/>
    <row r="105" spans="1:26" ht="14.25" customHeight="1" x14ac:dyDescent="0.2"/>
    <row r="106" spans="1:26" ht="14.25" customHeight="1" x14ac:dyDescent="0.2"/>
    <row r="107" spans="1:26" ht="14.25" customHeight="1" x14ac:dyDescent="0.2"/>
    <row r="108" spans="1:26" ht="14.25" customHeight="1" x14ac:dyDescent="0.2"/>
    <row r="109" spans="1:26" ht="14.25" customHeight="1" x14ac:dyDescent="0.2"/>
    <row r="110" spans="1:26" ht="14.25" customHeight="1" x14ac:dyDescent="0.2"/>
    <row r="111" spans="1:26" ht="14.25" customHeight="1" x14ac:dyDescent="0.2"/>
    <row r="112" spans="1:26"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sheetProtection algorithmName="SHA-512" hashValue="bZvPmCy7yU8VXcA+ZZq0Yz0uIR1P1sDiUI/CUhJQRToU/Lno+SF4gyQI6pQwsBXXST4fJ2bao4qTYJ0urqkTYA==" saltValue="BCT+B27zU12Cr0tc6qrOMA==" spinCount="100000" sheet="1" objects="1" scenarios="1"/>
  <mergeCells count="13">
    <mergeCell ref="M1:M2"/>
    <mergeCell ref="A1:A2"/>
    <mergeCell ref="B1:B2"/>
    <mergeCell ref="C1:C2"/>
    <mergeCell ref="D1:D2"/>
    <mergeCell ref="E1:E2"/>
    <mergeCell ref="F1:F2"/>
    <mergeCell ref="G1:G2"/>
    <mergeCell ref="H1:H2"/>
    <mergeCell ref="I1:I2"/>
    <mergeCell ref="J1:J2"/>
    <mergeCell ref="K1:K2"/>
    <mergeCell ref="L1:L2"/>
  </mergeCells>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AA910"/>
  <sheetViews>
    <sheetView showGridLines="0" workbookViewId="0">
      <pane ySplit="2" topLeftCell="A3" activePane="bottomLeft" state="frozen"/>
      <selection pane="bottomLeft" activeCell="O396" sqref="O396"/>
    </sheetView>
  </sheetViews>
  <sheetFormatPr defaultColWidth="11.19921875" defaultRowHeight="15" customHeight="1" x14ac:dyDescent="0.2"/>
  <cols>
    <col min="1" max="1" width="7.796875" customWidth="1"/>
    <col min="2" max="2" width="8.296875" customWidth="1"/>
    <col min="3" max="3" width="10.3984375" customWidth="1"/>
    <col min="4" max="4" width="14.09765625" customWidth="1"/>
    <col min="5" max="5" width="10.3984375" customWidth="1"/>
    <col min="6" max="6" width="12" customWidth="1"/>
    <col min="7" max="7" width="14.3984375" customWidth="1"/>
    <col min="8" max="8" width="14.59765625" customWidth="1"/>
    <col min="9" max="9" width="13" customWidth="1"/>
    <col min="10" max="10" width="12.09765625" customWidth="1"/>
    <col min="11" max="11" width="11.8984375" customWidth="1"/>
    <col min="12" max="12" width="13.3984375" customWidth="1"/>
    <col min="13" max="13" width="12.796875" customWidth="1"/>
    <col min="14" max="14" width="2" customWidth="1"/>
    <col min="15" max="27" width="8.8984375" customWidth="1"/>
  </cols>
  <sheetData>
    <row r="1" spans="1:27" ht="26.25" customHeight="1" x14ac:dyDescent="0.2">
      <c r="A1" s="1030"/>
      <c r="B1" s="1023"/>
      <c r="C1" s="1345"/>
      <c r="D1" s="1024"/>
      <c r="E1" s="1024"/>
      <c r="F1" s="1024"/>
      <c r="G1" s="1023"/>
      <c r="H1" s="1023"/>
      <c r="I1" s="1024"/>
      <c r="J1" s="1023"/>
      <c r="K1" s="1024"/>
      <c r="L1" s="1025"/>
      <c r="M1" s="1025"/>
      <c r="N1" s="1"/>
      <c r="O1" s="1"/>
      <c r="P1" s="1"/>
      <c r="Q1" s="1"/>
      <c r="R1" s="1"/>
      <c r="S1" s="1"/>
      <c r="T1" s="1"/>
      <c r="U1" s="1"/>
      <c r="V1" s="1"/>
      <c r="W1" s="1"/>
      <c r="X1" s="1"/>
      <c r="Y1" s="1"/>
      <c r="Z1" s="1"/>
      <c r="AA1" s="1"/>
    </row>
    <row r="2" spans="1:27" ht="12.75" customHeight="1" x14ac:dyDescent="0.2">
      <c r="A2" s="1021"/>
      <c r="B2" s="1021"/>
      <c r="C2" s="1021"/>
      <c r="D2" s="1021"/>
      <c r="E2" s="1021"/>
      <c r="F2" s="1021"/>
      <c r="G2" s="1021"/>
      <c r="H2" s="1021"/>
      <c r="I2" s="1021"/>
      <c r="J2" s="1021"/>
      <c r="K2" s="1021"/>
      <c r="L2" s="1021"/>
      <c r="M2" s="1021"/>
      <c r="N2" s="1"/>
      <c r="O2" s="1"/>
      <c r="P2" s="1"/>
      <c r="Q2" s="1"/>
      <c r="R2" s="1"/>
      <c r="S2" s="1"/>
      <c r="T2" s="1"/>
      <c r="U2" s="1"/>
      <c r="V2" s="1"/>
      <c r="W2" s="1"/>
      <c r="X2" s="1"/>
      <c r="Y2" s="1"/>
      <c r="Z2" s="1"/>
      <c r="AA2" s="1"/>
    </row>
    <row r="3" spans="1:27" ht="12.75" customHeight="1" x14ac:dyDescent="0.2">
      <c r="A3" s="8"/>
      <c r="B3" s="8"/>
      <c r="C3" s="8"/>
      <c r="D3" s="8"/>
      <c r="E3" s="8"/>
      <c r="F3" s="8"/>
      <c r="G3" s="8"/>
      <c r="H3" s="8"/>
      <c r="I3" s="8"/>
      <c r="J3" s="8"/>
      <c r="K3" s="8"/>
      <c r="L3" s="8"/>
      <c r="M3" s="8"/>
      <c r="N3" s="8"/>
      <c r="O3" s="8"/>
      <c r="P3" s="8"/>
      <c r="Q3" s="8"/>
      <c r="R3" s="8"/>
      <c r="S3" s="8"/>
      <c r="T3" s="8"/>
      <c r="U3" s="8"/>
      <c r="V3" s="8"/>
      <c r="W3" s="8"/>
      <c r="X3" s="8"/>
      <c r="Y3" s="8"/>
      <c r="Z3" s="8"/>
      <c r="AA3" s="8"/>
    </row>
    <row r="4" spans="1:27" ht="12.75" customHeight="1" x14ac:dyDescent="0.2">
      <c r="A4" s="8"/>
      <c r="B4" s="8"/>
      <c r="C4" s="8"/>
      <c r="D4" s="8"/>
      <c r="E4" s="8"/>
      <c r="F4" s="8"/>
      <c r="G4" s="8"/>
      <c r="H4" s="8"/>
      <c r="I4" s="8"/>
      <c r="J4" s="8"/>
      <c r="K4" s="8"/>
      <c r="L4" s="8"/>
      <c r="M4" s="8"/>
      <c r="N4" s="8"/>
      <c r="O4" s="8"/>
      <c r="P4" s="8"/>
      <c r="Q4" s="8"/>
      <c r="R4" s="8"/>
      <c r="S4" s="8"/>
      <c r="T4" s="8"/>
      <c r="U4" s="8"/>
      <c r="V4" s="8"/>
      <c r="W4" s="8"/>
      <c r="X4" s="8"/>
      <c r="Y4" s="8"/>
      <c r="Z4" s="8"/>
      <c r="AA4" s="8"/>
    </row>
    <row r="5" spans="1:27" ht="23.25" customHeight="1" x14ac:dyDescent="0.25">
      <c r="A5" s="8"/>
      <c r="B5" s="9" t="s">
        <v>11</v>
      </c>
      <c r="C5" s="8"/>
      <c r="D5" s="8"/>
      <c r="E5" s="8"/>
      <c r="F5" s="8"/>
      <c r="G5" s="8"/>
      <c r="H5" s="8"/>
      <c r="I5" s="8"/>
      <c r="J5" s="8"/>
      <c r="K5" s="8"/>
      <c r="L5" s="8"/>
      <c r="M5" s="8"/>
      <c r="N5" s="8"/>
      <c r="O5" s="8"/>
      <c r="P5" s="8"/>
      <c r="Q5" s="8"/>
      <c r="R5" s="8"/>
      <c r="S5" s="8"/>
      <c r="T5" s="8"/>
      <c r="U5" s="8"/>
      <c r="V5" s="8"/>
      <c r="W5" s="8"/>
      <c r="X5" s="8"/>
      <c r="Y5" s="8"/>
      <c r="Z5" s="8"/>
      <c r="AA5" s="8"/>
    </row>
    <row r="6" spans="1:27" ht="15.75" customHeight="1" x14ac:dyDescent="0.2">
      <c r="A6" s="8"/>
      <c r="B6" s="8"/>
      <c r="C6" s="8"/>
      <c r="D6" s="8"/>
      <c r="E6" s="8"/>
      <c r="F6" s="8"/>
      <c r="G6" s="8"/>
      <c r="H6" s="8"/>
      <c r="I6" s="8"/>
      <c r="J6" s="8"/>
      <c r="K6" s="8"/>
      <c r="L6" s="8"/>
      <c r="M6" s="8"/>
      <c r="N6" s="8"/>
      <c r="O6" s="8"/>
      <c r="P6" s="8"/>
      <c r="Q6" s="8"/>
      <c r="R6" s="8"/>
      <c r="S6" s="8"/>
      <c r="T6" s="8"/>
      <c r="U6" s="8"/>
      <c r="V6" s="8"/>
      <c r="W6" s="8"/>
      <c r="X6" s="8"/>
      <c r="Y6" s="8"/>
      <c r="Z6" s="8"/>
      <c r="AA6" s="8"/>
    </row>
    <row r="7" spans="1:27" ht="17.25" customHeight="1" x14ac:dyDescent="0.2">
      <c r="A7" s="8"/>
      <c r="B7" s="8"/>
      <c r="C7" s="8"/>
      <c r="D7" s="8"/>
      <c r="E7" s="8"/>
      <c r="F7" s="8"/>
      <c r="G7" s="8"/>
      <c r="H7" s="8"/>
      <c r="I7" s="8"/>
      <c r="J7" s="8"/>
      <c r="K7" s="8"/>
      <c r="L7" s="8"/>
      <c r="M7" s="8"/>
      <c r="N7" s="8"/>
      <c r="O7" s="8"/>
      <c r="P7" s="8"/>
      <c r="Q7" s="8"/>
      <c r="R7" s="8"/>
      <c r="S7" s="8"/>
      <c r="T7" s="8"/>
      <c r="U7" s="8"/>
      <c r="V7" s="8"/>
      <c r="W7" s="8"/>
      <c r="X7" s="8"/>
      <c r="Y7" s="8"/>
      <c r="Z7" s="8"/>
      <c r="AA7" s="8"/>
    </row>
    <row r="8" spans="1:27" ht="15.75" customHeight="1" x14ac:dyDescent="0.2">
      <c r="A8" s="586"/>
      <c r="B8" s="1171" t="s">
        <v>12</v>
      </c>
      <c r="C8" s="1021"/>
      <c r="D8" s="1021"/>
      <c r="E8" s="1021"/>
      <c r="F8" s="1021"/>
      <c r="G8" s="1021"/>
      <c r="H8" s="1021"/>
      <c r="I8" s="1021"/>
      <c r="J8" s="1021"/>
      <c r="K8" s="1021"/>
      <c r="L8" s="1021"/>
      <c r="M8" s="1021"/>
      <c r="N8" s="588"/>
      <c r="O8" s="588"/>
      <c r="P8" s="10"/>
      <c r="Q8" s="10"/>
      <c r="R8" s="10"/>
      <c r="S8" s="10"/>
      <c r="T8" s="10"/>
      <c r="U8" s="10"/>
      <c r="V8" s="10"/>
      <c r="W8" s="10"/>
      <c r="X8" s="10"/>
      <c r="Y8" s="10"/>
      <c r="Z8" s="10"/>
      <c r="AA8" s="10"/>
    </row>
    <row r="9" spans="1:27" ht="15.75" customHeight="1" x14ac:dyDescent="0.2">
      <c r="A9" s="586"/>
      <c r="B9" s="1171" t="s">
        <v>13</v>
      </c>
      <c r="C9" s="1021"/>
      <c r="D9" s="1021"/>
      <c r="E9" s="1021"/>
      <c r="F9" s="1021"/>
      <c r="G9" s="1021"/>
      <c r="H9" s="1021"/>
      <c r="I9" s="1021"/>
      <c r="J9" s="1021"/>
      <c r="K9" s="1021"/>
      <c r="L9" s="1021"/>
      <c r="M9" s="1021"/>
      <c r="N9" s="588"/>
      <c r="O9" s="588"/>
      <c r="P9" s="588"/>
      <c r="Q9" s="10"/>
      <c r="R9" s="10"/>
      <c r="S9" s="10"/>
      <c r="T9" s="10"/>
      <c r="U9" s="10"/>
      <c r="V9" s="10"/>
      <c r="W9" s="10"/>
      <c r="X9" s="10"/>
      <c r="Y9" s="10"/>
      <c r="Z9" s="10"/>
      <c r="AA9" s="10"/>
    </row>
    <row r="10" spans="1:27" ht="15.75" customHeight="1" x14ac:dyDescent="0.2">
      <c r="A10" s="10"/>
      <c r="B10" s="10"/>
      <c r="C10" s="10"/>
      <c r="D10" s="10"/>
      <c r="E10" s="10"/>
      <c r="F10" s="10"/>
      <c r="G10" s="10"/>
      <c r="H10" s="10"/>
      <c r="I10" s="11"/>
      <c r="J10" s="10"/>
      <c r="K10" s="11"/>
      <c r="L10" s="10"/>
      <c r="M10" s="11"/>
      <c r="N10" s="10"/>
      <c r="O10" s="10"/>
      <c r="P10" s="10"/>
      <c r="Q10" s="10"/>
      <c r="R10" s="10"/>
      <c r="S10" s="10"/>
      <c r="T10" s="10"/>
      <c r="U10" s="10"/>
      <c r="V10" s="10"/>
      <c r="W10" s="10"/>
      <c r="X10" s="10"/>
      <c r="Y10" s="10"/>
      <c r="Z10" s="10"/>
      <c r="AA10" s="10"/>
    </row>
    <row r="11" spans="1:27" ht="65.25" customHeight="1" x14ac:dyDescent="0.2">
      <c r="A11" s="10"/>
      <c r="B11" s="1346" t="s">
        <v>14</v>
      </c>
      <c r="C11" s="1346"/>
      <c r="D11" s="1346"/>
      <c r="E11" s="1346"/>
      <c r="F11" s="1346"/>
      <c r="G11" s="1346"/>
      <c r="H11" s="1346"/>
      <c r="I11" s="1346"/>
      <c r="J11" s="1346"/>
      <c r="K11" s="1346"/>
      <c r="L11" s="1346"/>
      <c r="M11" s="1346"/>
      <c r="N11" s="10"/>
      <c r="O11" s="10"/>
      <c r="P11" s="10"/>
      <c r="Q11" s="10"/>
      <c r="R11" s="10"/>
      <c r="S11" s="10"/>
      <c r="T11" s="10"/>
      <c r="U11" s="10"/>
      <c r="V11" s="10"/>
      <c r="W11" s="10"/>
      <c r="X11" s="10"/>
      <c r="Y11" s="10"/>
      <c r="Z11" s="10"/>
      <c r="AA11" s="10"/>
    </row>
    <row r="12" spans="1:27" ht="15.75" customHeight="1" x14ac:dyDescent="0.2">
      <c r="A12" s="10"/>
      <c r="B12" s="10"/>
      <c r="C12" s="10"/>
      <c r="D12" s="10"/>
      <c r="E12" s="10"/>
      <c r="F12" s="10"/>
      <c r="G12" s="10"/>
      <c r="H12" s="12"/>
      <c r="I12" s="13"/>
      <c r="J12" s="12"/>
      <c r="K12" s="13"/>
      <c r="L12" s="12"/>
      <c r="M12" s="11"/>
      <c r="N12" s="10"/>
      <c r="O12" s="10"/>
      <c r="P12" s="10"/>
      <c r="Q12" s="10"/>
      <c r="R12" s="10"/>
      <c r="S12" s="10"/>
      <c r="T12" s="10"/>
      <c r="U12" s="10"/>
      <c r="V12" s="10"/>
      <c r="W12" s="10"/>
      <c r="X12" s="10"/>
      <c r="Y12" s="10"/>
      <c r="Z12" s="10"/>
      <c r="AA12" s="10"/>
    </row>
    <row r="13" spans="1:27" ht="15.75" customHeight="1" x14ac:dyDescent="0.2">
      <c r="A13" s="10"/>
      <c r="B13" s="10"/>
      <c r="C13" s="10"/>
      <c r="D13" s="10"/>
      <c r="E13" s="10"/>
      <c r="F13" s="10"/>
      <c r="G13" s="10"/>
      <c r="H13" s="10"/>
      <c r="I13" s="11"/>
      <c r="J13" s="10"/>
      <c r="K13" s="11"/>
      <c r="L13" s="10"/>
      <c r="M13" s="11"/>
      <c r="N13" s="10"/>
      <c r="O13" s="10"/>
      <c r="P13" s="10"/>
      <c r="Q13" s="10"/>
      <c r="R13" s="10"/>
      <c r="S13" s="10"/>
      <c r="T13" s="10"/>
      <c r="U13" s="10"/>
      <c r="V13" s="10"/>
      <c r="W13" s="10"/>
      <c r="X13" s="10"/>
      <c r="Y13" s="10"/>
      <c r="Z13" s="10"/>
      <c r="AA13" s="10"/>
    </row>
    <row r="14" spans="1:27" ht="15.75" customHeight="1" x14ac:dyDescent="0.2">
      <c r="A14" s="10"/>
      <c r="B14" s="1179" t="s">
        <v>15</v>
      </c>
      <c r="C14" s="1021"/>
      <c r="D14" s="1021"/>
      <c r="E14" s="1054"/>
      <c r="F14" s="1193" t="s">
        <v>16</v>
      </c>
      <c r="G14" s="1021"/>
      <c r="H14" s="1021"/>
      <c r="I14" s="1088"/>
      <c r="J14" s="1347"/>
      <c r="K14" s="1021"/>
      <c r="L14" s="1021"/>
      <c r="M14" s="1021"/>
      <c r="N14" s="588"/>
      <c r="O14" s="588"/>
      <c r="P14" s="10"/>
      <c r="Q14" s="10"/>
      <c r="R14" s="10"/>
      <c r="S14" s="10"/>
      <c r="T14" s="10"/>
      <c r="U14" s="10"/>
      <c r="V14" s="10"/>
      <c r="W14" s="10"/>
      <c r="X14" s="10"/>
      <c r="Y14" s="10"/>
      <c r="Z14" s="10"/>
      <c r="AA14" s="10"/>
    </row>
    <row r="15" spans="1:27" ht="15.75" customHeight="1" x14ac:dyDescent="0.2">
      <c r="A15" s="10"/>
      <c r="B15" s="1021"/>
      <c r="C15" s="1021"/>
      <c r="D15" s="1021"/>
      <c r="E15" s="1054"/>
      <c r="F15" s="589">
        <v>2021</v>
      </c>
      <c r="G15" s="589">
        <v>2022</v>
      </c>
      <c r="H15" s="589">
        <v>2023</v>
      </c>
      <c r="I15" s="589">
        <v>2024</v>
      </c>
      <c r="J15" s="590"/>
      <c r="K15" s="591"/>
      <c r="L15" s="590"/>
      <c r="M15" s="591"/>
      <c r="N15" s="588"/>
      <c r="O15" s="588"/>
      <c r="P15" s="10"/>
      <c r="Q15" s="10"/>
      <c r="R15" s="10"/>
      <c r="S15" s="10"/>
      <c r="T15" s="10"/>
      <c r="U15" s="10"/>
      <c r="V15" s="10"/>
      <c r="W15" s="10"/>
      <c r="X15" s="10"/>
      <c r="Y15" s="10"/>
      <c r="Z15" s="10"/>
      <c r="AA15" s="10"/>
    </row>
    <row r="16" spans="1:27" ht="14.25" x14ac:dyDescent="0.2">
      <c r="A16" s="10"/>
      <c r="B16" s="1090" t="s">
        <v>17</v>
      </c>
      <c r="C16" s="1091"/>
      <c r="D16" s="1091"/>
      <c r="E16" s="1309"/>
      <c r="F16" s="592">
        <v>2</v>
      </c>
      <c r="G16" s="593">
        <v>3</v>
      </c>
      <c r="H16" s="593">
        <v>5</v>
      </c>
      <c r="I16" s="594">
        <v>3</v>
      </c>
      <c r="J16" s="595"/>
      <c r="K16" s="596"/>
      <c r="L16" s="597"/>
      <c r="M16" s="598"/>
      <c r="N16" s="588"/>
      <c r="O16" s="588"/>
      <c r="P16" s="10"/>
      <c r="Q16" s="10"/>
      <c r="R16" s="10"/>
      <c r="S16" s="10"/>
      <c r="T16" s="10"/>
      <c r="U16" s="10"/>
      <c r="V16" s="10"/>
      <c r="W16" s="10"/>
      <c r="X16" s="10"/>
      <c r="Y16" s="10"/>
      <c r="Z16" s="10"/>
      <c r="AA16" s="10"/>
    </row>
    <row r="17" spans="1:27" ht="14.25" x14ac:dyDescent="0.2">
      <c r="A17" s="10"/>
      <c r="B17" s="1348" t="s">
        <v>18</v>
      </c>
      <c r="C17" s="1102"/>
      <c r="D17" s="1102"/>
      <c r="E17" s="1110"/>
      <c r="F17" s="599">
        <v>6343</v>
      </c>
      <c r="G17" s="14">
        <v>15270</v>
      </c>
      <c r="H17" s="14">
        <v>15703</v>
      </c>
      <c r="I17" s="600">
        <v>16770</v>
      </c>
      <c r="J17" s="601"/>
      <c r="K17" s="602"/>
      <c r="L17" s="603"/>
      <c r="M17" s="598"/>
      <c r="N17" s="604"/>
      <c r="O17" s="588"/>
      <c r="P17" s="10"/>
      <c r="Q17" s="10"/>
      <c r="R17" s="10"/>
      <c r="S17" s="10"/>
      <c r="T17" s="10"/>
      <c r="U17" s="10"/>
      <c r="V17" s="10"/>
      <c r="W17" s="10"/>
      <c r="X17" s="10"/>
      <c r="Y17" s="10"/>
      <c r="Z17" s="10"/>
      <c r="AA17" s="10"/>
    </row>
    <row r="18" spans="1:27" ht="14.25" x14ac:dyDescent="0.2">
      <c r="A18" s="10"/>
      <c r="B18" s="1135" t="s">
        <v>19</v>
      </c>
      <c r="C18" s="1124"/>
      <c r="D18" s="1124"/>
      <c r="E18" s="1125"/>
      <c r="F18" s="605">
        <v>4</v>
      </c>
      <c r="G18" s="15">
        <v>0</v>
      </c>
      <c r="H18" s="15">
        <v>1</v>
      </c>
      <c r="I18" s="606">
        <v>0</v>
      </c>
      <c r="J18" s="595"/>
      <c r="K18" s="596"/>
      <c r="L18" s="597"/>
      <c r="M18" s="598"/>
      <c r="N18" s="588"/>
      <c r="O18" s="588"/>
      <c r="P18" s="10"/>
      <c r="Q18" s="10"/>
      <c r="R18" s="10"/>
      <c r="S18" s="10"/>
      <c r="T18" s="10"/>
      <c r="U18" s="10"/>
      <c r="V18" s="10"/>
      <c r="W18" s="10"/>
      <c r="X18" s="10"/>
      <c r="Y18" s="10"/>
      <c r="Z18" s="10"/>
      <c r="AA18" s="10"/>
    </row>
    <row r="19" spans="1:27" ht="22.5" customHeight="1" x14ac:dyDescent="0.2">
      <c r="A19" s="8"/>
      <c r="B19" s="1242" t="s">
        <v>20</v>
      </c>
      <c r="C19" s="1084"/>
      <c r="D19" s="1084"/>
      <c r="E19" s="1084"/>
      <c r="F19" s="1084"/>
      <c r="G19" s="1084"/>
      <c r="H19" s="1084"/>
      <c r="I19" s="1084"/>
      <c r="J19" s="16"/>
      <c r="K19" s="16"/>
      <c r="L19" s="16"/>
      <c r="M19" s="16"/>
      <c r="N19" s="8"/>
      <c r="O19" s="8"/>
      <c r="P19" s="8"/>
      <c r="Q19" s="8"/>
      <c r="R19" s="8"/>
      <c r="S19" s="8"/>
      <c r="T19" s="8"/>
      <c r="U19" s="8"/>
      <c r="V19" s="8"/>
      <c r="W19" s="8"/>
      <c r="X19" s="8"/>
      <c r="Y19" s="8"/>
      <c r="Z19" s="8"/>
      <c r="AA19" s="8"/>
    </row>
    <row r="20" spans="1:27" ht="14.25" x14ac:dyDescent="0.2">
      <c r="A20" s="8"/>
      <c r="B20" s="16"/>
      <c r="C20" s="16"/>
      <c r="D20" s="16"/>
      <c r="E20" s="16"/>
      <c r="F20" s="16"/>
      <c r="G20" s="16"/>
      <c r="H20" s="16"/>
      <c r="I20" s="16"/>
      <c r="J20" s="16"/>
      <c r="K20" s="16"/>
      <c r="L20" s="16"/>
      <c r="M20" s="16"/>
      <c r="N20" s="8"/>
      <c r="O20" s="8"/>
      <c r="P20" s="8"/>
      <c r="Q20" s="8"/>
      <c r="R20" s="8"/>
      <c r="S20" s="8"/>
      <c r="T20" s="8"/>
      <c r="U20" s="8"/>
      <c r="V20" s="8"/>
      <c r="W20" s="8"/>
      <c r="X20" s="8"/>
      <c r="Y20" s="8"/>
      <c r="Z20" s="8"/>
      <c r="AA20" s="8"/>
    </row>
    <row r="21" spans="1:27" ht="14.25" x14ac:dyDescent="0.2">
      <c r="A21" s="8"/>
      <c r="B21" s="16"/>
      <c r="C21" s="16"/>
      <c r="D21" s="16"/>
      <c r="E21" s="16"/>
      <c r="F21" s="16"/>
      <c r="G21" s="16"/>
      <c r="H21" s="16"/>
      <c r="I21" s="16"/>
      <c r="J21" s="16"/>
      <c r="K21" s="16"/>
      <c r="L21" s="16"/>
      <c r="M21" s="16"/>
      <c r="N21" s="8"/>
      <c r="O21" s="8"/>
      <c r="P21" s="8"/>
      <c r="Q21" s="8"/>
      <c r="R21" s="8"/>
      <c r="S21" s="8"/>
      <c r="T21" s="8"/>
      <c r="U21" s="8"/>
      <c r="V21" s="8"/>
      <c r="W21" s="8"/>
      <c r="X21" s="8"/>
      <c r="Y21" s="8"/>
      <c r="Z21" s="8"/>
      <c r="AA21" s="8"/>
    </row>
    <row r="22" spans="1:27" ht="14.25" x14ac:dyDescent="0.2">
      <c r="A22" s="8"/>
      <c r="B22" s="8"/>
      <c r="C22" s="8"/>
      <c r="D22" s="8"/>
      <c r="E22" s="8"/>
      <c r="F22" s="8"/>
      <c r="G22" s="8"/>
      <c r="H22" s="17"/>
      <c r="I22" s="18"/>
      <c r="J22" s="17"/>
      <c r="K22" s="18"/>
      <c r="L22" s="17"/>
      <c r="M22" s="18"/>
      <c r="N22" s="8"/>
      <c r="O22" s="8"/>
      <c r="P22" s="8"/>
      <c r="Q22" s="8"/>
      <c r="R22" s="8"/>
      <c r="S22" s="8"/>
      <c r="T22" s="8"/>
      <c r="U22" s="8"/>
      <c r="V22" s="8"/>
      <c r="W22" s="8"/>
      <c r="X22" s="8"/>
      <c r="Y22" s="8"/>
      <c r="Z22" s="8"/>
      <c r="AA22" s="8"/>
    </row>
    <row r="23" spans="1:27" ht="14.25" x14ac:dyDescent="0.2">
      <c r="A23" s="586"/>
      <c r="B23" s="587" t="s">
        <v>21</v>
      </c>
      <c r="C23" s="586"/>
      <c r="D23" s="586"/>
      <c r="E23" s="586"/>
      <c r="F23" s="586"/>
      <c r="G23" s="586"/>
      <c r="H23" s="586"/>
      <c r="I23" s="607"/>
      <c r="J23" s="586"/>
      <c r="K23" s="607"/>
      <c r="L23" s="586"/>
      <c r="M23" s="607"/>
      <c r="N23" s="588"/>
      <c r="O23" s="588"/>
      <c r="P23" s="10"/>
      <c r="Q23" s="10"/>
      <c r="R23" s="10"/>
      <c r="S23" s="10"/>
      <c r="T23" s="10"/>
      <c r="U23" s="10"/>
      <c r="V23" s="10"/>
      <c r="W23" s="10"/>
      <c r="X23" s="10"/>
      <c r="Y23" s="10"/>
      <c r="Z23" s="10"/>
      <c r="AA23" s="10"/>
    </row>
    <row r="24" spans="1:27" ht="14.25" x14ac:dyDescent="0.2">
      <c r="A24" s="8"/>
      <c r="B24" s="8"/>
      <c r="C24" s="8"/>
      <c r="D24" s="8"/>
      <c r="E24" s="8"/>
      <c r="F24" s="8"/>
      <c r="G24" s="8"/>
      <c r="H24" s="8"/>
      <c r="I24" s="18"/>
      <c r="J24" s="8"/>
      <c r="K24" s="18"/>
      <c r="L24" s="8"/>
      <c r="M24" s="18"/>
      <c r="N24" s="8"/>
      <c r="O24" s="8"/>
      <c r="P24" s="8"/>
      <c r="Q24" s="8"/>
      <c r="R24" s="8"/>
      <c r="S24" s="8"/>
      <c r="T24" s="8"/>
      <c r="U24" s="8"/>
      <c r="V24" s="8"/>
      <c r="W24" s="8"/>
      <c r="X24" s="8"/>
      <c r="Y24" s="8"/>
      <c r="Z24" s="8"/>
      <c r="AA24" s="8"/>
    </row>
    <row r="25" spans="1:27" ht="14.25" x14ac:dyDescent="0.2">
      <c r="A25" s="10"/>
      <c r="B25" s="1085" t="s">
        <v>22</v>
      </c>
      <c r="C25" s="1021"/>
      <c r="D25" s="1021"/>
      <c r="E25" s="1021"/>
      <c r="F25" s="1021"/>
      <c r="G25" s="1086"/>
      <c r="H25" s="1261">
        <v>2022</v>
      </c>
      <c r="I25" s="1086"/>
      <c r="J25" s="1261">
        <v>2023</v>
      </c>
      <c r="K25" s="1021"/>
      <c r="L25" s="1261">
        <v>2024</v>
      </c>
      <c r="M25" s="1021"/>
      <c r="N25" s="10"/>
      <c r="O25" s="10"/>
      <c r="P25" s="10"/>
      <c r="Q25" s="10"/>
      <c r="R25" s="10"/>
      <c r="S25" s="10"/>
      <c r="T25" s="10"/>
      <c r="U25" s="10"/>
      <c r="V25" s="10"/>
      <c r="W25" s="10"/>
      <c r="X25" s="10"/>
      <c r="Y25" s="10"/>
      <c r="Z25" s="10"/>
      <c r="AA25" s="10"/>
    </row>
    <row r="26" spans="1:27" ht="14.25" x14ac:dyDescent="0.2">
      <c r="A26" s="10"/>
      <c r="B26" s="1021"/>
      <c r="C26" s="1019"/>
      <c r="D26" s="1019"/>
      <c r="E26" s="1019"/>
      <c r="F26" s="1019"/>
      <c r="G26" s="1086"/>
      <c r="H26" s="1327" t="s">
        <v>23</v>
      </c>
      <c r="I26" s="1349" t="s">
        <v>24</v>
      </c>
      <c r="J26" s="1327" t="s">
        <v>23</v>
      </c>
      <c r="K26" s="1342" t="s">
        <v>25</v>
      </c>
      <c r="L26" s="1327" t="s">
        <v>23</v>
      </c>
      <c r="M26" s="1330" t="s">
        <v>26</v>
      </c>
      <c r="N26" s="10"/>
      <c r="O26" s="10"/>
      <c r="P26" s="10"/>
      <c r="Q26" s="10"/>
      <c r="R26" s="10"/>
      <c r="S26" s="10"/>
      <c r="T26" s="10"/>
      <c r="U26" s="10"/>
      <c r="V26" s="10"/>
      <c r="W26" s="10"/>
      <c r="X26" s="10"/>
      <c r="Y26" s="10"/>
      <c r="Z26" s="10"/>
      <c r="AA26" s="10"/>
    </row>
    <row r="27" spans="1:27" ht="14.25" x14ac:dyDescent="0.2">
      <c r="A27" s="10"/>
      <c r="B27" s="1021"/>
      <c r="C27" s="1019"/>
      <c r="D27" s="1019"/>
      <c r="E27" s="1019"/>
      <c r="F27" s="1019"/>
      <c r="G27" s="1086"/>
      <c r="H27" s="1328"/>
      <c r="I27" s="1350"/>
      <c r="J27" s="1328"/>
      <c r="K27" s="1343"/>
      <c r="L27" s="1328"/>
      <c r="M27" s="1331"/>
      <c r="N27" s="10"/>
      <c r="O27" s="10"/>
      <c r="P27" s="10"/>
      <c r="Q27" s="10"/>
      <c r="R27" s="10"/>
      <c r="S27" s="10"/>
      <c r="T27" s="10"/>
      <c r="U27" s="10"/>
      <c r="V27" s="10"/>
      <c r="W27" s="10"/>
      <c r="X27" s="10"/>
      <c r="Y27" s="10"/>
      <c r="Z27" s="10"/>
      <c r="AA27" s="10"/>
    </row>
    <row r="28" spans="1:27" ht="14.25" x14ac:dyDescent="0.2">
      <c r="A28" s="10"/>
      <c r="B28" s="1055"/>
      <c r="C28" s="1055"/>
      <c r="D28" s="1055"/>
      <c r="E28" s="1055"/>
      <c r="F28" s="1055"/>
      <c r="G28" s="1094"/>
      <c r="H28" s="1329"/>
      <c r="I28" s="1351"/>
      <c r="J28" s="1329"/>
      <c r="K28" s="1344"/>
      <c r="L28" s="1329"/>
      <c r="M28" s="1332"/>
      <c r="N28" s="10"/>
      <c r="O28" s="10"/>
      <c r="P28" s="10"/>
      <c r="Q28" s="10"/>
      <c r="R28" s="10"/>
      <c r="S28" s="10"/>
      <c r="T28" s="10"/>
      <c r="U28" s="10"/>
      <c r="V28" s="10"/>
      <c r="W28" s="10"/>
      <c r="X28" s="10"/>
      <c r="Y28" s="10"/>
      <c r="Z28" s="10"/>
      <c r="AA28" s="10"/>
    </row>
    <row r="29" spans="1:27" ht="14.25" x14ac:dyDescent="0.2">
      <c r="A29" s="10"/>
      <c r="B29" s="1176" t="s">
        <v>27</v>
      </c>
      <c r="C29" s="1019"/>
      <c r="D29" s="1019"/>
      <c r="E29" s="1019"/>
      <c r="F29" s="1019"/>
      <c r="G29" s="1019"/>
      <c r="H29" s="1019"/>
      <c r="I29" s="1019"/>
      <c r="J29" s="1019"/>
      <c r="K29" s="1019"/>
      <c r="L29" s="10"/>
      <c r="M29" s="10"/>
      <c r="N29" s="10"/>
      <c r="O29" s="10"/>
      <c r="P29" s="10"/>
      <c r="Q29" s="10"/>
      <c r="R29" s="10"/>
      <c r="S29" s="10"/>
      <c r="T29" s="10"/>
      <c r="U29" s="10"/>
      <c r="V29" s="10"/>
      <c r="W29" s="10"/>
      <c r="X29" s="10"/>
      <c r="Y29" s="10"/>
      <c r="Z29" s="10"/>
      <c r="AA29" s="10"/>
    </row>
    <row r="30" spans="1:27" ht="14.25" x14ac:dyDescent="0.2">
      <c r="A30" s="10"/>
      <c r="B30" s="1339" t="s">
        <v>28</v>
      </c>
      <c r="C30" s="1340"/>
      <c r="D30" s="1340"/>
      <c r="E30" s="1340"/>
      <c r="F30" s="1340"/>
      <c r="G30" s="1341"/>
      <c r="H30" s="608">
        <v>0</v>
      </c>
      <c r="I30" s="609">
        <v>0</v>
      </c>
      <c r="J30" s="20">
        <v>0</v>
      </c>
      <c r="K30" s="609">
        <v>0</v>
      </c>
      <c r="L30" s="20">
        <v>0</v>
      </c>
      <c r="M30" s="609">
        <v>0</v>
      </c>
      <c r="N30" s="10"/>
      <c r="O30" s="10"/>
      <c r="P30" s="10"/>
      <c r="Q30" s="10"/>
      <c r="R30" s="10"/>
      <c r="S30" s="10"/>
      <c r="T30" s="10"/>
      <c r="U30" s="10"/>
      <c r="V30" s="10"/>
      <c r="W30" s="10"/>
      <c r="X30" s="10"/>
      <c r="Y30" s="10"/>
      <c r="Z30" s="10"/>
      <c r="AA30" s="10"/>
    </row>
    <row r="31" spans="1:27" ht="21" customHeight="1" x14ac:dyDescent="0.2">
      <c r="A31" s="10"/>
      <c r="B31" s="1337" t="s">
        <v>29</v>
      </c>
      <c r="C31" s="1163"/>
      <c r="D31" s="1163"/>
      <c r="E31" s="1163"/>
      <c r="F31" s="1163"/>
      <c r="G31" s="1164"/>
      <c r="H31" s="21">
        <v>0</v>
      </c>
      <c r="I31" s="22">
        <v>0</v>
      </c>
      <c r="J31" s="23">
        <v>0</v>
      </c>
      <c r="K31" s="22">
        <v>0</v>
      </c>
      <c r="L31" s="23">
        <v>0</v>
      </c>
      <c r="M31" s="22">
        <v>0</v>
      </c>
      <c r="N31" s="10"/>
      <c r="O31" s="10"/>
      <c r="P31" s="10"/>
      <c r="Q31" s="10"/>
      <c r="R31" s="10"/>
      <c r="S31" s="10"/>
      <c r="T31" s="10"/>
      <c r="U31" s="10"/>
      <c r="V31" s="10"/>
      <c r="W31" s="10"/>
      <c r="X31" s="10"/>
      <c r="Y31" s="10"/>
      <c r="Z31" s="10"/>
      <c r="AA31" s="10"/>
    </row>
    <row r="32" spans="1:27" ht="14.25" x14ac:dyDescent="0.2">
      <c r="A32" s="10"/>
      <c r="B32" s="1337" t="s">
        <v>30</v>
      </c>
      <c r="C32" s="1163"/>
      <c r="D32" s="1163"/>
      <c r="E32" s="1163"/>
      <c r="F32" s="1163"/>
      <c r="G32" s="1164"/>
      <c r="H32" s="21">
        <v>0</v>
      </c>
      <c r="I32" s="22">
        <v>0</v>
      </c>
      <c r="J32" s="23">
        <v>0</v>
      </c>
      <c r="K32" s="22">
        <v>0</v>
      </c>
      <c r="L32" s="23">
        <v>0</v>
      </c>
      <c r="M32" s="22">
        <v>0</v>
      </c>
      <c r="N32" s="10"/>
      <c r="O32" s="10"/>
      <c r="P32" s="10"/>
      <c r="Q32" s="10"/>
      <c r="R32" s="10"/>
      <c r="S32" s="10"/>
      <c r="T32" s="10"/>
      <c r="U32" s="10"/>
      <c r="V32" s="10"/>
      <c r="W32" s="10"/>
      <c r="X32" s="10"/>
      <c r="Y32" s="10"/>
      <c r="Z32" s="10"/>
      <c r="AA32" s="10"/>
    </row>
    <row r="33" spans="1:27" ht="14.25" x14ac:dyDescent="0.2">
      <c r="A33" s="10"/>
      <c r="B33" s="1337" t="s">
        <v>31</v>
      </c>
      <c r="C33" s="1163"/>
      <c r="D33" s="1163"/>
      <c r="E33" s="1163"/>
      <c r="F33" s="1163"/>
      <c r="G33" s="1164"/>
      <c r="H33" s="24">
        <v>6752</v>
      </c>
      <c r="I33" s="25">
        <v>1</v>
      </c>
      <c r="J33" s="26">
        <v>7595</v>
      </c>
      <c r="K33" s="25">
        <v>1</v>
      </c>
      <c r="L33" s="26">
        <v>7773</v>
      </c>
      <c r="M33" s="27">
        <v>1</v>
      </c>
      <c r="N33" s="10"/>
      <c r="O33" s="10"/>
      <c r="P33" s="10"/>
      <c r="Q33" s="10"/>
      <c r="R33" s="10"/>
      <c r="S33" s="10"/>
      <c r="T33" s="10"/>
      <c r="U33" s="10"/>
      <c r="V33" s="10"/>
      <c r="W33" s="10"/>
      <c r="X33" s="10"/>
      <c r="Y33" s="10"/>
      <c r="Z33" s="10"/>
      <c r="AA33" s="10"/>
    </row>
    <row r="34" spans="1:27" ht="14.25" x14ac:dyDescent="0.2">
      <c r="A34" s="10"/>
      <c r="B34" s="1338" t="s">
        <v>32</v>
      </c>
      <c r="C34" s="1168"/>
      <c r="D34" s="1168"/>
      <c r="E34" s="1168"/>
      <c r="F34" s="1168"/>
      <c r="G34" s="1169"/>
      <c r="H34" s="28">
        <v>0</v>
      </c>
      <c r="I34" s="29">
        <v>0</v>
      </c>
      <c r="J34" s="30">
        <v>0</v>
      </c>
      <c r="K34" s="29">
        <v>0</v>
      </c>
      <c r="L34" s="30">
        <v>0</v>
      </c>
      <c r="M34" s="29">
        <v>0</v>
      </c>
      <c r="N34" s="10"/>
      <c r="O34" s="10"/>
      <c r="P34" s="10"/>
      <c r="Q34" s="10"/>
      <c r="R34" s="10"/>
      <c r="S34" s="10"/>
      <c r="T34" s="10"/>
      <c r="U34" s="10"/>
      <c r="V34" s="10"/>
      <c r="W34" s="10"/>
      <c r="X34" s="10"/>
      <c r="Y34" s="10"/>
      <c r="Z34" s="10"/>
      <c r="AA34" s="10"/>
    </row>
    <row r="35" spans="1:27" ht="18.75" customHeight="1" x14ac:dyDescent="0.2">
      <c r="A35" s="10"/>
      <c r="B35" s="1176" t="s">
        <v>33</v>
      </c>
      <c r="C35" s="1019"/>
      <c r="D35" s="1019"/>
      <c r="E35" s="1019"/>
      <c r="F35" s="1019"/>
      <c r="G35" s="1019"/>
      <c r="H35" s="1019"/>
      <c r="I35" s="1019"/>
      <c r="J35" s="1019"/>
      <c r="K35" s="1019"/>
      <c r="L35" s="10"/>
      <c r="M35" s="10"/>
      <c r="N35" s="10"/>
      <c r="O35" s="10"/>
      <c r="P35" s="10"/>
      <c r="Q35" s="10"/>
      <c r="R35" s="10"/>
      <c r="S35" s="10"/>
      <c r="T35" s="10"/>
      <c r="U35" s="10"/>
      <c r="V35" s="10"/>
      <c r="W35" s="10"/>
      <c r="X35" s="10"/>
      <c r="Y35" s="10"/>
      <c r="Z35" s="10"/>
      <c r="AA35" s="10"/>
    </row>
    <row r="36" spans="1:27" ht="14.25" x14ac:dyDescent="0.2">
      <c r="A36" s="10"/>
      <c r="B36" s="1339" t="s">
        <v>34</v>
      </c>
      <c r="C36" s="1340"/>
      <c r="D36" s="1340"/>
      <c r="E36" s="1340"/>
      <c r="F36" s="1340"/>
      <c r="G36" s="1341"/>
      <c r="H36" s="31">
        <v>4</v>
      </c>
      <c r="I36" s="32">
        <v>0.66700000000000004</v>
      </c>
      <c r="J36" s="33">
        <v>3</v>
      </c>
      <c r="K36" s="32">
        <v>1</v>
      </c>
      <c r="L36" s="33">
        <v>3</v>
      </c>
      <c r="M36" s="32">
        <v>1</v>
      </c>
      <c r="N36" s="10"/>
      <c r="O36" s="10"/>
      <c r="P36" s="10"/>
      <c r="Q36" s="10"/>
      <c r="R36" s="10"/>
      <c r="S36" s="10"/>
      <c r="T36" s="10"/>
      <c r="U36" s="10"/>
      <c r="V36" s="10"/>
      <c r="W36" s="10"/>
      <c r="X36" s="10"/>
      <c r="Y36" s="10"/>
      <c r="Z36" s="10"/>
      <c r="AA36" s="10"/>
    </row>
    <row r="37" spans="1:27" ht="14.25" x14ac:dyDescent="0.2">
      <c r="A37" s="10"/>
      <c r="B37" s="1337" t="s">
        <v>35</v>
      </c>
      <c r="C37" s="1163"/>
      <c r="D37" s="1163"/>
      <c r="E37" s="1163"/>
      <c r="F37" s="1163"/>
      <c r="G37" s="1164"/>
      <c r="H37" s="610">
        <v>290</v>
      </c>
      <c r="I37" s="611">
        <v>0.97299999999999998</v>
      </c>
      <c r="J37" s="34">
        <v>326</v>
      </c>
      <c r="K37" s="611">
        <v>1</v>
      </c>
      <c r="L37" s="34">
        <v>351</v>
      </c>
      <c r="M37" s="611">
        <v>1</v>
      </c>
      <c r="N37" s="10"/>
      <c r="O37" s="10"/>
      <c r="P37" s="10"/>
      <c r="Q37" s="10"/>
      <c r="R37" s="10"/>
      <c r="S37" s="10"/>
      <c r="T37" s="10"/>
      <c r="U37" s="10"/>
      <c r="V37" s="10"/>
      <c r="W37" s="10"/>
      <c r="X37" s="10"/>
      <c r="Y37" s="10"/>
      <c r="Z37" s="10"/>
      <c r="AA37" s="10"/>
    </row>
    <row r="38" spans="1:27" ht="14.25" x14ac:dyDescent="0.2">
      <c r="A38" s="10"/>
      <c r="B38" s="1337" t="s">
        <v>36</v>
      </c>
      <c r="C38" s="1163"/>
      <c r="D38" s="1163"/>
      <c r="E38" s="1163"/>
      <c r="F38" s="1163"/>
      <c r="G38" s="1164"/>
      <c r="H38" s="610">
        <v>40</v>
      </c>
      <c r="I38" s="611">
        <v>0.87</v>
      </c>
      <c r="J38" s="34">
        <v>51</v>
      </c>
      <c r="K38" s="611">
        <v>1</v>
      </c>
      <c r="L38" s="34">
        <v>52</v>
      </c>
      <c r="M38" s="611">
        <v>1</v>
      </c>
      <c r="N38" s="10"/>
      <c r="O38" s="10"/>
      <c r="P38" s="10"/>
      <c r="Q38" s="10"/>
      <c r="R38" s="10"/>
      <c r="S38" s="10"/>
      <c r="T38" s="10"/>
      <c r="U38" s="10"/>
      <c r="V38" s="10"/>
      <c r="W38" s="10"/>
      <c r="X38" s="10"/>
      <c r="Y38" s="10"/>
      <c r="Z38" s="10"/>
      <c r="AA38" s="10"/>
    </row>
    <row r="39" spans="1:27" ht="14.25" x14ac:dyDescent="0.2">
      <c r="A39" s="10"/>
      <c r="B39" s="1337" t="s">
        <v>37</v>
      </c>
      <c r="C39" s="1163"/>
      <c r="D39" s="1163"/>
      <c r="E39" s="1163"/>
      <c r="F39" s="1163"/>
      <c r="G39" s="1164"/>
      <c r="H39" s="610">
        <v>336</v>
      </c>
      <c r="I39" s="611">
        <v>0.98499999999999999</v>
      </c>
      <c r="J39" s="34">
        <v>344</v>
      </c>
      <c r="K39" s="611">
        <v>1</v>
      </c>
      <c r="L39" s="34">
        <v>377</v>
      </c>
      <c r="M39" s="611">
        <v>1</v>
      </c>
      <c r="N39" s="10"/>
      <c r="O39" s="10"/>
      <c r="P39" s="10"/>
      <c r="Q39" s="10"/>
      <c r="R39" s="10"/>
      <c r="S39" s="10"/>
      <c r="T39" s="10"/>
      <c r="U39" s="10"/>
      <c r="V39" s="10"/>
      <c r="W39" s="10"/>
      <c r="X39" s="10"/>
      <c r="Y39" s="10"/>
      <c r="Z39" s="10"/>
      <c r="AA39" s="10"/>
    </row>
    <row r="40" spans="1:27" ht="14.25" x14ac:dyDescent="0.2">
      <c r="A40" s="10"/>
      <c r="B40" s="1337" t="s">
        <v>38</v>
      </c>
      <c r="C40" s="1163"/>
      <c r="D40" s="1163"/>
      <c r="E40" s="1163"/>
      <c r="F40" s="1163"/>
      <c r="G40" s="1164"/>
      <c r="H40" s="610">
        <v>201</v>
      </c>
      <c r="I40" s="611">
        <v>0.98</v>
      </c>
      <c r="J40" s="34">
        <v>215</v>
      </c>
      <c r="K40" s="611">
        <v>1</v>
      </c>
      <c r="L40" s="34">
        <v>223</v>
      </c>
      <c r="M40" s="611">
        <v>1</v>
      </c>
      <c r="N40" s="10"/>
      <c r="O40" s="10"/>
      <c r="P40" s="10"/>
      <c r="Q40" s="10"/>
      <c r="R40" s="10"/>
      <c r="S40" s="10"/>
      <c r="T40" s="10"/>
      <c r="U40" s="10"/>
      <c r="V40" s="10"/>
      <c r="W40" s="10"/>
      <c r="X40" s="10"/>
      <c r="Y40" s="10"/>
      <c r="Z40" s="10"/>
      <c r="AA40" s="10"/>
    </row>
    <row r="41" spans="1:27" ht="14.25" x14ac:dyDescent="0.2">
      <c r="A41" s="10"/>
      <c r="B41" s="1337" t="s">
        <v>39</v>
      </c>
      <c r="C41" s="1163"/>
      <c r="D41" s="1163"/>
      <c r="E41" s="1163"/>
      <c r="F41" s="1163"/>
      <c r="G41" s="1164"/>
      <c r="H41" s="612">
        <v>1289</v>
      </c>
      <c r="I41" s="611">
        <v>0.90300000000000002</v>
      </c>
      <c r="J41" s="35">
        <v>1488</v>
      </c>
      <c r="K41" s="611">
        <v>1</v>
      </c>
      <c r="L41" s="35">
        <v>1498</v>
      </c>
      <c r="M41" s="611">
        <v>1</v>
      </c>
      <c r="N41" s="10"/>
      <c r="O41" s="10"/>
      <c r="P41" s="10"/>
      <c r="Q41" s="10"/>
      <c r="R41" s="10"/>
      <c r="S41" s="10"/>
      <c r="T41" s="10"/>
      <c r="U41" s="10"/>
      <c r="V41" s="10"/>
      <c r="W41" s="10"/>
      <c r="X41" s="10"/>
      <c r="Y41" s="10"/>
      <c r="Z41" s="10"/>
      <c r="AA41" s="10"/>
    </row>
    <row r="42" spans="1:27" ht="14.25" x14ac:dyDescent="0.2">
      <c r="A42" s="10"/>
      <c r="B42" s="1337" t="s">
        <v>40</v>
      </c>
      <c r="C42" s="1163"/>
      <c r="D42" s="1163"/>
      <c r="E42" s="1163"/>
      <c r="F42" s="1163"/>
      <c r="G42" s="1164"/>
      <c r="H42" s="610">
        <v>96</v>
      </c>
      <c r="I42" s="611">
        <v>0.98</v>
      </c>
      <c r="J42" s="34">
        <v>110</v>
      </c>
      <c r="K42" s="611">
        <v>1</v>
      </c>
      <c r="L42" s="34">
        <v>135</v>
      </c>
      <c r="M42" s="611">
        <v>1</v>
      </c>
      <c r="N42" s="10"/>
      <c r="O42" s="10"/>
      <c r="P42" s="10"/>
      <c r="Q42" s="10"/>
      <c r="R42" s="10"/>
      <c r="S42" s="10"/>
      <c r="T42" s="10"/>
      <c r="U42" s="10"/>
      <c r="V42" s="10"/>
      <c r="W42" s="10"/>
      <c r="X42" s="10"/>
      <c r="Y42" s="10"/>
      <c r="Z42" s="10"/>
      <c r="AA42" s="10"/>
    </row>
    <row r="43" spans="1:27" ht="14.25" x14ac:dyDescent="0.2">
      <c r="A43" s="10"/>
      <c r="B43" s="1337" t="s">
        <v>41</v>
      </c>
      <c r="C43" s="1163"/>
      <c r="D43" s="1163"/>
      <c r="E43" s="1163"/>
      <c r="F43" s="1163"/>
      <c r="G43" s="1164"/>
      <c r="H43" s="612">
        <v>4051</v>
      </c>
      <c r="I43" s="611">
        <v>0.86099999999999999</v>
      </c>
      <c r="J43" s="35">
        <v>4878</v>
      </c>
      <c r="K43" s="611">
        <v>1</v>
      </c>
      <c r="L43" s="35">
        <v>4764</v>
      </c>
      <c r="M43" s="611">
        <v>1</v>
      </c>
      <c r="N43" s="10"/>
      <c r="O43" s="10"/>
      <c r="P43" s="10"/>
      <c r="Q43" s="10"/>
      <c r="R43" s="10"/>
      <c r="S43" s="10"/>
      <c r="T43" s="10"/>
      <c r="U43" s="10"/>
      <c r="V43" s="10"/>
      <c r="W43" s="10"/>
      <c r="X43" s="10"/>
      <c r="Y43" s="10"/>
      <c r="Z43" s="10"/>
      <c r="AA43" s="10"/>
    </row>
    <row r="44" spans="1:27" ht="14.25" x14ac:dyDescent="0.2">
      <c r="A44" s="10"/>
      <c r="B44" s="1337" t="s">
        <v>42</v>
      </c>
      <c r="C44" s="1163"/>
      <c r="D44" s="1163"/>
      <c r="E44" s="1163"/>
      <c r="F44" s="1163"/>
      <c r="G44" s="1164"/>
      <c r="H44" s="610">
        <v>124</v>
      </c>
      <c r="I44" s="611">
        <v>0.50800000000000001</v>
      </c>
      <c r="J44" s="34">
        <v>180</v>
      </c>
      <c r="K44" s="611">
        <v>1</v>
      </c>
      <c r="L44" s="34">
        <v>151</v>
      </c>
      <c r="M44" s="611">
        <v>1</v>
      </c>
      <c r="N44" s="10"/>
      <c r="O44" s="10"/>
      <c r="P44" s="10"/>
      <c r="Q44" s="10"/>
      <c r="R44" s="10"/>
      <c r="S44" s="10"/>
      <c r="T44" s="10"/>
      <c r="U44" s="10"/>
      <c r="V44" s="10"/>
      <c r="W44" s="10"/>
      <c r="X44" s="10"/>
      <c r="Y44" s="10"/>
      <c r="Z44" s="10"/>
      <c r="AA44" s="10"/>
    </row>
    <row r="45" spans="1:27" ht="14.25" x14ac:dyDescent="0.2">
      <c r="A45" s="10"/>
      <c r="B45" s="1337" t="s">
        <v>43</v>
      </c>
      <c r="C45" s="1163"/>
      <c r="D45" s="1163"/>
      <c r="E45" s="1163"/>
      <c r="F45" s="1163"/>
      <c r="G45" s="1164"/>
      <c r="H45" s="610">
        <v>20</v>
      </c>
      <c r="I45" s="611">
        <v>1</v>
      </c>
      <c r="J45" s="34">
        <v>0</v>
      </c>
      <c r="K45" s="611">
        <v>1</v>
      </c>
      <c r="L45" s="34">
        <v>219</v>
      </c>
      <c r="M45" s="611">
        <v>1</v>
      </c>
      <c r="N45" s="10"/>
      <c r="O45" s="10"/>
      <c r="P45" s="10"/>
      <c r="Q45" s="10"/>
      <c r="R45" s="10"/>
      <c r="S45" s="10"/>
      <c r="T45" s="10"/>
      <c r="U45" s="10"/>
      <c r="V45" s="10"/>
      <c r="W45" s="10"/>
      <c r="X45" s="10"/>
      <c r="Y45" s="10"/>
      <c r="Z45" s="10"/>
      <c r="AA45" s="10"/>
    </row>
    <row r="46" spans="1:27" ht="14.25" x14ac:dyDescent="0.2">
      <c r="A46" s="10"/>
      <c r="B46" s="1352" t="s">
        <v>44</v>
      </c>
      <c r="C46" s="1168"/>
      <c r="D46" s="1168"/>
      <c r="E46" s="1168"/>
      <c r="F46" s="1168"/>
      <c r="G46" s="1169"/>
      <c r="H46" s="613">
        <v>6752</v>
      </c>
      <c r="I46" s="614">
        <v>0.875</v>
      </c>
      <c r="J46" s="36">
        <v>7595</v>
      </c>
      <c r="K46" s="614">
        <v>1</v>
      </c>
      <c r="L46" s="36">
        <v>7773</v>
      </c>
      <c r="M46" s="614">
        <v>1</v>
      </c>
      <c r="N46" s="10"/>
      <c r="O46" s="10"/>
      <c r="P46" s="10"/>
      <c r="Q46" s="10"/>
      <c r="R46" s="10"/>
      <c r="S46" s="10"/>
      <c r="T46" s="10"/>
      <c r="U46" s="10"/>
      <c r="V46" s="10"/>
      <c r="W46" s="10"/>
      <c r="X46" s="10"/>
      <c r="Y46" s="10"/>
      <c r="Z46" s="10"/>
      <c r="AA46" s="10"/>
    </row>
    <row r="47" spans="1:27" ht="14.25" x14ac:dyDescent="0.2">
      <c r="A47" s="8"/>
      <c r="B47" s="1353" t="s">
        <v>45</v>
      </c>
      <c r="C47" s="1021"/>
      <c r="D47" s="1021"/>
      <c r="E47" s="1021"/>
      <c r="F47" s="1021"/>
      <c r="G47" s="1021"/>
      <c r="H47" s="1021"/>
      <c r="I47" s="1021"/>
      <c r="J47" s="1021"/>
      <c r="K47" s="1021"/>
      <c r="L47" s="1021"/>
      <c r="M47" s="1021"/>
      <c r="N47" s="8"/>
      <c r="O47" s="8"/>
      <c r="P47" s="8"/>
      <c r="Q47" s="8"/>
      <c r="R47" s="8"/>
      <c r="S47" s="8"/>
      <c r="T47" s="8"/>
      <c r="U47" s="8"/>
      <c r="V47" s="8"/>
      <c r="W47" s="8"/>
      <c r="X47" s="8"/>
      <c r="Y47" s="8"/>
      <c r="Z47" s="8"/>
      <c r="AA47" s="8"/>
    </row>
    <row r="48" spans="1:27" ht="14.25" x14ac:dyDescent="0.2">
      <c r="A48" s="8"/>
      <c r="B48" s="1021"/>
      <c r="C48" s="1019"/>
      <c r="D48" s="1019"/>
      <c r="E48" s="1019"/>
      <c r="F48" s="1019"/>
      <c r="G48" s="1019"/>
      <c r="H48" s="1019"/>
      <c r="I48" s="1019"/>
      <c r="J48" s="1019"/>
      <c r="K48" s="1019"/>
      <c r="L48" s="1019"/>
      <c r="M48" s="1021"/>
      <c r="N48" s="8"/>
      <c r="O48" s="8"/>
      <c r="P48" s="8"/>
      <c r="Q48" s="8"/>
      <c r="R48" s="8"/>
      <c r="S48" s="8"/>
      <c r="T48" s="8"/>
      <c r="U48" s="8"/>
      <c r="V48" s="8"/>
      <c r="W48" s="8"/>
      <c r="X48" s="8"/>
      <c r="Y48" s="8"/>
      <c r="Z48" s="8"/>
      <c r="AA48" s="8"/>
    </row>
    <row r="49" spans="1:27" ht="14.25" x14ac:dyDescent="0.2">
      <c r="A49" s="8"/>
      <c r="B49" s="1021"/>
      <c r="C49" s="1019"/>
      <c r="D49" s="1019"/>
      <c r="E49" s="1019"/>
      <c r="F49" s="1019"/>
      <c r="G49" s="1019"/>
      <c r="H49" s="1019"/>
      <c r="I49" s="1019"/>
      <c r="J49" s="1019"/>
      <c r="K49" s="1019"/>
      <c r="L49" s="1019"/>
      <c r="M49" s="1021"/>
      <c r="N49" s="8"/>
      <c r="O49" s="8"/>
      <c r="P49" s="8"/>
      <c r="Q49" s="8"/>
      <c r="R49" s="8"/>
      <c r="S49" s="8"/>
      <c r="T49" s="8"/>
      <c r="U49" s="8"/>
      <c r="V49" s="8"/>
      <c r="W49" s="8"/>
      <c r="X49" s="8"/>
      <c r="Y49" s="8"/>
      <c r="Z49" s="8"/>
      <c r="AA49" s="8"/>
    </row>
    <row r="50" spans="1:27" ht="14.25" x14ac:dyDescent="0.2">
      <c r="A50" s="8"/>
      <c r="B50" s="1113"/>
      <c r="C50" s="1113"/>
      <c r="D50" s="1113"/>
      <c r="E50" s="1113"/>
      <c r="F50" s="1113"/>
      <c r="G50" s="1113"/>
      <c r="H50" s="1113"/>
      <c r="I50" s="1113"/>
      <c r="J50" s="1113"/>
      <c r="K50" s="1113"/>
      <c r="L50" s="1113"/>
      <c r="M50" s="1113"/>
      <c r="N50" s="8"/>
      <c r="O50" s="8"/>
      <c r="P50" s="8"/>
      <c r="Q50" s="8"/>
      <c r="R50" s="8"/>
      <c r="S50" s="8"/>
      <c r="T50" s="8"/>
      <c r="U50" s="8"/>
      <c r="V50" s="8"/>
      <c r="W50" s="8"/>
      <c r="X50" s="8"/>
      <c r="Y50" s="8"/>
      <c r="Z50" s="8"/>
      <c r="AA50" s="8"/>
    </row>
    <row r="51" spans="1:27" ht="14.25"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spans="1:27" ht="14.25" x14ac:dyDescent="0.2">
      <c r="A52" s="10"/>
      <c r="B52" s="1085" t="s">
        <v>46</v>
      </c>
      <c r="C52" s="1021"/>
      <c r="D52" s="1021"/>
      <c r="E52" s="1021"/>
      <c r="F52" s="1021"/>
      <c r="G52" s="1086"/>
      <c r="H52" s="1261">
        <v>2024</v>
      </c>
      <c r="I52" s="1088"/>
      <c r="J52" s="10"/>
      <c r="K52" s="10"/>
      <c r="L52" s="10"/>
      <c r="M52" s="10"/>
      <c r="N52" s="10"/>
      <c r="O52" s="10"/>
      <c r="P52" s="10"/>
      <c r="Q52" s="10"/>
      <c r="R52" s="10"/>
      <c r="S52" s="10"/>
      <c r="T52" s="10"/>
      <c r="U52" s="10"/>
      <c r="V52" s="10"/>
      <c r="W52" s="10"/>
      <c r="X52" s="10"/>
      <c r="Y52" s="10"/>
      <c r="Z52" s="10"/>
      <c r="AA52" s="10"/>
    </row>
    <row r="53" spans="1:27" ht="14.25" x14ac:dyDescent="0.2">
      <c r="A53" s="10"/>
      <c r="B53" s="1021"/>
      <c r="C53" s="1019"/>
      <c r="D53" s="1019"/>
      <c r="E53" s="1019"/>
      <c r="F53" s="1019"/>
      <c r="G53" s="1086"/>
      <c r="H53" s="1327" t="s">
        <v>23</v>
      </c>
      <c r="I53" s="1354" t="s">
        <v>47</v>
      </c>
      <c r="J53" s="10"/>
      <c r="K53" s="10"/>
      <c r="L53" s="10"/>
      <c r="M53" s="10"/>
      <c r="N53" s="10"/>
      <c r="O53" s="10"/>
      <c r="P53" s="10"/>
      <c r="Q53" s="10"/>
      <c r="R53" s="10"/>
      <c r="S53" s="10"/>
      <c r="T53" s="10"/>
      <c r="U53" s="10"/>
      <c r="V53" s="10"/>
      <c r="W53" s="10"/>
      <c r="X53" s="10"/>
      <c r="Y53" s="10"/>
      <c r="Z53" s="10"/>
      <c r="AA53" s="10"/>
    </row>
    <row r="54" spans="1:27" ht="14.25" x14ac:dyDescent="0.2">
      <c r="A54" s="10"/>
      <c r="B54" s="1021"/>
      <c r="C54" s="1019"/>
      <c r="D54" s="1019"/>
      <c r="E54" s="1019"/>
      <c r="F54" s="1019"/>
      <c r="G54" s="1086"/>
      <c r="H54" s="1328"/>
      <c r="I54" s="1331"/>
      <c r="J54" s="10"/>
      <c r="K54" s="10"/>
      <c r="L54" s="10"/>
      <c r="M54" s="10"/>
      <c r="N54" s="10"/>
      <c r="O54" s="10"/>
      <c r="P54" s="10"/>
      <c r="Q54" s="10"/>
      <c r="R54" s="10"/>
      <c r="S54" s="10"/>
      <c r="T54" s="10"/>
      <c r="U54" s="10"/>
      <c r="V54" s="10"/>
      <c r="W54" s="10"/>
      <c r="X54" s="10"/>
      <c r="Y54" s="10"/>
      <c r="Z54" s="10"/>
      <c r="AA54" s="10"/>
    </row>
    <row r="55" spans="1:27" ht="14.25" x14ac:dyDescent="0.2">
      <c r="A55" s="10"/>
      <c r="B55" s="1055"/>
      <c r="C55" s="1055"/>
      <c r="D55" s="1055"/>
      <c r="E55" s="1055"/>
      <c r="F55" s="1055"/>
      <c r="G55" s="1094"/>
      <c r="H55" s="1329"/>
      <c r="I55" s="1332"/>
      <c r="J55" s="10"/>
      <c r="K55" s="10"/>
      <c r="L55" s="10"/>
      <c r="M55" s="10"/>
      <c r="N55" s="10"/>
      <c r="O55" s="10"/>
      <c r="P55" s="10"/>
      <c r="Q55" s="10"/>
      <c r="R55" s="10"/>
      <c r="S55" s="10"/>
      <c r="T55" s="10"/>
      <c r="U55" s="10"/>
      <c r="V55" s="10"/>
      <c r="W55" s="10"/>
      <c r="X55" s="10"/>
      <c r="Y55" s="10"/>
      <c r="Z55" s="10"/>
      <c r="AA55" s="10"/>
    </row>
    <row r="56" spans="1:27" ht="14.25" x14ac:dyDescent="0.2">
      <c r="A56" s="10"/>
      <c r="B56" s="1333" t="s">
        <v>27</v>
      </c>
      <c r="C56" s="1113"/>
      <c r="D56" s="1113"/>
      <c r="E56" s="1113"/>
      <c r="F56" s="1113"/>
      <c r="G56" s="1113"/>
      <c r="H56" s="1113"/>
      <c r="I56" s="1113"/>
      <c r="J56" s="10"/>
      <c r="K56" s="10"/>
      <c r="L56" s="10"/>
      <c r="M56" s="10"/>
      <c r="N56" s="10"/>
      <c r="O56" s="10"/>
      <c r="P56" s="10"/>
      <c r="Q56" s="10"/>
      <c r="R56" s="10"/>
      <c r="S56" s="10"/>
      <c r="T56" s="10"/>
      <c r="U56" s="10"/>
      <c r="V56" s="10"/>
      <c r="W56" s="10"/>
      <c r="X56" s="10"/>
      <c r="Y56" s="10"/>
      <c r="Z56" s="10"/>
      <c r="AA56" s="10"/>
    </row>
    <row r="57" spans="1:27" ht="14.25" x14ac:dyDescent="0.2">
      <c r="A57" s="10"/>
      <c r="B57" s="1334" t="s">
        <v>32</v>
      </c>
      <c r="C57" s="1106"/>
      <c r="D57" s="1106"/>
      <c r="E57" s="1106"/>
      <c r="F57" s="1106"/>
      <c r="G57" s="1335"/>
      <c r="H57" s="37">
        <v>12773</v>
      </c>
      <c r="I57" s="38">
        <v>0.84209999999999996</v>
      </c>
      <c r="J57" s="10"/>
      <c r="K57" s="10"/>
      <c r="L57" s="10"/>
      <c r="M57" s="10"/>
      <c r="N57" s="10"/>
      <c r="O57" s="10"/>
      <c r="P57" s="10"/>
      <c r="Q57" s="10"/>
      <c r="R57" s="10"/>
      <c r="S57" s="10"/>
      <c r="T57" s="10"/>
      <c r="U57" s="10"/>
      <c r="V57" s="10"/>
      <c r="W57" s="10"/>
      <c r="X57" s="10"/>
      <c r="Y57" s="10"/>
      <c r="Z57" s="10"/>
      <c r="AA57" s="10"/>
    </row>
    <row r="58" spans="1:27" ht="64.5" customHeight="1" x14ac:dyDescent="0.2">
      <c r="A58" s="8"/>
      <c r="B58" s="1336" t="s">
        <v>48</v>
      </c>
      <c r="C58" s="1106"/>
      <c r="D58" s="1106"/>
      <c r="E58" s="1106"/>
      <c r="F58" s="1106"/>
      <c r="G58" s="1106"/>
      <c r="H58" s="1106"/>
      <c r="I58" s="1106"/>
      <c r="J58" s="8"/>
      <c r="K58" s="8"/>
      <c r="L58" s="8"/>
      <c r="M58" s="8"/>
      <c r="N58" s="8"/>
      <c r="O58" s="8"/>
      <c r="P58" s="8"/>
      <c r="Q58" s="8"/>
      <c r="R58" s="8"/>
      <c r="S58" s="8"/>
      <c r="T58" s="8"/>
      <c r="U58" s="8"/>
      <c r="V58" s="8"/>
      <c r="W58" s="8"/>
      <c r="X58" s="8"/>
      <c r="Y58" s="8"/>
      <c r="Z58" s="8"/>
      <c r="AA58" s="8"/>
    </row>
    <row r="59" spans="1:27" ht="14.25" x14ac:dyDescent="0.2">
      <c r="A59" s="8"/>
      <c r="B59" s="8"/>
      <c r="C59" s="8"/>
      <c r="D59" s="8"/>
      <c r="E59" s="8"/>
      <c r="F59" s="8"/>
      <c r="G59" s="8"/>
      <c r="H59" s="8"/>
      <c r="I59" s="8"/>
      <c r="J59" s="8"/>
      <c r="K59" s="8"/>
      <c r="L59" s="8"/>
      <c r="M59" s="8"/>
      <c r="N59" s="616"/>
      <c r="O59" s="616"/>
      <c r="P59" s="616"/>
      <c r="Q59" s="8"/>
      <c r="R59" s="8"/>
      <c r="S59" s="8"/>
      <c r="T59" s="8"/>
      <c r="U59" s="8"/>
      <c r="V59" s="8"/>
      <c r="W59" s="8"/>
      <c r="X59" s="8"/>
      <c r="Y59" s="8"/>
      <c r="Z59" s="8"/>
      <c r="AA59" s="8"/>
    </row>
    <row r="60" spans="1:27" ht="14.25" x14ac:dyDescent="0.2">
      <c r="A60" s="586"/>
      <c r="B60" s="1171" t="s">
        <v>49</v>
      </c>
      <c r="C60" s="1021"/>
      <c r="D60" s="1021"/>
      <c r="E60" s="1021"/>
      <c r="F60" s="1021"/>
      <c r="G60" s="1021"/>
      <c r="H60" s="1021"/>
      <c r="I60" s="1021"/>
      <c r="J60" s="1021"/>
      <c r="K60" s="1021"/>
      <c r="L60" s="1021"/>
      <c r="M60" s="1021"/>
      <c r="N60" s="588"/>
      <c r="O60" s="588"/>
      <c r="P60" s="588"/>
      <c r="Q60" s="10"/>
      <c r="R60" s="10"/>
      <c r="S60" s="10"/>
      <c r="T60" s="10"/>
      <c r="U60" s="10"/>
      <c r="V60" s="10"/>
      <c r="W60" s="10"/>
      <c r="X60" s="10"/>
      <c r="Y60" s="10"/>
      <c r="Z60" s="10"/>
      <c r="AA60" s="10"/>
    </row>
    <row r="61" spans="1:27" ht="14.25" x14ac:dyDescent="0.2">
      <c r="A61" s="10"/>
      <c r="B61" s="10"/>
      <c r="C61" s="10"/>
      <c r="D61" s="10"/>
      <c r="E61" s="10"/>
      <c r="F61" s="10"/>
      <c r="G61" s="10"/>
      <c r="H61" s="10"/>
      <c r="I61" s="10"/>
      <c r="J61" s="10"/>
      <c r="K61" s="10"/>
      <c r="L61" s="10"/>
      <c r="M61" s="10"/>
      <c r="N61" s="588"/>
      <c r="O61" s="588"/>
      <c r="P61" s="588"/>
      <c r="Q61" s="10"/>
      <c r="R61" s="10"/>
      <c r="S61" s="10"/>
      <c r="T61" s="10"/>
      <c r="U61" s="10"/>
      <c r="V61" s="10"/>
      <c r="W61" s="10"/>
      <c r="X61" s="10"/>
      <c r="Y61" s="10"/>
      <c r="Z61" s="10"/>
      <c r="AA61" s="10"/>
    </row>
    <row r="62" spans="1:27" ht="33" customHeight="1" x14ac:dyDescent="0.2">
      <c r="A62" s="10"/>
      <c r="B62" s="1093" t="s">
        <v>50</v>
      </c>
      <c r="C62" s="1055"/>
      <c r="D62" s="1055"/>
      <c r="E62" s="1056"/>
      <c r="F62" s="617">
        <v>2022</v>
      </c>
      <c r="G62" s="618">
        <v>2023</v>
      </c>
      <c r="H62" s="619">
        <v>2024</v>
      </c>
      <c r="I62" s="10"/>
      <c r="J62" s="10"/>
      <c r="K62" s="10"/>
      <c r="L62" s="10"/>
      <c r="M62" s="10"/>
      <c r="N62" s="10"/>
      <c r="O62" s="10"/>
      <c r="P62" s="10"/>
      <c r="Q62" s="10"/>
      <c r="R62" s="10"/>
      <c r="S62" s="10"/>
      <c r="T62" s="10"/>
      <c r="U62" s="10"/>
      <c r="V62" s="10"/>
      <c r="W62" s="10"/>
      <c r="X62" s="10"/>
      <c r="Y62" s="10"/>
      <c r="Z62" s="10"/>
      <c r="AA62" s="10"/>
    </row>
    <row r="63" spans="1:27" ht="14.25" x14ac:dyDescent="0.2">
      <c r="A63" s="10"/>
      <c r="B63" s="1229" t="s">
        <v>51</v>
      </c>
      <c r="C63" s="1108"/>
      <c r="D63" s="1108"/>
      <c r="E63" s="1109"/>
      <c r="F63" s="39">
        <v>303</v>
      </c>
      <c r="G63" s="40">
        <v>433</v>
      </c>
      <c r="H63" s="41">
        <v>418</v>
      </c>
      <c r="I63" s="10"/>
      <c r="J63" s="10"/>
      <c r="K63" s="10"/>
      <c r="L63" s="10"/>
      <c r="M63" s="10"/>
      <c r="N63" s="10"/>
      <c r="O63" s="10"/>
      <c r="P63" s="10"/>
      <c r="Q63" s="10"/>
      <c r="R63" s="10"/>
      <c r="S63" s="10"/>
      <c r="T63" s="10"/>
      <c r="U63" s="10"/>
      <c r="V63" s="10"/>
      <c r="W63" s="10"/>
      <c r="X63" s="10"/>
      <c r="Y63" s="10"/>
      <c r="Z63" s="10"/>
      <c r="AA63" s="10"/>
    </row>
    <row r="64" spans="1:27" ht="14.25" x14ac:dyDescent="0.2">
      <c r="A64" s="10"/>
      <c r="B64" s="1219" t="s">
        <v>52</v>
      </c>
      <c r="C64" s="1102"/>
      <c r="D64" s="1102"/>
      <c r="E64" s="1110"/>
      <c r="F64" s="42">
        <v>204</v>
      </c>
      <c r="G64" s="43">
        <v>233</v>
      </c>
      <c r="H64" s="44">
        <v>157</v>
      </c>
      <c r="I64" s="10"/>
      <c r="J64" s="10"/>
      <c r="K64" s="10"/>
      <c r="L64" s="10"/>
      <c r="M64" s="10"/>
      <c r="N64" s="10"/>
      <c r="O64" s="10"/>
      <c r="P64" s="10"/>
      <c r="Q64" s="10"/>
      <c r="R64" s="10"/>
      <c r="S64" s="10"/>
      <c r="T64" s="10"/>
      <c r="U64" s="10"/>
      <c r="V64" s="10"/>
      <c r="W64" s="10"/>
      <c r="X64" s="10"/>
      <c r="Y64" s="10"/>
      <c r="Z64" s="10"/>
      <c r="AA64" s="10"/>
    </row>
    <row r="65" spans="1:27" ht="14.25" x14ac:dyDescent="0.2">
      <c r="A65" s="10"/>
      <c r="B65" s="1219" t="s">
        <v>53</v>
      </c>
      <c r="C65" s="1102"/>
      <c r="D65" s="1102"/>
      <c r="E65" s="1110"/>
      <c r="F65" s="42">
        <v>637</v>
      </c>
      <c r="G65" s="43">
        <v>328</v>
      </c>
      <c r="H65" s="44">
        <v>337</v>
      </c>
      <c r="I65" s="10"/>
      <c r="J65" s="10"/>
      <c r="K65" s="10"/>
      <c r="L65" s="10"/>
      <c r="M65" s="10"/>
      <c r="N65" s="10"/>
      <c r="O65" s="10"/>
      <c r="P65" s="10"/>
      <c r="Q65" s="10"/>
      <c r="R65" s="10"/>
      <c r="S65" s="10"/>
      <c r="T65" s="10"/>
      <c r="U65" s="10"/>
      <c r="V65" s="10"/>
      <c r="W65" s="10"/>
      <c r="X65" s="10"/>
      <c r="Y65" s="10"/>
      <c r="Z65" s="10"/>
      <c r="AA65" s="10"/>
    </row>
    <row r="66" spans="1:27" ht="14.25" x14ac:dyDescent="0.2">
      <c r="A66" s="10"/>
      <c r="B66" s="1219" t="s">
        <v>54</v>
      </c>
      <c r="C66" s="1102"/>
      <c r="D66" s="1102"/>
      <c r="E66" s="1110"/>
      <c r="F66" s="45">
        <v>1110</v>
      </c>
      <c r="G66" s="46">
        <v>1101</v>
      </c>
      <c r="H66" s="47">
        <v>1263</v>
      </c>
      <c r="I66" s="48"/>
      <c r="J66" s="48"/>
      <c r="K66" s="48"/>
      <c r="L66" s="48"/>
      <c r="M66" s="48"/>
      <c r="N66" s="10"/>
      <c r="O66" s="10"/>
      <c r="P66" s="10"/>
      <c r="Q66" s="10"/>
      <c r="R66" s="10"/>
      <c r="S66" s="10"/>
      <c r="T66" s="10"/>
      <c r="U66" s="10"/>
      <c r="V66" s="10"/>
      <c r="W66" s="10"/>
      <c r="X66" s="10"/>
      <c r="Y66" s="10"/>
      <c r="Z66" s="10"/>
      <c r="AA66" s="10"/>
    </row>
    <row r="67" spans="1:27" ht="14.25" x14ac:dyDescent="0.2">
      <c r="A67" s="10"/>
      <c r="B67" s="1219" t="s">
        <v>55</v>
      </c>
      <c r="C67" s="1102"/>
      <c r="D67" s="1102"/>
      <c r="E67" s="1110"/>
      <c r="F67" s="42">
        <v>178</v>
      </c>
      <c r="G67" s="49">
        <v>276</v>
      </c>
      <c r="H67" s="50">
        <v>44</v>
      </c>
      <c r="I67" s="48"/>
      <c r="J67" s="48"/>
      <c r="K67" s="48"/>
      <c r="L67" s="48"/>
      <c r="M67" s="48"/>
      <c r="N67" s="10"/>
      <c r="O67" s="10"/>
      <c r="P67" s="10"/>
      <c r="Q67" s="10"/>
      <c r="R67" s="10"/>
      <c r="S67" s="10"/>
      <c r="T67" s="10"/>
      <c r="U67" s="10"/>
      <c r="V67" s="10"/>
      <c r="W67" s="10"/>
      <c r="X67" s="10"/>
      <c r="Y67" s="10"/>
      <c r="Z67" s="10"/>
      <c r="AA67" s="10"/>
    </row>
    <row r="68" spans="1:27" ht="14.25" x14ac:dyDescent="0.2">
      <c r="A68" s="10"/>
      <c r="B68" s="1312" t="s">
        <v>56</v>
      </c>
      <c r="C68" s="1124"/>
      <c r="D68" s="1124"/>
      <c r="E68" s="1125"/>
      <c r="F68" s="51">
        <v>2432</v>
      </c>
      <c r="G68" s="52">
        <v>2371</v>
      </c>
      <c r="H68" s="53">
        <v>2219</v>
      </c>
      <c r="I68" s="48"/>
      <c r="J68" s="48"/>
      <c r="K68" s="48"/>
      <c r="L68" s="48"/>
      <c r="M68" s="48"/>
      <c r="N68" s="10"/>
      <c r="O68" s="10"/>
      <c r="P68" s="10"/>
      <c r="Q68" s="10"/>
      <c r="R68" s="10"/>
      <c r="S68" s="10"/>
      <c r="T68" s="10"/>
      <c r="U68" s="10"/>
      <c r="V68" s="10"/>
      <c r="W68" s="10"/>
      <c r="X68" s="10"/>
      <c r="Y68" s="10"/>
      <c r="Z68" s="10"/>
      <c r="AA68" s="10"/>
    </row>
    <row r="69" spans="1:27" ht="14.25" x14ac:dyDescent="0.2">
      <c r="A69" s="10"/>
      <c r="B69" s="10"/>
      <c r="C69" s="10"/>
      <c r="D69" s="10"/>
      <c r="E69" s="10"/>
      <c r="F69" s="10"/>
      <c r="G69" s="48"/>
      <c r="H69" s="48"/>
      <c r="I69" s="48"/>
      <c r="J69" s="48"/>
      <c r="K69" s="48"/>
      <c r="L69" s="48"/>
      <c r="M69" s="48"/>
      <c r="N69" s="10"/>
      <c r="O69" s="10"/>
      <c r="P69" s="10"/>
      <c r="Q69" s="10"/>
      <c r="R69" s="10"/>
      <c r="S69" s="10"/>
      <c r="T69" s="10"/>
      <c r="U69" s="10"/>
      <c r="V69" s="10"/>
      <c r="W69" s="10"/>
      <c r="X69" s="10"/>
      <c r="Y69" s="10"/>
      <c r="Z69" s="10"/>
      <c r="AA69" s="10"/>
    </row>
    <row r="70" spans="1:27" ht="14.25" x14ac:dyDescent="0.2">
      <c r="A70" s="10"/>
      <c r="B70" s="1085" t="s">
        <v>57</v>
      </c>
      <c r="C70" s="1021"/>
      <c r="D70" s="1021"/>
      <c r="E70" s="1021"/>
      <c r="F70" s="1054"/>
      <c r="G70" s="1326" t="s">
        <v>58</v>
      </c>
      <c r="H70" s="1326" t="s">
        <v>59</v>
      </c>
      <c r="I70" s="1326" t="s">
        <v>60</v>
      </c>
      <c r="J70" s="1326" t="s">
        <v>61</v>
      </c>
      <c r="K70" s="1326" t="s">
        <v>62</v>
      </c>
      <c r="L70" s="1111" t="s">
        <v>56</v>
      </c>
      <c r="M70" s="1287"/>
      <c r="N70" s="10"/>
      <c r="O70" s="10"/>
      <c r="P70" s="10"/>
      <c r="Q70" s="10"/>
      <c r="R70" s="10"/>
      <c r="S70" s="10"/>
      <c r="T70" s="10"/>
      <c r="U70" s="10"/>
      <c r="V70" s="10"/>
      <c r="W70" s="10"/>
      <c r="X70" s="10"/>
      <c r="Y70" s="10"/>
      <c r="Z70" s="10"/>
      <c r="AA70" s="10"/>
    </row>
    <row r="71" spans="1:27" ht="14.25" x14ac:dyDescent="0.2">
      <c r="A71" s="10"/>
      <c r="B71" s="1055"/>
      <c r="C71" s="1055"/>
      <c r="D71" s="1055"/>
      <c r="E71" s="1055"/>
      <c r="F71" s="1056"/>
      <c r="G71" s="1056"/>
      <c r="H71" s="1056"/>
      <c r="I71" s="1056"/>
      <c r="J71" s="1056"/>
      <c r="K71" s="1056"/>
      <c r="L71" s="1055"/>
      <c r="M71" s="1021"/>
      <c r="N71" s="10"/>
      <c r="O71" s="10"/>
      <c r="P71" s="10"/>
      <c r="Q71" s="10"/>
      <c r="R71" s="10"/>
      <c r="S71" s="10"/>
      <c r="T71" s="10"/>
      <c r="U71" s="10"/>
      <c r="V71" s="10"/>
      <c r="W71" s="10"/>
      <c r="X71" s="10"/>
      <c r="Y71" s="10"/>
      <c r="Z71" s="10"/>
      <c r="AA71" s="10"/>
    </row>
    <row r="72" spans="1:27" ht="14.25" x14ac:dyDescent="0.2">
      <c r="A72" s="10"/>
      <c r="B72" s="1229" t="s">
        <v>51</v>
      </c>
      <c r="C72" s="1108"/>
      <c r="D72" s="1108"/>
      <c r="E72" s="1108"/>
      <c r="F72" s="1109"/>
      <c r="G72" s="54">
        <v>302.92</v>
      </c>
      <c r="H72" s="55" t="s">
        <v>63</v>
      </c>
      <c r="I72" s="55" t="s">
        <v>63</v>
      </c>
      <c r="J72" s="55" t="s">
        <v>63</v>
      </c>
      <c r="K72" s="620" t="s">
        <v>63</v>
      </c>
      <c r="L72" s="56">
        <v>302.92</v>
      </c>
      <c r="M72" s="621"/>
      <c r="N72" s="10"/>
      <c r="O72" s="10"/>
      <c r="P72" s="10"/>
      <c r="Q72" s="10"/>
      <c r="R72" s="10"/>
      <c r="S72" s="10"/>
      <c r="T72" s="10"/>
      <c r="U72" s="10"/>
      <c r="V72" s="10"/>
      <c r="W72" s="10"/>
      <c r="X72" s="10"/>
      <c r="Y72" s="10"/>
      <c r="Z72" s="10"/>
      <c r="AA72" s="10"/>
    </row>
    <row r="73" spans="1:27" ht="14.25" x14ac:dyDescent="0.2">
      <c r="A73" s="10"/>
      <c r="B73" s="1219" t="s">
        <v>52</v>
      </c>
      <c r="C73" s="1102"/>
      <c r="D73" s="1102"/>
      <c r="E73" s="1102"/>
      <c r="F73" s="1110"/>
      <c r="G73" s="57">
        <v>203.87</v>
      </c>
      <c r="H73" s="58" t="s">
        <v>63</v>
      </c>
      <c r="I73" s="58" t="s">
        <v>63</v>
      </c>
      <c r="J73" s="58" t="s">
        <v>63</v>
      </c>
      <c r="K73" s="622" t="s">
        <v>63</v>
      </c>
      <c r="L73" s="59">
        <v>203.87</v>
      </c>
      <c r="M73" s="621"/>
      <c r="N73" s="10"/>
      <c r="O73" s="10"/>
      <c r="P73" s="10"/>
      <c r="Q73" s="10"/>
      <c r="R73" s="10"/>
      <c r="S73" s="10"/>
      <c r="T73" s="10"/>
      <c r="U73" s="10"/>
      <c r="V73" s="10"/>
      <c r="W73" s="10"/>
      <c r="X73" s="10"/>
      <c r="Y73" s="10"/>
      <c r="Z73" s="10"/>
      <c r="AA73" s="10"/>
    </row>
    <row r="74" spans="1:27" ht="14.25" x14ac:dyDescent="0.2">
      <c r="A74" s="10"/>
      <c r="B74" s="1219" t="s">
        <v>53</v>
      </c>
      <c r="C74" s="1102"/>
      <c r="D74" s="1102"/>
      <c r="E74" s="1102"/>
      <c r="F74" s="1110"/>
      <c r="G74" s="60">
        <v>378.66</v>
      </c>
      <c r="H74" s="61">
        <v>7.9</v>
      </c>
      <c r="I74" s="58" t="s">
        <v>63</v>
      </c>
      <c r="J74" s="58">
        <v>250</v>
      </c>
      <c r="K74" s="622">
        <v>0</v>
      </c>
      <c r="L74" s="59">
        <v>636.55999999999995</v>
      </c>
      <c r="M74" s="621"/>
      <c r="N74" s="10"/>
      <c r="O74" s="10"/>
      <c r="P74" s="10"/>
      <c r="Q74" s="10"/>
      <c r="R74" s="10"/>
      <c r="S74" s="10"/>
      <c r="T74" s="10"/>
      <c r="U74" s="10"/>
      <c r="V74" s="10"/>
      <c r="W74" s="10"/>
      <c r="X74" s="10"/>
      <c r="Y74" s="10"/>
      <c r="Z74" s="10"/>
      <c r="AA74" s="10"/>
    </row>
    <row r="75" spans="1:27" ht="14.25" x14ac:dyDescent="0.2">
      <c r="A75" s="10"/>
      <c r="B75" s="1219" t="s">
        <v>54</v>
      </c>
      <c r="C75" s="1102"/>
      <c r="D75" s="1102"/>
      <c r="E75" s="1102"/>
      <c r="F75" s="1110"/>
      <c r="G75" s="60">
        <v>1094.96</v>
      </c>
      <c r="H75" s="61">
        <v>0.4</v>
      </c>
      <c r="I75" s="58">
        <v>0.1</v>
      </c>
      <c r="J75" s="58">
        <v>15.1</v>
      </c>
      <c r="K75" s="622">
        <v>0</v>
      </c>
      <c r="L75" s="59">
        <v>1110.56</v>
      </c>
      <c r="M75" s="621"/>
      <c r="N75" s="10"/>
      <c r="O75" s="10"/>
      <c r="P75" s="10"/>
      <c r="Q75" s="10"/>
      <c r="R75" s="10"/>
      <c r="S75" s="10"/>
      <c r="T75" s="10"/>
      <c r="U75" s="10"/>
      <c r="V75" s="10"/>
      <c r="W75" s="10"/>
      <c r="X75" s="10"/>
      <c r="Y75" s="10"/>
      <c r="Z75" s="10"/>
      <c r="AA75" s="10"/>
    </row>
    <row r="76" spans="1:27" ht="14.25" x14ac:dyDescent="0.2">
      <c r="A76" s="10"/>
      <c r="B76" s="1219" t="s">
        <v>55</v>
      </c>
      <c r="C76" s="1102"/>
      <c r="D76" s="1102"/>
      <c r="E76" s="1102"/>
      <c r="F76" s="1110"/>
      <c r="G76" s="57">
        <v>178.17</v>
      </c>
      <c r="H76" s="58" t="s">
        <v>63</v>
      </c>
      <c r="I76" s="58" t="s">
        <v>63</v>
      </c>
      <c r="J76" s="58" t="s">
        <v>63</v>
      </c>
      <c r="K76" s="622" t="s">
        <v>63</v>
      </c>
      <c r="L76" s="59">
        <v>178.17</v>
      </c>
      <c r="M76" s="621"/>
      <c r="N76" s="10"/>
      <c r="O76" s="10"/>
      <c r="P76" s="10"/>
      <c r="Q76" s="10"/>
      <c r="R76" s="10"/>
      <c r="S76" s="10"/>
      <c r="T76" s="10"/>
      <c r="U76" s="10"/>
      <c r="V76" s="10"/>
      <c r="W76" s="10"/>
      <c r="X76" s="10"/>
      <c r="Y76" s="10"/>
      <c r="Z76" s="10"/>
      <c r="AA76" s="10"/>
    </row>
    <row r="77" spans="1:27" ht="14.25" x14ac:dyDescent="0.2">
      <c r="A77" s="10"/>
      <c r="B77" s="1312" t="s">
        <v>56</v>
      </c>
      <c r="C77" s="1124"/>
      <c r="D77" s="1124"/>
      <c r="E77" s="1124"/>
      <c r="F77" s="1125"/>
      <c r="G77" s="62">
        <v>2158.58</v>
      </c>
      <c r="H77" s="63">
        <v>8.3000000000000007</v>
      </c>
      <c r="I77" s="64">
        <v>0.1</v>
      </c>
      <c r="J77" s="64">
        <v>265.10000000000002</v>
      </c>
      <c r="K77" s="65">
        <v>0</v>
      </c>
      <c r="L77" s="66">
        <v>2432.08</v>
      </c>
      <c r="M77" s="621"/>
      <c r="N77" s="10"/>
      <c r="O77" s="10"/>
      <c r="P77" s="10"/>
      <c r="Q77" s="10"/>
      <c r="R77" s="10"/>
      <c r="S77" s="10"/>
      <c r="T77" s="10"/>
      <c r="U77" s="10"/>
      <c r="V77" s="10"/>
      <c r="W77" s="10"/>
      <c r="X77" s="10"/>
      <c r="Y77" s="10"/>
      <c r="Z77" s="10"/>
      <c r="AA77" s="10"/>
    </row>
    <row r="78" spans="1:27" ht="14.25"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row>
    <row r="79" spans="1:27" ht="14.25" x14ac:dyDescent="0.2">
      <c r="A79" s="10"/>
      <c r="B79" s="1085" t="s">
        <v>64</v>
      </c>
      <c r="C79" s="1021"/>
      <c r="D79" s="1021"/>
      <c r="E79" s="1021"/>
      <c r="F79" s="1054"/>
      <c r="G79" s="1326" t="s">
        <v>58</v>
      </c>
      <c r="H79" s="1326" t="s">
        <v>59</v>
      </c>
      <c r="I79" s="1326" t="s">
        <v>65</v>
      </c>
      <c r="J79" s="1326" t="s">
        <v>61</v>
      </c>
      <c r="K79" s="1111" t="s">
        <v>56</v>
      </c>
      <c r="L79" s="1287"/>
      <c r="M79" s="1287"/>
      <c r="N79" s="10"/>
      <c r="O79" s="10"/>
      <c r="P79" s="10"/>
      <c r="Q79" s="10"/>
      <c r="R79" s="10"/>
      <c r="S79" s="10"/>
      <c r="T79" s="10"/>
      <c r="U79" s="10"/>
      <c r="V79" s="10"/>
      <c r="W79" s="10"/>
      <c r="X79" s="10"/>
      <c r="Y79" s="10"/>
      <c r="Z79" s="10"/>
      <c r="AA79" s="10"/>
    </row>
    <row r="80" spans="1:27" ht="14.25" x14ac:dyDescent="0.2">
      <c r="A80" s="10"/>
      <c r="B80" s="1055"/>
      <c r="C80" s="1055"/>
      <c r="D80" s="1055"/>
      <c r="E80" s="1055"/>
      <c r="F80" s="1056"/>
      <c r="G80" s="1056"/>
      <c r="H80" s="1056"/>
      <c r="I80" s="1056"/>
      <c r="J80" s="1056"/>
      <c r="K80" s="1055"/>
      <c r="L80" s="1021"/>
      <c r="M80" s="1021"/>
      <c r="N80" s="10"/>
      <c r="O80" s="10"/>
      <c r="P80" s="10"/>
      <c r="Q80" s="10"/>
      <c r="R80" s="10"/>
      <c r="S80" s="10"/>
      <c r="T80" s="10"/>
      <c r="U80" s="10"/>
      <c r="V80" s="10"/>
      <c r="W80" s="10"/>
      <c r="X80" s="10"/>
      <c r="Y80" s="10"/>
      <c r="Z80" s="10"/>
      <c r="AA80" s="10"/>
    </row>
    <row r="81" spans="1:27" ht="14.25" x14ac:dyDescent="0.2">
      <c r="A81" s="10"/>
      <c r="B81" s="1229" t="s">
        <v>51</v>
      </c>
      <c r="C81" s="1108"/>
      <c r="D81" s="1108"/>
      <c r="E81" s="1108"/>
      <c r="F81" s="1109"/>
      <c r="G81" s="39">
        <v>432.64</v>
      </c>
      <c r="H81" s="40" t="s">
        <v>63</v>
      </c>
      <c r="I81" s="40" t="s">
        <v>63</v>
      </c>
      <c r="J81" s="40" t="s">
        <v>63</v>
      </c>
      <c r="K81" s="67">
        <v>432.64</v>
      </c>
      <c r="L81" s="588"/>
      <c r="M81" s="621"/>
      <c r="N81" s="10"/>
      <c r="O81" s="10"/>
      <c r="P81" s="10"/>
      <c r="Q81" s="10"/>
      <c r="R81" s="10"/>
      <c r="S81" s="10"/>
      <c r="T81" s="10"/>
      <c r="U81" s="10"/>
      <c r="V81" s="10"/>
      <c r="W81" s="10"/>
      <c r="X81" s="10"/>
      <c r="Y81" s="10"/>
      <c r="Z81" s="10"/>
      <c r="AA81" s="10"/>
    </row>
    <row r="82" spans="1:27" ht="14.25" x14ac:dyDescent="0.2">
      <c r="A82" s="10"/>
      <c r="B82" s="1219" t="s">
        <v>52</v>
      </c>
      <c r="C82" s="1102"/>
      <c r="D82" s="1102"/>
      <c r="E82" s="1102"/>
      <c r="F82" s="1110"/>
      <c r="G82" s="68">
        <v>232.8</v>
      </c>
      <c r="H82" s="69" t="s">
        <v>63</v>
      </c>
      <c r="I82" s="43" t="s">
        <v>63</v>
      </c>
      <c r="J82" s="43" t="s">
        <v>63</v>
      </c>
      <c r="K82" s="70">
        <v>232.8</v>
      </c>
      <c r="L82" s="588"/>
      <c r="M82" s="621"/>
      <c r="N82" s="10"/>
      <c r="O82" s="10"/>
      <c r="P82" s="10"/>
      <c r="Q82" s="10"/>
      <c r="R82" s="10"/>
      <c r="S82" s="10"/>
      <c r="T82" s="10"/>
      <c r="U82" s="10"/>
      <c r="V82" s="10"/>
      <c r="W82" s="10"/>
      <c r="X82" s="10"/>
      <c r="Y82" s="10"/>
      <c r="Z82" s="10"/>
      <c r="AA82" s="10"/>
    </row>
    <row r="83" spans="1:27" ht="14.25" x14ac:dyDescent="0.2">
      <c r="A83" s="10"/>
      <c r="B83" s="1219" t="s">
        <v>53</v>
      </c>
      <c r="C83" s="1102"/>
      <c r="D83" s="1102"/>
      <c r="E83" s="1102"/>
      <c r="F83" s="1110"/>
      <c r="G83" s="68">
        <v>293.18</v>
      </c>
      <c r="H83" s="69">
        <v>1.5</v>
      </c>
      <c r="I83" s="43" t="s">
        <v>63</v>
      </c>
      <c r="J83" s="43">
        <v>33.799999999999997</v>
      </c>
      <c r="K83" s="70">
        <v>328.48</v>
      </c>
      <c r="L83" s="588"/>
      <c r="M83" s="621"/>
      <c r="N83" s="10"/>
      <c r="O83" s="10"/>
      <c r="P83" s="10"/>
      <c r="Q83" s="10"/>
      <c r="R83" s="10"/>
      <c r="S83" s="10"/>
      <c r="T83" s="10"/>
      <c r="U83" s="10"/>
      <c r="V83" s="10"/>
      <c r="W83" s="10"/>
      <c r="X83" s="10"/>
      <c r="Y83" s="10"/>
      <c r="Z83" s="10"/>
      <c r="AA83" s="10"/>
    </row>
    <row r="84" spans="1:27" ht="14.25" x14ac:dyDescent="0.2">
      <c r="A84" s="10"/>
      <c r="B84" s="1219" t="s">
        <v>54</v>
      </c>
      <c r="C84" s="1102"/>
      <c r="D84" s="1102"/>
      <c r="E84" s="1102"/>
      <c r="F84" s="1110"/>
      <c r="G84" s="68">
        <v>1099.3699999999999</v>
      </c>
      <c r="H84" s="69">
        <v>0</v>
      </c>
      <c r="I84" s="43">
        <v>1.4</v>
      </c>
      <c r="J84" s="43">
        <v>0.1</v>
      </c>
      <c r="K84" s="70">
        <v>1100.8699999999999</v>
      </c>
      <c r="L84" s="588"/>
      <c r="M84" s="621"/>
      <c r="N84" s="10"/>
      <c r="O84" s="10"/>
      <c r="P84" s="10"/>
      <c r="Q84" s="10"/>
      <c r="R84" s="10"/>
      <c r="S84" s="10"/>
      <c r="T84" s="10"/>
      <c r="U84" s="10"/>
      <c r="V84" s="10"/>
      <c r="W84" s="10"/>
      <c r="X84" s="10"/>
      <c r="Y84" s="10"/>
      <c r="Z84" s="10"/>
      <c r="AA84" s="10"/>
    </row>
    <row r="85" spans="1:27" ht="14.25" x14ac:dyDescent="0.2">
      <c r="A85" s="10"/>
      <c r="B85" s="1219" t="s">
        <v>55</v>
      </c>
      <c r="C85" s="1102"/>
      <c r="D85" s="1102"/>
      <c r="E85" s="1102"/>
      <c r="F85" s="1110"/>
      <c r="G85" s="42">
        <v>276.29000000000002</v>
      </c>
      <c r="H85" s="43" t="s">
        <v>63</v>
      </c>
      <c r="I85" s="43" t="s">
        <v>63</v>
      </c>
      <c r="J85" s="43" t="s">
        <v>63</v>
      </c>
      <c r="K85" s="70">
        <v>276.29000000000002</v>
      </c>
      <c r="L85" s="588"/>
      <c r="M85" s="621"/>
      <c r="N85" s="10"/>
      <c r="O85" s="10"/>
      <c r="P85" s="10"/>
      <c r="Q85" s="10"/>
      <c r="R85" s="10"/>
      <c r="S85" s="10"/>
      <c r="T85" s="10"/>
      <c r="U85" s="10"/>
      <c r="V85" s="10"/>
      <c r="W85" s="10"/>
      <c r="X85" s="10"/>
      <c r="Y85" s="10"/>
      <c r="Z85" s="10"/>
      <c r="AA85" s="10"/>
    </row>
    <row r="86" spans="1:27" ht="14.25" x14ac:dyDescent="0.2">
      <c r="A86" s="10"/>
      <c r="B86" s="1312" t="s">
        <v>56</v>
      </c>
      <c r="C86" s="1124"/>
      <c r="D86" s="1124"/>
      <c r="E86" s="1124"/>
      <c r="F86" s="1125"/>
      <c r="G86" s="71">
        <v>2334.2799999999997</v>
      </c>
      <c r="H86" s="72">
        <v>1.5</v>
      </c>
      <c r="I86" s="73">
        <v>1.4</v>
      </c>
      <c r="J86" s="73">
        <v>33.9</v>
      </c>
      <c r="K86" s="74">
        <v>2371.08</v>
      </c>
      <c r="L86" s="588"/>
      <c r="M86" s="621"/>
      <c r="N86" s="10"/>
      <c r="O86" s="10"/>
      <c r="P86" s="10"/>
      <c r="Q86" s="10"/>
      <c r="R86" s="10"/>
      <c r="S86" s="10"/>
      <c r="T86" s="10"/>
      <c r="U86" s="10"/>
      <c r="V86" s="10"/>
      <c r="W86" s="10"/>
      <c r="X86" s="10"/>
      <c r="Y86" s="10"/>
      <c r="Z86" s="10"/>
      <c r="AA86" s="10"/>
    </row>
    <row r="87" spans="1:27" ht="14.25"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row>
    <row r="88" spans="1:27" ht="14.25" x14ac:dyDescent="0.2">
      <c r="A88" s="10"/>
      <c r="B88" s="1085" t="s">
        <v>66</v>
      </c>
      <c r="C88" s="1021"/>
      <c r="D88" s="1021"/>
      <c r="E88" s="1021"/>
      <c r="F88" s="1054"/>
      <c r="G88" s="1149" t="s">
        <v>58</v>
      </c>
      <c r="H88" s="1149" t="s">
        <v>59</v>
      </c>
      <c r="I88" s="1149" t="s">
        <v>65</v>
      </c>
      <c r="J88" s="1149" t="s">
        <v>61</v>
      </c>
      <c r="K88" s="1111" t="s">
        <v>56</v>
      </c>
      <c r="L88" s="1287"/>
      <c r="M88" s="1287"/>
      <c r="N88" s="10"/>
      <c r="O88" s="10"/>
      <c r="P88" s="10"/>
      <c r="Q88" s="10"/>
      <c r="R88" s="10"/>
      <c r="S88" s="10"/>
      <c r="T88" s="10"/>
      <c r="U88" s="10"/>
      <c r="V88" s="10"/>
      <c r="W88" s="10"/>
      <c r="X88" s="10"/>
      <c r="Y88" s="10"/>
      <c r="Z88" s="10"/>
      <c r="AA88" s="10"/>
    </row>
    <row r="89" spans="1:27" ht="14.25" x14ac:dyDescent="0.2">
      <c r="A89" s="10"/>
      <c r="B89" s="1055"/>
      <c r="C89" s="1055"/>
      <c r="D89" s="1055"/>
      <c r="E89" s="1055"/>
      <c r="F89" s="1056"/>
      <c r="G89" s="1094"/>
      <c r="H89" s="1094"/>
      <c r="I89" s="1094"/>
      <c r="J89" s="1094"/>
      <c r="K89" s="1055"/>
      <c r="L89" s="1021"/>
      <c r="M89" s="1021"/>
      <c r="N89" s="10"/>
      <c r="O89" s="10"/>
      <c r="P89" s="10"/>
      <c r="Q89" s="10"/>
      <c r="R89" s="10"/>
      <c r="S89" s="10"/>
      <c r="T89" s="10"/>
      <c r="U89" s="10"/>
      <c r="V89" s="10"/>
      <c r="W89" s="10"/>
      <c r="X89" s="10"/>
      <c r="Y89" s="10"/>
      <c r="Z89" s="10"/>
      <c r="AA89" s="10"/>
    </row>
    <row r="90" spans="1:27" ht="14.25" x14ac:dyDescent="0.2">
      <c r="A90" s="10"/>
      <c r="B90" s="1229" t="s">
        <v>51</v>
      </c>
      <c r="C90" s="1108"/>
      <c r="D90" s="1108"/>
      <c r="E90" s="1108"/>
      <c r="F90" s="1109"/>
      <c r="G90" s="39">
        <v>417.64</v>
      </c>
      <c r="H90" s="40" t="s">
        <v>63</v>
      </c>
      <c r="I90" s="40" t="s">
        <v>63</v>
      </c>
      <c r="J90" s="40" t="s">
        <v>63</v>
      </c>
      <c r="K90" s="75">
        <v>417.64</v>
      </c>
      <c r="L90" s="588"/>
      <c r="M90" s="588"/>
      <c r="N90" s="10"/>
      <c r="O90" s="10"/>
      <c r="P90" s="10"/>
      <c r="Q90" s="10"/>
      <c r="R90" s="10"/>
      <c r="S90" s="10"/>
      <c r="T90" s="10"/>
      <c r="U90" s="10"/>
      <c r="V90" s="10"/>
      <c r="W90" s="10"/>
      <c r="X90" s="10"/>
      <c r="Y90" s="10"/>
      <c r="Z90" s="10"/>
      <c r="AA90" s="10"/>
    </row>
    <row r="91" spans="1:27" ht="14.25" x14ac:dyDescent="0.2">
      <c r="A91" s="10"/>
      <c r="B91" s="1219" t="s">
        <v>52</v>
      </c>
      <c r="C91" s="1102"/>
      <c r="D91" s="1102"/>
      <c r="E91" s="1102"/>
      <c r="F91" s="1110"/>
      <c r="G91" s="42">
        <v>156.94</v>
      </c>
      <c r="H91" s="43" t="s">
        <v>63</v>
      </c>
      <c r="I91" s="43" t="s">
        <v>63</v>
      </c>
      <c r="J91" s="43" t="s">
        <v>63</v>
      </c>
      <c r="K91" s="76">
        <v>156.94</v>
      </c>
      <c r="L91" s="588"/>
      <c r="M91" s="588"/>
      <c r="N91" s="10"/>
      <c r="O91" s="10"/>
      <c r="P91" s="10"/>
      <c r="Q91" s="10"/>
      <c r="R91" s="10"/>
      <c r="S91" s="10"/>
      <c r="T91" s="10"/>
      <c r="U91" s="10"/>
      <c r="V91" s="10"/>
      <c r="W91" s="10"/>
      <c r="X91" s="10"/>
      <c r="Y91" s="10"/>
      <c r="Z91" s="10"/>
      <c r="AA91" s="10"/>
    </row>
    <row r="92" spans="1:27" ht="14.25" x14ac:dyDescent="0.2">
      <c r="A92" s="10"/>
      <c r="B92" s="1219" t="s">
        <v>53</v>
      </c>
      <c r="C92" s="1102"/>
      <c r="D92" s="1102"/>
      <c r="E92" s="1102"/>
      <c r="F92" s="1110"/>
      <c r="G92" s="68">
        <v>163.13999999999999</v>
      </c>
      <c r="H92" s="69">
        <v>6.9</v>
      </c>
      <c r="I92" s="43" t="s">
        <v>63</v>
      </c>
      <c r="J92" s="43">
        <v>167.5</v>
      </c>
      <c r="K92" s="76">
        <v>337.53999999999996</v>
      </c>
      <c r="L92" s="588"/>
      <c r="M92" s="588"/>
      <c r="N92" s="10"/>
      <c r="O92" s="10"/>
      <c r="P92" s="10"/>
      <c r="Q92" s="10"/>
      <c r="R92" s="10"/>
      <c r="S92" s="10"/>
      <c r="T92" s="10"/>
      <c r="U92" s="10"/>
      <c r="V92" s="10"/>
      <c r="W92" s="10"/>
      <c r="X92" s="10"/>
      <c r="Y92" s="10"/>
      <c r="Z92" s="10"/>
      <c r="AA92" s="10"/>
    </row>
    <row r="93" spans="1:27" ht="14.25" x14ac:dyDescent="0.2">
      <c r="A93" s="10"/>
      <c r="B93" s="1219" t="s">
        <v>54</v>
      </c>
      <c r="C93" s="1102"/>
      <c r="D93" s="1102"/>
      <c r="E93" s="1102"/>
      <c r="F93" s="1110"/>
      <c r="G93" s="68">
        <v>1208.79</v>
      </c>
      <c r="H93" s="69">
        <v>0.3</v>
      </c>
      <c r="I93" s="43">
        <v>53.9</v>
      </c>
      <c r="J93" s="43" t="s">
        <v>63</v>
      </c>
      <c r="K93" s="76">
        <v>1262.99</v>
      </c>
      <c r="L93" s="588"/>
      <c r="M93" s="588"/>
      <c r="N93" s="10"/>
      <c r="O93" s="10"/>
      <c r="P93" s="10"/>
      <c r="Q93" s="10"/>
      <c r="R93" s="10"/>
      <c r="S93" s="10"/>
      <c r="T93" s="10"/>
      <c r="U93" s="10"/>
      <c r="V93" s="10"/>
      <c r="W93" s="10"/>
      <c r="X93" s="10"/>
      <c r="Y93" s="10"/>
      <c r="Z93" s="10"/>
      <c r="AA93" s="10"/>
    </row>
    <row r="94" spans="1:27" ht="14.25" x14ac:dyDescent="0.2">
      <c r="A94" s="10"/>
      <c r="B94" s="1219" t="s">
        <v>55</v>
      </c>
      <c r="C94" s="1102"/>
      <c r="D94" s="1102"/>
      <c r="E94" s="1102"/>
      <c r="F94" s="1110"/>
      <c r="G94" s="42">
        <v>44.26</v>
      </c>
      <c r="H94" s="43" t="s">
        <v>63</v>
      </c>
      <c r="I94" s="43" t="s">
        <v>63</v>
      </c>
      <c r="J94" s="43" t="s">
        <v>63</v>
      </c>
      <c r="K94" s="76">
        <v>44.26</v>
      </c>
      <c r="L94" s="588"/>
      <c r="M94" s="588"/>
      <c r="N94" s="10"/>
      <c r="O94" s="10"/>
      <c r="P94" s="10"/>
      <c r="Q94" s="10"/>
      <c r="R94" s="10"/>
      <c r="S94" s="10"/>
      <c r="T94" s="10"/>
      <c r="U94" s="10"/>
      <c r="V94" s="10"/>
      <c r="W94" s="10"/>
      <c r="X94" s="10"/>
      <c r="Y94" s="10"/>
      <c r="Z94" s="10"/>
      <c r="AA94" s="10"/>
    </row>
    <row r="95" spans="1:27" ht="14.25" x14ac:dyDescent="0.2">
      <c r="A95" s="10"/>
      <c r="B95" s="1312" t="s">
        <v>56</v>
      </c>
      <c r="C95" s="1124"/>
      <c r="D95" s="1124"/>
      <c r="E95" s="1124"/>
      <c r="F95" s="1125"/>
      <c r="G95" s="71">
        <v>1990.7699999999998</v>
      </c>
      <c r="H95" s="72">
        <v>7.2</v>
      </c>
      <c r="I95" s="73">
        <v>53.9</v>
      </c>
      <c r="J95" s="73">
        <v>167.5</v>
      </c>
      <c r="K95" s="53">
        <v>2219.37</v>
      </c>
      <c r="L95" s="588"/>
      <c r="M95" s="588"/>
      <c r="N95" s="10"/>
      <c r="O95" s="10"/>
      <c r="P95" s="10"/>
      <c r="Q95" s="10"/>
      <c r="R95" s="10"/>
      <c r="S95" s="10"/>
      <c r="T95" s="10"/>
      <c r="U95" s="10"/>
      <c r="V95" s="10"/>
      <c r="W95" s="10"/>
      <c r="X95" s="10"/>
      <c r="Y95" s="10"/>
      <c r="Z95" s="10"/>
      <c r="AA95" s="10"/>
    </row>
    <row r="96" spans="1:27" ht="14.25" x14ac:dyDescent="0.2">
      <c r="A96" s="10"/>
      <c r="B96" s="10"/>
      <c r="C96" s="10"/>
      <c r="D96" s="10"/>
      <c r="E96" s="10"/>
      <c r="F96" s="10"/>
      <c r="G96" s="10"/>
      <c r="H96" s="77"/>
      <c r="I96" s="10"/>
      <c r="J96" s="10"/>
      <c r="K96" s="10"/>
      <c r="L96" s="10"/>
      <c r="M96" s="10"/>
      <c r="N96" s="10"/>
      <c r="O96" s="10"/>
      <c r="P96" s="10"/>
      <c r="Q96" s="10"/>
      <c r="R96" s="10"/>
      <c r="S96" s="10"/>
      <c r="T96" s="10"/>
      <c r="U96" s="10"/>
      <c r="V96" s="10"/>
      <c r="W96" s="10"/>
      <c r="X96" s="10"/>
      <c r="Y96" s="10"/>
      <c r="Z96" s="10"/>
      <c r="AA96" s="10"/>
    </row>
    <row r="97" spans="1:27" ht="14.25" x14ac:dyDescent="0.2">
      <c r="A97" s="10"/>
      <c r="B97" s="10"/>
      <c r="C97" s="10"/>
      <c r="D97" s="10"/>
      <c r="E97" s="10"/>
      <c r="F97" s="10"/>
      <c r="G97" s="48"/>
      <c r="H97" s="48"/>
      <c r="I97" s="48"/>
      <c r="J97" s="48"/>
      <c r="K97" s="48"/>
      <c r="L97" s="48"/>
      <c r="M97" s="48"/>
      <c r="N97" s="10"/>
      <c r="O97" s="10"/>
      <c r="P97" s="10"/>
      <c r="Q97" s="10"/>
      <c r="R97" s="10"/>
      <c r="S97" s="10"/>
      <c r="T97" s="10"/>
      <c r="U97" s="10"/>
      <c r="V97" s="10"/>
      <c r="W97" s="10"/>
      <c r="X97" s="10"/>
      <c r="Y97" s="10"/>
      <c r="Z97" s="10"/>
      <c r="AA97" s="10"/>
    </row>
    <row r="98" spans="1:27" ht="14.25" x14ac:dyDescent="0.2">
      <c r="A98" s="10"/>
      <c r="B98" s="1319" t="s">
        <v>67</v>
      </c>
      <c r="C98" s="1021"/>
      <c r="D98" s="1054"/>
      <c r="E98" s="1319" t="s">
        <v>68</v>
      </c>
      <c r="F98" s="1021"/>
      <c r="G98" s="10"/>
      <c r="H98" s="10"/>
      <c r="I98" s="10"/>
      <c r="J98" s="10"/>
      <c r="K98" s="10"/>
      <c r="L98" s="48"/>
      <c r="M98" s="48"/>
      <c r="N98" s="10"/>
      <c r="O98" s="10"/>
      <c r="P98" s="10"/>
      <c r="Q98" s="10"/>
      <c r="R98" s="10"/>
      <c r="S98" s="10"/>
      <c r="T98" s="10"/>
      <c r="U98" s="10"/>
      <c r="V98" s="10"/>
      <c r="W98" s="10"/>
      <c r="X98" s="10"/>
      <c r="Y98" s="10"/>
      <c r="Z98" s="10"/>
      <c r="AA98" s="10"/>
    </row>
    <row r="99" spans="1:27" ht="14.25" x14ac:dyDescent="0.2">
      <c r="A99" s="10"/>
      <c r="B99" s="1055"/>
      <c r="C99" s="1055"/>
      <c r="D99" s="1056"/>
      <c r="E99" s="1055"/>
      <c r="F99" s="1055"/>
      <c r="G99" s="10"/>
      <c r="H99" s="10"/>
      <c r="I99" s="10"/>
      <c r="J99" s="10"/>
      <c r="K99" s="10"/>
      <c r="L99" s="48"/>
      <c r="M99" s="48"/>
      <c r="N99" s="10"/>
      <c r="O99" s="10"/>
      <c r="P99" s="10"/>
      <c r="Q99" s="10"/>
      <c r="R99" s="10"/>
      <c r="S99" s="10"/>
      <c r="T99" s="10"/>
      <c r="U99" s="10"/>
      <c r="V99" s="10"/>
      <c r="W99" s="10"/>
      <c r="X99" s="10"/>
      <c r="Y99" s="10"/>
      <c r="Z99" s="10"/>
      <c r="AA99" s="10"/>
    </row>
    <row r="100" spans="1:27" ht="14.25" x14ac:dyDescent="0.2">
      <c r="A100" s="10"/>
      <c r="B100" s="1320" t="s">
        <v>69</v>
      </c>
      <c r="C100" s="1108"/>
      <c r="D100" s="1109"/>
      <c r="E100" s="1321">
        <v>0.94</v>
      </c>
      <c r="F100" s="1322"/>
      <c r="G100" s="10"/>
      <c r="H100" s="10"/>
      <c r="I100" s="10"/>
      <c r="J100" s="10"/>
      <c r="K100" s="10"/>
      <c r="L100" s="48"/>
      <c r="M100" s="48"/>
      <c r="N100" s="10"/>
      <c r="O100" s="10"/>
      <c r="P100" s="10"/>
      <c r="Q100" s="10"/>
      <c r="R100" s="10"/>
      <c r="S100" s="10"/>
      <c r="T100" s="10"/>
      <c r="U100" s="10"/>
      <c r="V100" s="10"/>
      <c r="W100" s="10"/>
      <c r="X100" s="10"/>
      <c r="Y100" s="10"/>
      <c r="Z100" s="10"/>
      <c r="AA100" s="10"/>
    </row>
    <row r="101" spans="1:27" ht="14.25" x14ac:dyDescent="0.2">
      <c r="A101" s="10"/>
      <c r="B101" s="1316" t="s">
        <v>70</v>
      </c>
      <c r="C101" s="1124"/>
      <c r="D101" s="1125"/>
      <c r="E101" s="1317">
        <v>0.06</v>
      </c>
      <c r="F101" s="1318"/>
      <c r="G101" s="10"/>
      <c r="H101" s="10"/>
      <c r="I101" s="10"/>
      <c r="J101" s="10"/>
      <c r="K101" s="10"/>
      <c r="L101" s="48"/>
      <c r="M101" s="48"/>
      <c r="N101" s="10"/>
      <c r="O101" s="10"/>
      <c r="P101" s="10"/>
      <c r="Q101" s="10"/>
      <c r="R101" s="10"/>
      <c r="S101" s="10"/>
      <c r="T101" s="10"/>
      <c r="U101" s="10"/>
      <c r="V101" s="10"/>
      <c r="W101" s="10"/>
      <c r="X101" s="10"/>
      <c r="Y101" s="10"/>
      <c r="Z101" s="10"/>
      <c r="AA101" s="10"/>
    </row>
    <row r="102" spans="1:27" ht="14.25" x14ac:dyDescent="0.2">
      <c r="A102" s="10"/>
      <c r="B102" s="10"/>
      <c r="C102" s="10"/>
      <c r="D102" s="10"/>
      <c r="E102" s="10"/>
      <c r="F102" s="10"/>
      <c r="G102" s="10"/>
      <c r="H102" s="10"/>
      <c r="I102" s="10"/>
      <c r="J102" s="10"/>
      <c r="K102" s="10"/>
      <c r="L102" s="48"/>
      <c r="M102" s="48"/>
      <c r="N102" s="10"/>
      <c r="O102" s="10"/>
      <c r="P102" s="10"/>
      <c r="Q102" s="10"/>
      <c r="R102" s="10"/>
      <c r="S102" s="10"/>
      <c r="T102" s="10"/>
      <c r="U102" s="10"/>
      <c r="V102" s="10"/>
      <c r="W102" s="10"/>
      <c r="X102" s="10"/>
      <c r="Y102" s="10"/>
      <c r="Z102" s="10"/>
      <c r="AA102" s="10"/>
    </row>
    <row r="103" spans="1:27" ht="14.25" x14ac:dyDescent="0.2">
      <c r="A103" s="10"/>
      <c r="B103" s="1319" t="s">
        <v>71</v>
      </c>
      <c r="C103" s="1021"/>
      <c r="D103" s="1054"/>
      <c r="E103" s="1319" t="s">
        <v>68</v>
      </c>
      <c r="F103" s="1021"/>
      <c r="G103" s="10"/>
      <c r="H103" s="10"/>
      <c r="I103" s="10"/>
      <c r="J103" s="10"/>
      <c r="K103" s="10"/>
      <c r="L103" s="48"/>
      <c r="M103" s="48"/>
      <c r="N103" s="10"/>
      <c r="O103" s="10"/>
      <c r="P103" s="10"/>
      <c r="Q103" s="10"/>
      <c r="R103" s="10"/>
      <c r="S103" s="10"/>
      <c r="T103" s="10"/>
      <c r="U103" s="10"/>
      <c r="V103" s="10"/>
      <c r="W103" s="10"/>
      <c r="X103" s="10"/>
      <c r="Y103" s="10"/>
      <c r="Z103" s="10"/>
      <c r="AA103" s="10"/>
    </row>
    <row r="104" spans="1:27" ht="14.25" x14ac:dyDescent="0.2">
      <c r="A104" s="10"/>
      <c r="B104" s="1055"/>
      <c r="C104" s="1055"/>
      <c r="D104" s="1056"/>
      <c r="E104" s="1055"/>
      <c r="F104" s="1055"/>
      <c r="G104" s="10"/>
      <c r="H104" s="10"/>
      <c r="I104" s="10"/>
      <c r="J104" s="10"/>
      <c r="K104" s="10"/>
      <c r="L104" s="48"/>
      <c r="M104" s="48"/>
      <c r="N104" s="10"/>
      <c r="O104" s="10"/>
      <c r="P104" s="10"/>
      <c r="Q104" s="10"/>
      <c r="R104" s="10"/>
      <c r="S104" s="10"/>
      <c r="T104" s="10"/>
      <c r="U104" s="10"/>
      <c r="V104" s="10"/>
      <c r="W104" s="10"/>
      <c r="X104" s="10"/>
      <c r="Y104" s="10"/>
      <c r="Z104" s="10"/>
      <c r="AA104" s="10"/>
    </row>
    <row r="105" spans="1:27" ht="14.25" x14ac:dyDescent="0.2">
      <c r="A105" s="10"/>
      <c r="B105" s="1320" t="s">
        <v>72</v>
      </c>
      <c r="C105" s="1108"/>
      <c r="D105" s="1109"/>
      <c r="E105" s="1313">
        <v>0.02</v>
      </c>
      <c r="F105" s="1249"/>
      <c r="G105" s="10"/>
      <c r="H105" s="10"/>
      <c r="I105" s="10"/>
      <c r="J105" s="10"/>
      <c r="K105" s="10"/>
      <c r="L105" s="48"/>
      <c r="M105" s="48"/>
      <c r="N105" s="10"/>
      <c r="O105" s="10"/>
      <c r="P105" s="10"/>
      <c r="Q105" s="10"/>
      <c r="R105" s="10"/>
      <c r="S105" s="10"/>
      <c r="T105" s="10"/>
      <c r="U105" s="10"/>
      <c r="V105" s="10"/>
      <c r="W105" s="10"/>
      <c r="X105" s="10"/>
      <c r="Y105" s="10"/>
      <c r="Z105" s="10"/>
      <c r="AA105" s="10"/>
    </row>
    <row r="106" spans="1:27" ht="14.25" x14ac:dyDescent="0.2">
      <c r="A106" s="10"/>
      <c r="B106" s="1323" t="s">
        <v>73</v>
      </c>
      <c r="C106" s="1102"/>
      <c r="D106" s="1110"/>
      <c r="E106" s="1314">
        <v>7.0000000000000007E-2</v>
      </c>
      <c r="F106" s="1315"/>
      <c r="G106" s="10"/>
      <c r="H106" s="10"/>
      <c r="I106" s="10"/>
      <c r="J106" s="10"/>
      <c r="K106" s="10"/>
      <c r="L106" s="48"/>
      <c r="M106" s="48"/>
      <c r="N106" s="10"/>
      <c r="O106" s="10"/>
      <c r="P106" s="10"/>
      <c r="Q106" s="10"/>
      <c r="R106" s="10"/>
      <c r="S106" s="10"/>
      <c r="T106" s="10"/>
      <c r="U106" s="10"/>
      <c r="V106" s="10"/>
      <c r="W106" s="10"/>
      <c r="X106" s="10"/>
      <c r="Y106" s="10"/>
      <c r="Z106" s="10"/>
      <c r="AA106" s="10"/>
    </row>
    <row r="107" spans="1:27" ht="14.25" x14ac:dyDescent="0.2">
      <c r="A107" s="10"/>
      <c r="B107" s="1316" t="s">
        <v>74</v>
      </c>
      <c r="C107" s="1124"/>
      <c r="D107" s="1125"/>
      <c r="E107" s="1324">
        <v>0.91</v>
      </c>
      <c r="F107" s="1325"/>
      <c r="G107" s="588"/>
      <c r="H107" s="588"/>
      <c r="I107" s="588"/>
      <c r="J107" s="623"/>
      <c r="K107" s="588"/>
      <c r="L107" s="48"/>
      <c r="M107" s="48"/>
      <c r="N107" s="10"/>
      <c r="O107" s="10"/>
      <c r="P107" s="10"/>
      <c r="Q107" s="10"/>
      <c r="R107" s="10"/>
      <c r="S107" s="10"/>
      <c r="T107" s="10"/>
      <c r="U107" s="10"/>
      <c r="V107" s="10"/>
      <c r="W107" s="10"/>
      <c r="X107" s="10"/>
      <c r="Y107" s="10"/>
      <c r="Z107" s="10"/>
      <c r="AA107" s="10"/>
    </row>
    <row r="108" spans="1:27" ht="14.25" x14ac:dyDescent="0.2">
      <c r="A108" s="10"/>
      <c r="B108" s="10"/>
      <c r="C108" s="10"/>
      <c r="D108" s="10"/>
      <c r="E108" s="10"/>
      <c r="F108" s="10"/>
      <c r="G108" s="588"/>
      <c r="H108" s="10"/>
      <c r="I108" s="10"/>
      <c r="J108" s="10"/>
      <c r="K108" s="588"/>
      <c r="L108" s="48"/>
      <c r="M108" s="48"/>
      <c r="N108" s="10"/>
      <c r="O108" s="10"/>
      <c r="P108" s="10"/>
      <c r="Q108" s="10"/>
      <c r="R108" s="10"/>
      <c r="S108" s="10"/>
      <c r="T108" s="10"/>
      <c r="U108" s="10"/>
      <c r="V108" s="10"/>
      <c r="W108" s="10"/>
      <c r="X108" s="10"/>
      <c r="Y108" s="10"/>
      <c r="Z108" s="10"/>
      <c r="AA108" s="10"/>
    </row>
    <row r="109" spans="1:27" ht="14.25" x14ac:dyDescent="0.2">
      <c r="A109" s="10"/>
      <c r="B109" s="1319" t="s">
        <v>75</v>
      </c>
      <c r="C109" s="1021"/>
      <c r="D109" s="1054"/>
      <c r="E109" s="1319" t="s">
        <v>68</v>
      </c>
      <c r="F109" s="1021"/>
      <c r="G109" s="588"/>
      <c r="H109" s="10"/>
      <c r="I109" s="10"/>
      <c r="J109" s="10"/>
      <c r="K109" s="588"/>
      <c r="L109" s="48"/>
      <c r="M109" s="48"/>
      <c r="N109" s="10"/>
      <c r="O109" s="10"/>
      <c r="P109" s="10"/>
      <c r="Q109" s="10"/>
      <c r="R109" s="10"/>
      <c r="S109" s="10"/>
      <c r="T109" s="10"/>
      <c r="U109" s="10"/>
      <c r="V109" s="10"/>
      <c r="W109" s="10"/>
      <c r="X109" s="10"/>
      <c r="Y109" s="10"/>
      <c r="Z109" s="10"/>
      <c r="AA109" s="10"/>
    </row>
    <row r="110" spans="1:27" ht="14.25" x14ac:dyDescent="0.2">
      <c r="A110" s="10"/>
      <c r="B110" s="1055"/>
      <c r="C110" s="1055"/>
      <c r="D110" s="1056"/>
      <c r="E110" s="1055"/>
      <c r="F110" s="1055"/>
      <c r="G110" s="588"/>
      <c r="H110" s="10"/>
      <c r="I110" s="10"/>
      <c r="J110" s="10"/>
      <c r="K110" s="588"/>
      <c r="L110" s="48"/>
      <c r="M110" s="48"/>
      <c r="N110" s="10"/>
      <c r="O110" s="10"/>
      <c r="P110" s="10"/>
      <c r="Q110" s="10"/>
      <c r="R110" s="10"/>
      <c r="S110" s="10"/>
      <c r="T110" s="10"/>
      <c r="U110" s="10"/>
      <c r="V110" s="10"/>
      <c r="W110" s="10"/>
      <c r="X110" s="10"/>
      <c r="Y110" s="10"/>
      <c r="Z110" s="10"/>
      <c r="AA110" s="10"/>
    </row>
    <row r="111" spans="1:27" ht="14.25" x14ac:dyDescent="0.2">
      <c r="A111" s="10"/>
      <c r="B111" s="1320" t="s">
        <v>76</v>
      </c>
      <c r="C111" s="1108"/>
      <c r="D111" s="1109"/>
      <c r="E111" s="1321">
        <v>0.95</v>
      </c>
      <c r="F111" s="1322"/>
      <c r="G111" s="588"/>
      <c r="H111" s="10"/>
      <c r="I111" s="10"/>
      <c r="J111" s="10"/>
      <c r="K111" s="588"/>
      <c r="L111" s="48"/>
      <c r="M111" s="48"/>
      <c r="N111" s="10"/>
      <c r="O111" s="10"/>
      <c r="P111" s="10"/>
      <c r="Q111" s="10"/>
      <c r="R111" s="10"/>
      <c r="S111" s="10"/>
      <c r="T111" s="10"/>
      <c r="U111" s="10"/>
      <c r="V111" s="10"/>
      <c r="W111" s="10"/>
      <c r="X111" s="10"/>
      <c r="Y111" s="10"/>
      <c r="Z111" s="10"/>
      <c r="AA111" s="10"/>
    </row>
    <row r="112" spans="1:27" ht="14.25" x14ac:dyDescent="0.2">
      <c r="A112" s="10"/>
      <c r="B112" s="1316" t="s">
        <v>77</v>
      </c>
      <c r="C112" s="1124"/>
      <c r="D112" s="1125"/>
      <c r="E112" s="1317">
        <v>0.05</v>
      </c>
      <c r="F112" s="1318"/>
      <c r="G112" s="588"/>
      <c r="H112" s="10"/>
      <c r="I112" s="10"/>
      <c r="J112" s="10"/>
      <c r="K112" s="588"/>
      <c r="L112" s="48"/>
      <c r="M112" s="48"/>
      <c r="N112" s="10"/>
      <c r="O112" s="10"/>
      <c r="P112" s="10"/>
      <c r="Q112" s="10"/>
      <c r="R112" s="10"/>
      <c r="S112" s="10"/>
      <c r="T112" s="10"/>
      <c r="U112" s="10"/>
      <c r="V112" s="10"/>
      <c r="W112" s="10"/>
      <c r="X112" s="10"/>
      <c r="Y112" s="10"/>
      <c r="Z112" s="10"/>
      <c r="AA112" s="10"/>
    </row>
    <row r="113" spans="1:27" ht="14.25"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row>
    <row r="114" spans="1:27" ht="14.25" x14ac:dyDescent="0.2">
      <c r="A114" s="10"/>
      <c r="B114" s="10"/>
      <c r="C114" s="10"/>
      <c r="D114" s="10"/>
      <c r="E114" s="10"/>
      <c r="F114" s="10"/>
      <c r="G114" s="10"/>
      <c r="H114" s="10"/>
      <c r="I114" s="10"/>
      <c r="J114" s="10"/>
      <c r="K114" s="10"/>
      <c r="L114" s="10"/>
      <c r="M114" s="10"/>
      <c r="N114" s="588"/>
      <c r="O114" s="588"/>
      <c r="P114" s="588"/>
      <c r="Q114" s="10"/>
      <c r="R114" s="10"/>
      <c r="S114" s="10"/>
      <c r="T114" s="10"/>
      <c r="U114" s="10"/>
      <c r="V114" s="10"/>
      <c r="W114" s="10"/>
      <c r="X114" s="10"/>
      <c r="Y114" s="10"/>
      <c r="Z114" s="10"/>
      <c r="AA114" s="10"/>
    </row>
    <row r="115" spans="1:27" ht="14.25" x14ac:dyDescent="0.2">
      <c r="A115" s="586"/>
      <c r="B115" s="1171" t="s">
        <v>78</v>
      </c>
      <c r="C115" s="1021"/>
      <c r="D115" s="1021"/>
      <c r="E115" s="1021"/>
      <c r="F115" s="1021"/>
      <c r="G115" s="1021"/>
      <c r="H115" s="1021"/>
      <c r="I115" s="1021"/>
      <c r="J115" s="1021"/>
      <c r="K115" s="1021"/>
      <c r="L115" s="1021"/>
      <c r="M115" s="1021"/>
      <c r="N115" s="588"/>
      <c r="O115" s="588"/>
      <c r="P115" s="588"/>
      <c r="Q115" s="10"/>
      <c r="R115" s="10"/>
      <c r="S115" s="10"/>
      <c r="T115" s="10"/>
      <c r="U115" s="10"/>
      <c r="V115" s="10"/>
      <c r="W115" s="10"/>
      <c r="X115" s="10"/>
      <c r="Y115" s="10"/>
      <c r="Z115" s="10"/>
      <c r="AA115" s="10"/>
    </row>
    <row r="116" spans="1:27" ht="14.25" x14ac:dyDescent="0.2">
      <c r="A116" s="10"/>
      <c r="B116" s="10"/>
      <c r="C116" s="10"/>
      <c r="D116" s="10"/>
      <c r="E116" s="10"/>
      <c r="F116" s="10"/>
      <c r="G116" s="10"/>
      <c r="H116" s="10"/>
      <c r="I116" s="10"/>
      <c r="J116" s="10"/>
      <c r="K116" s="10"/>
      <c r="L116" s="10"/>
      <c r="M116" s="10"/>
      <c r="N116" s="588"/>
      <c r="O116" s="588"/>
      <c r="P116" s="588"/>
      <c r="Q116" s="10"/>
      <c r="R116" s="10"/>
      <c r="S116" s="10"/>
      <c r="T116" s="10"/>
      <c r="U116" s="10"/>
      <c r="V116" s="10"/>
      <c r="W116" s="10"/>
      <c r="X116" s="10"/>
      <c r="Y116" s="10"/>
      <c r="Z116" s="10"/>
      <c r="AA116" s="10"/>
    </row>
    <row r="117" spans="1:27" ht="14.25" x14ac:dyDescent="0.2">
      <c r="A117" s="10"/>
      <c r="B117" s="1182" t="s">
        <v>79</v>
      </c>
      <c r="C117" s="1019"/>
      <c r="D117" s="1019"/>
      <c r="E117" s="1019"/>
      <c r="F117" s="1019"/>
      <c r="G117" s="1019"/>
      <c r="H117" s="1019"/>
      <c r="I117" s="1019"/>
      <c r="J117" s="1019"/>
      <c r="K117" s="1019"/>
      <c r="L117" s="1019"/>
      <c r="M117" s="1019"/>
      <c r="N117" s="588"/>
      <c r="O117" s="588"/>
      <c r="P117" s="588"/>
      <c r="Q117" s="10"/>
      <c r="R117" s="10"/>
      <c r="S117" s="10"/>
      <c r="T117" s="10"/>
      <c r="U117" s="10"/>
      <c r="V117" s="10"/>
      <c r="W117" s="10"/>
      <c r="X117" s="10"/>
      <c r="Y117" s="10"/>
      <c r="Z117" s="10"/>
      <c r="AA117" s="10"/>
    </row>
    <row r="118" spans="1:27" ht="14.25" x14ac:dyDescent="0.2">
      <c r="A118" s="10"/>
      <c r="B118" s="1019"/>
      <c r="C118" s="1019"/>
      <c r="D118" s="1019"/>
      <c r="E118" s="1019"/>
      <c r="F118" s="1019"/>
      <c r="G118" s="1019"/>
      <c r="H118" s="1019"/>
      <c r="I118" s="1019"/>
      <c r="J118" s="1019"/>
      <c r="K118" s="1019"/>
      <c r="L118" s="1019"/>
      <c r="M118" s="1019"/>
      <c r="N118" s="588"/>
      <c r="O118" s="588"/>
      <c r="P118" s="588"/>
      <c r="Q118" s="10"/>
      <c r="R118" s="10"/>
      <c r="S118" s="10"/>
      <c r="T118" s="10"/>
      <c r="U118" s="10"/>
      <c r="V118" s="10"/>
      <c r="W118" s="10"/>
      <c r="X118" s="10"/>
      <c r="Y118" s="10"/>
      <c r="Z118" s="10"/>
      <c r="AA118" s="10"/>
    </row>
    <row r="119" spans="1:27" ht="14.25" x14ac:dyDescent="0.2">
      <c r="A119" s="10"/>
      <c r="B119" s="1019"/>
      <c r="C119" s="1019"/>
      <c r="D119" s="1019"/>
      <c r="E119" s="1019"/>
      <c r="F119" s="1019"/>
      <c r="G119" s="1019"/>
      <c r="H119" s="1019"/>
      <c r="I119" s="1019"/>
      <c r="J119" s="1019"/>
      <c r="K119" s="1019"/>
      <c r="L119" s="1019"/>
      <c r="M119" s="1019"/>
      <c r="N119" s="588"/>
      <c r="O119" s="588"/>
      <c r="P119" s="588"/>
      <c r="Q119" s="10"/>
      <c r="R119" s="10"/>
      <c r="S119" s="10"/>
      <c r="T119" s="10"/>
      <c r="U119" s="10"/>
      <c r="V119" s="10"/>
      <c r="W119" s="10"/>
      <c r="X119" s="10"/>
      <c r="Y119" s="10"/>
      <c r="Z119" s="10"/>
      <c r="AA119" s="10"/>
    </row>
    <row r="120" spans="1:27" ht="14.25" x14ac:dyDescent="0.2">
      <c r="A120" s="10"/>
      <c r="B120" s="10"/>
      <c r="C120" s="10"/>
      <c r="D120" s="10"/>
      <c r="E120" s="10"/>
      <c r="F120" s="10"/>
      <c r="G120" s="10"/>
      <c r="H120" s="10"/>
      <c r="I120" s="10"/>
      <c r="J120" s="10"/>
      <c r="K120" s="10"/>
      <c r="L120" s="10"/>
      <c r="M120" s="10"/>
      <c r="N120" s="588"/>
      <c r="O120" s="588"/>
      <c r="P120" s="588"/>
      <c r="Q120" s="10"/>
      <c r="R120" s="10"/>
      <c r="S120" s="10"/>
      <c r="T120" s="10"/>
      <c r="U120" s="10"/>
      <c r="V120" s="10"/>
      <c r="W120" s="10"/>
      <c r="X120" s="10"/>
      <c r="Y120" s="10"/>
      <c r="Z120" s="10"/>
      <c r="AA120" s="10"/>
    </row>
    <row r="121" spans="1:27" ht="14.25" x14ac:dyDescent="0.2">
      <c r="A121" s="10"/>
      <c r="B121" s="10"/>
      <c r="C121" s="10"/>
      <c r="D121" s="10"/>
      <c r="E121" s="10"/>
      <c r="F121" s="10"/>
      <c r="G121" s="10"/>
      <c r="H121" s="10"/>
      <c r="I121" s="10"/>
      <c r="J121" s="10"/>
      <c r="K121" s="10"/>
      <c r="L121" s="10"/>
      <c r="M121" s="10"/>
      <c r="N121" s="588"/>
      <c r="O121" s="588"/>
      <c r="P121" s="588"/>
      <c r="Q121" s="10"/>
      <c r="R121" s="10"/>
      <c r="S121" s="10"/>
      <c r="T121" s="10"/>
      <c r="U121" s="10"/>
      <c r="V121" s="10"/>
      <c r="W121" s="10"/>
      <c r="X121" s="10"/>
      <c r="Y121" s="10"/>
      <c r="Z121" s="10"/>
      <c r="AA121" s="10"/>
    </row>
    <row r="122" spans="1:27" ht="14.25" x14ac:dyDescent="0.2">
      <c r="A122" s="586"/>
      <c r="B122" s="1171" t="s">
        <v>80</v>
      </c>
      <c r="C122" s="1021"/>
      <c r="D122" s="1021"/>
      <c r="E122" s="1021"/>
      <c r="F122" s="1021"/>
      <c r="G122" s="1021"/>
      <c r="H122" s="1021"/>
      <c r="I122" s="1021"/>
      <c r="J122" s="1021"/>
      <c r="K122" s="1021"/>
      <c r="L122" s="1021"/>
      <c r="M122" s="1021"/>
      <c r="N122" s="588"/>
      <c r="O122" s="588"/>
      <c r="P122" s="588"/>
      <c r="Q122" s="10"/>
      <c r="R122" s="10"/>
      <c r="S122" s="10"/>
      <c r="T122" s="10"/>
      <c r="U122" s="10"/>
      <c r="V122" s="10"/>
      <c r="W122" s="10"/>
      <c r="X122" s="10"/>
      <c r="Y122" s="10"/>
      <c r="Z122" s="10"/>
      <c r="AA122" s="10"/>
    </row>
    <row r="123" spans="1:27" ht="14.25" x14ac:dyDescent="0.2">
      <c r="A123" s="10"/>
      <c r="B123" s="10"/>
      <c r="C123" s="10"/>
      <c r="D123" s="10"/>
      <c r="E123" s="10"/>
      <c r="F123" s="10"/>
      <c r="G123" s="10"/>
      <c r="H123" s="10"/>
      <c r="I123" s="10"/>
      <c r="J123" s="10"/>
      <c r="K123" s="10"/>
      <c r="L123" s="10"/>
      <c r="M123" s="10"/>
      <c r="N123" s="588"/>
      <c r="O123" s="588"/>
      <c r="P123" s="588"/>
      <c r="Q123" s="10"/>
      <c r="R123" s="10"/>
      <c r="S123" s="10"/>
      <c r="T123" s="10"/>
      <c r="U123" s="10"/>
      <c r="V123" s="10"/>
      <c r="W123" s="10"/>
      <c r="X123" s="10"/>
      <c r="Y123" s="10"/>
      <c r="Z123" s="10"/>
      <c r="AA123" s="10"/>
    </row>
    <row r="124" spans="1:27" ht="69.75" customHeight="1" x14ac:dyDescent="0.2">
      <c r="A124" s="10"/>
      <c r="B124" s="1182" t="s">
        <v>81</v>
      </c>
      <c r="C124" s="1019"/>
      <c r="D124" s="1019"/>
      <c r="E124" s="1019"/>
      <c r="F124" s="1019"/>
      <c r="G124" s="1019"/>
      <c r="H124" s="1019"/>
      <c r="I124" s="1019"/>
      <c r="J124" s="1019"/>
      <c r="K124" s="1019"/>
      <c r="L124" s="1019"/>
      <c r="M124" s="1019"/>
      <c r="N124" s="10"/>
      <c r="O124" s="10"/>
      <c r="P124" s="10"/>
      <c r="Q124" s="10"/>
      <c r="R124" s="10"/>
      <c r="S124" s="10"/>
      <c r="T124" s="10"/>
      <c r="U124" s="10"/>
      <c r="V124" s="10"/>
      <c r="W124" s="10"/>
      <c r="X124" s="10"/>
      <c r="Y124" s="10"/>
      <c r="Z124" s="10"/>
      <c r="AA124" s="10"/>
    </row>
    <row r="125" spans="1:27" ht="52.5" customHeight="1" x14ac:dyDescent="0.2">
      <c r="A125" s="10"/>
      <c r="B125" s="1019"/>
      <c r="C125" s="1019"/>
      <c r="D125" s="1019"/>
      <c r="E125" s="1019"/>
      <c r="F125" s="1019"/>
      <c r="G125" s="1019"/>
      <c r="H125" s="1019"/>
      <c r="I125" s="1019"/>
      <c r="J125" s="1019"/>
      <c r="K125" s="1019"/>
      <c r="L125" s="1019"/>
      <c r="M125" s="1019"/>
      <c r="N125" s="10"/>
      <c r="O125" s="10"/>
      <c r="P125" s="10"/>
      <c r="Q125" s="10"/>
      <c r="R125" s="10"/>
      <c r="S125" s="10"/>
      <c r="T125" s="10"/>
      <c r="U125" s="10"/>
      <c r="V125" s="10"/>
      <c r="W125" s="10"/>
      <c r="X125" s="10"/>
      <c r="Y125" s="10"/>
      <c r="Z125" s="10"/>
      <c r="AA125" s="10"/>
    </row>
    <row r="126" spans="1:27" ht="14.25" x14ac:dyDescent="0.2">
      <c r="A126" s="10"/>
      <c r="B126" s="1019"/>
      <c r="C126" s="1019"/>
      <c r="D126" s="1019"/>
      <c r="E126" s="1019"/>
      <c r="F126" s="1019"/>
      <c r="G126" s="1019"/>
      <c r="H126" s="1019"/>
      <c r="I126" s="1019"/>
      <c r="J126" s="1019"/>
      <c r="K126" s="1019"/>
      <c r="L126" s="1019"/>
      <c r="M126" s="1019"/>
      <c r="N126" s="10"/>
      <c r="O126" s="10"/>
      <c r="P126" s="10"/>
      <c r="Q126" s="10"/>
      <c r="R126" s="10"/>
      <c r="S126" s="10"/>
      <c r="T126" s="10"/>
      <c r="U126" s="10"/>
      <c r="V126" s="10"/>
      <c r="W126" s="10"/>
      <c r="X126" s="10"/>
      <c r="Y126" s="10"/>
      <c r="Z126" s="10"/>
      <c r="AA126" s="10"/>
    </row>
    <row r="127" spans="1:27" ht="14.25" x14ac:dyDescent="0.2">
      <c r="A127" s="10"/>
      <c r="B127" s="1019"/>
      <c r="C127" s="1019"/>
      <c r="D127" s="1019"/>
      <c r="E127" s="1019"/>
      <c r="F127" s="1019"/>
      <c r="G127" s="1019"/>
      <c r="H127" s="1019"/>
      <c r="I127" s="1019"/>
      <c r="J127" s="1019"/>
      <c r="K127" s="1019"/>
      <c r="L127" s="1019"/>
      <c r="M127" s="1019"/>
      <c r="N127" s="588"/>
      <c r="O127" s="588"/>
      <c r="P127" s="588"/>
      <c r="Q127" s="10"/>
      <c r="R127" s="10"/>
      <c r="S127" s="10"/>
      <c r="T127" s="10"/>
      <c r="U127" s="10"/>
      <c r="V127" s="10"/>
      <c r="W127" s="10"/>
      <c r="X127" s="10"/>
      <c r="Y127" s="10"/>
      <c r="Z127" s="10"/>
      <c r="AA127" s="10"/>
    </row>
    <row r="128" spans="1:27" ht="14.25" x14ac:dyDescent="0.2">
      <c r="A128" s="10"/>
      <c r="B128" s="10"/>
      <c r="C128" s="10"/>
      <c r="D128" s="10"/>
      <c r="E128" s="10"/>
      <c r="F128" s="10"/>
      <c r="G128" s="10"/>
      <c r="H128" s="10"/>
      <c r="I128" s="10"/>
      <c r="J128" s="10"/>
      <c r="K128" s="10"/>
      <c r="L128" s="10"/>
      <c r="M128" s="10"/>
      <c r="N128" s="588"/>
      <c r="O128" s="588"/>
      <c r="P128" s="588"/>
      <c r="Q128" s="10"/>
      <c r="R128" s="10"/>
      <c r="S128" s="10"/>
      <c r="T128" s="10"/>
      <c r="U128" s="10"/>
      <c r="V128" s="10"/>
      <c r="W128" s="10"/>
      <c r="X128" s="10"/>
      <c r="Y128" s="10"/>
      <c r="Z128" s="10"/>
      <c r="AA128" s="10"/>
    </row>
    <row r="129" spans="1:27" ht="14.25" x14ac:dyDescent="0.2">
      <c r="A129" s="10"/>
      <c r="B129" s="10"/>
      <c r="C129" s="10"/>
      <c r="D129" s="10"/>
      <c r="E129" s="10"/>
      <c r="F129" s="10"/>
      <c r="G129" s="10"/>
      <c r="H129" s="10"/>
      <c r="I129" s="10"/>
      <c r="J129" s="10"/>
      <c r="K129" s="10"/>
      <c r="L129" s="10"/>
      <c r="M129" s="10"/>
      <c r="N129" s="588"/>
      <c r="O129" s="588"/>
      <c r="P129" s="588"/>
      <c r="Q129" s="10"/>
      <c r="R129" s="10"/>
      <c r="S129" s="10"/>
      <c r="T129" s="10"/>
      <c r="U129" s="10"/>
      <c r="V129" s="10"/>
      <c r="W129" s="10"/>
      <c r="X129" s="10"/>
      <c r="Y129" s="10"/>
      <c r="Z129" s="10"/>
      <c r="AA129" s="10"/>
    </row>
    <row r="130" spans="1:27" ht="14.25" x14ac:dyDescent="0.2">
      <c r="A130" s="586"/>
      <c r="B130" s="1171" t="s">
        <v>82</v>
      </c>
      <c r="C130" s="1021"/>
      <c r="D130" s="1021"/>
      <c r="E130" s="1021"/>
      <c r="F130" s="1021"/>
      <c r="G130" s="1021"/>
      <c r="H130" s="1021"/>
      <c r="I130" s="1021"/>
      <c r="J130" s="1021"/>
      <c r="K130" s="1021"/>
      <c r="L130" s="1021"/>
      <c r="M130" s="1021"/>
      <c r="N130" s="588"/>
      <c r="O130" s="588"/>
      <c r="P130" s="588"/>
      <c r="Q130" s="10"/>
      <c r="R130" s="10"/>
      <c r="S130" s="10"/>
      <c r="T130" s="10"/>
      <c r="U130" s="10"/>
      <c r="V130" s="10"/>
      <c r="W130" s="10"/>
      <c r="X130" s="10"/>
      <c r="Y130" s="10"/>
      <c r="Z130" s="10"/>
      <c r="AA130" s="10"/>
    </row>
    <row r="131" spans="1:27" ht="14.25" x14ac:dyDescent="0.2">
      <c r="A131" s="10"/>
      <c r="B131" s="10"/>
      <c r="C131" s="10"/>
      <c r="D131" s="10"/>
      <c r="E131" s="10"/>
      <c r="F131" s="10"/>
      <c r="G131" s="10"/>
      <c r="H131" s="10"/>
      <c r="I131" s="10"/>
      <c r="J131" s="10"/>
      <c r="K131" s="10"/>
      <c r="L131" s="10"/>
      <c r="M131" s="10"/>
      <c r="N131" s="588"/>
      <c r="O131" s="588"/>
      <c r="P131" s="588"/>
      <c r="Q131" s="10"/>
      <c r="R131" s="10"/>
      <c r="S131" s="10"/>
      <c r="T131" s="10"/>
      <c r="U131" s="10"/>
      <c r="V131" s="10"/>
      <c r="W131" s="10"/>
      <c r="X131" s="10"/>
      <c r="Y131" s="10"/>
      <c r="Z131" s="10"/>
      <c r="AA131" s="10"/>
    </row>
    <row r="132" spans="1:27" ht="52.5" customHeight="1" x14ac:dyDescent="0.2">
      <c r="A132" s="10"/>
      <c r="B132" s="1182" t="s">
        <v>83</v>
      </c>
      <c r="C132" s="1019"/>
      <c r="D132" s="1019"/>
      <c r="E132" s="1019"/>
      <c r="F132" s="1019"/>
      <c r="G132" s="1019"/>
      <c r="H132" s="1019"/>
      <c r="I132" s="1019"/>
      <c r="J132" s="1019"/>
      <c r="K132" s="1019"/>
      <c r="L132" s="1019"/>
      <c r="M132" s="1019"/>
      <c r="N132" s="588"/>
      <c r="O132" s="588"/>
      <c r="P132" s="588"/>
      <c r="Q132" s="10"/>
      <c r="R132" s="10"/>
      <c r="S132" s="10"/>
      <c r="T132" s="10"/>
      <c r="U132" s="10"/>
      <c r="V132" s="10"/>
      <c r="W132" s="10"/>
      <c r="X132" s="10"/>
      <c r="Y132" s="10"/>
      <c r="Z132" s="10"/>
      <c r="AA132" s="10"/>
    </row>
    <row r="133" spans="1:27" ht="14.25" x14ac:dyDescent="0.2">
      <c r="A133" s="10"/>
      <c r="B133" s="1019"/>
      <c r="C133" s="1019"/>
      <c r="D133" s="1019"/>
      <c r="E133" s="1019"/>
      <c r="F133" s="1019"/>
      <c r="G133" s="1019"/>
      <c r="H133" s="1019"/>
      <c r="I133" s="1019"/>
      <c r="J133" s="1019"/>
      <c r="K133" s="1019"/>
      <c r="L133" s="1019"/>
      <c r="M133" s="1019"/>
      <c r="N133" s="10"/>
      <c r="O133" s="10"/>
      <c r="P133" s="10"/>
      <c r="Q133" s="10"/>
      <c r="R133" s="10"/>
      <c r="S133" s="10"/>
      <c r="T133" s="10"/>
      <c r="U133" s="10"/>
      <c r="V133" s="10"/>
      <c r="W133" s="10"/>
      <c r="X133" s="10"/>
      <c r="Y133" s="10"/>
      <c r="Z133" s="10"/>
      <c r="AA133" s="10"/>
    </row>
    <row r="134" spans="1:27" ht="14.25"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spans="1:27" ht="14.25"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spans="1:27" ht="19.5" x14ac:dyDescent="0.25">
      <c r="A136" s="8"/>
      <c r="B136" s="9" t="s">
        <v>84</v>
      </c>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spans="1:27" ht="14.25"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spans="1:27" ht="14.25"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spans="1:27" ht="14.25" x14ac:dyDescent="0.2">
      <c r="A139" s="586"/>
      <c r="B139" s="1171" t="s">
        <v>85</v>
      </c>
      <c r="C139" s="1021"/>
      <c r="D139" s="1021"/>
      <c r="E139" s="1021"/>
      <c r="F139" s="1021"/>
      <c r="G139" s="1021"/>
      <c r="H139" s="1021"/>
      <c r="I139" s="1021"/>
      <c r="J139" s="1021"/>
      <c r="K139" s="1021"/>
      <c r="L139" s="1021"/>
      <c r="M139" s="1021"/>
      <c r="N139" s="588"/>
      <c r="O139" s="588"/>
      <c r="P139" s="10"/>
      <c r="Q139" s="10"/>
      <c r="R139" s="10"/>
      <c r="S139" s="10"/>
      <c r="T139" s="10"/>
      <c r="U139" s="10"/>
      <c r="V139" s="10"/>
      <c r="W139" s="10"/>
      <c r="X139" s="10"/>
      <c r="Y139" s="10"/>
      <c r="Z139" s="10"/>
      <c r="AA139" s="10"/>
    </row>
    <row r="140" spans="1:27" ht="14.25" x14ac:dyDescent="0.2">
      <c r="A140" s="10"/>
      <c r="B140" s="10"/>
      <c r="C140" s="10"/>
      <c r="D140" s="10"/>
      <c r="E140" s="10"/>
      <c r="F140" s="10"/>
      <c r="G140" s="10"/>
      <c r="H140" s="10"/>
      <c r="I140" s="10"/>
      <c r="J140" s="10"/>
      <c r="K140" s="10"/>
      <c r="L140" s="10"/>
      <c r="M140" s="10"/>
      <c r="N140" s="10"/>
      <c r="O140" s="588"/>
      <c r="P140" s="588"/>
      <c r="Q140" s="588"/>
      <c r="R140" s="588"/>
      <c r="S140" s="588"/>
      <c r="T140" s="588"/>
      <c r="U140" s="588"/>
      <c r="V140" s="588"/>
      <c r="W140" s="588"/>
      <c r="X140" s="588"/>
      <c r="Y140" s="588"/>
      <c r="Z140" s="588"/>
      <c r="AA140" s="10"/>
    </row>
    <row r="141" spans="1:27" ht="14.25" x14ac:dyDescent="0.2">
      <c r="A141" s="10"/>
      <c r="B141" s="1179" t="s">
        <v>86</v>
      </c>
      <c r="C141" s="1021"/>
      <c r="D141" s="1054"/>
      <c r="E141" s="1193">
        <v>2022</v>
      </c>
      <c r="F141" s="1021"/>
      <c r="G141" s="1054"/>
      <c r="H141" s="1193">
        <v>2023</v>
      </c>
      <c r="I141" s="1021"/>
      <c r="J141" s="1054"/>
      <c r="K141" s="1193">
        <v>2024</v>
      </c>
      <c r="L141" s="1021"/>
      <c r="M141" s="1088"/>
      <c r="N141" s="624"/>
      <c r="O141" s="1287"/>
      <c r="P141" s="1021"/>
      <c r="Q141" s="1021"/>
      <c r="R141" s="1287"/>
      <c r="S141" s="1021"/>
      <c r="T141" s="1021"/>
      <c r="U141" s="1287"/>
      <c r="V141" s="1021"/>
      <c r="W141" s="1021"/>
      <c r="X141" s="1287"/>
      <c r="Y141" s="1021"/>
      <c r="Z141" s="1021"/>
      <c r="AA141" s="10"/>
    </row>
    <row r="142" spans="1:27" ht="14.25" x14ac:dyDescent="0.2">
      <c r="A142" s="10"/>
      <c r="B142" s="1055"/>
      <c r="C142" s="1055"/>
      <c r="D142" s="1056"/>
      <c r="E142" s="625" t="s">
        <v>87</v>
      </c>
      <c r="F142" s="626" t="s">
        <v>88</v>
      </c>
      <c r="G142" s="78" t="s">
        <v>44</v>
      </c>
      <c r="H142" s="625" t="s">
        <v>87</v>
      </c>
      <c r="I142" s="626" t="s">
        <v>88</v>
      </c>
      <c r="J142" s="78" t="s">
        <v>44</v>
      </c>
      <c r="K142" s="625" t="s">
        <v>87</v>
      </c>
      <c r="L142" s="626" t="s">
        <v>88</v>
      </c>
      <c r="M142" s="627" t="s">
        <v>44</v>
      </c>
      <c r="N142" s="624"/>
      <c r="O142" s="1021"/>
      <c r="P142" s="1021"/>
      <c r="Q142" s="1021"/>
      <c r="R142" s="588"/>
      <c r="S142" s="588"/>
      <c r="T142" s="588"/>
      <c r="U142" s="588"/>
      <c r="V142" s="588"/>
      <c r="W142" s="588"/>
      <c r="X142" s="588"/>
      <c r="Y142" s="588"/>
      <c r="Z142" s="588"/>
      <c r="AA142" s="10"/>
    </row>
    <row r="143" spans="1:27" ht="14.25" x14ac:dyDescent="0.2">
      <c r="A143" s="10"/>
      <c r="B143" s="1090" t="s">
        <v>89</v>
      </c>
      <c r="C143" s="1091"/>
      <c r="D143" s="1309"/>
      <c r="E143" s="628">
        <v>5814</v>
      </c>
      <c r="F143" s="79">
        <v>1090</v>
      </c>
      <c r="G143" s="80">
        <v>6904</v>
      </c>
      <c r="H143" s="628">
        <v>5860</v>
      </c>
      <c r="I143" s="79">
        <v>1187</v>
      </c>
      <c r="J143" s="80">
        <v>7047</v>
      </c>
      <c r="K143" s="628">
        <v>5733</v>
      </c>
      <c r="L143" s="79">
        <v>1452</v>
      </c>
      <c r="M143" s="629">
        <v>7185</v>
      </c>
      <c r="N143" s="624"/>
      <c r="O143" s="81"/>
      <c r="P143" s="81"/>
      <c r="Q143" s="81"/>
      <c r="R143" s="10"/>
      <c r="S143" s="10"/>
      <c r="T143" s="10"/>
      <c r="U143" s="10"/>
      <c r="V143" s="10"/>
      <c r="W143" s="10"/>
      <c r="X143" s="10"/>
      <c r="Y143" s="10"/>
      <c r="Z143" s="10"/>
      <c r="AA143" s="10"/>
    </row>
    <row r="144" spans="1:27" ht="14.25" x14ac:dyDescent="0.2">
      <c r="A144" s="10"/>
      <c r="B144" s="1101" t="s">
        <v>90</v>
      </c>
      <c r="C144" s="1102"/>
      <c r="D144" s="1110"/>
      <c r="E144" s="82">
        <v>4</v>
      </c>
      <c r="F144" s="83">
        <v>7</v>
      </c>
      <c r="G144" s="84">
        <v>11</v>
      </c>
      <c r="H144" s="82">
        <v>11</v>
      </c>
      <c r="I144" s="83">
        <v>19</v>
      </c>
      <c r="J144" s="84">
        <v>30</v>
      </c>
      <c r="K144" s="82">
        <v>11</v>
      </c>
      <c r="L144" s="83">
        <v>22</v>
      </c>
      <c r="M144" s="85">
        <v>33</v>
      </c>
      <c r="N144" s="10"/>
      <c r="O144" s="81"/>
      <c r="P144" s="81"/>
      <c r="Q144" s="81"/>
      <c r="R144" s="10"/>
      <c r="S144" s="10"/>
      <c r="T144" s="10"/>
      <c r="U144" s="10"/>
      <c r="V144" s="10"/>
      <c r="W144" s="10"/>
      <c r="X144" s="10"/>
      <c r="Y144" s="10"/>
      <c r="Z144" s="10"/>
      <c r="AA144" s="10"/>
    </row>
    <row r="145" spans="1:27" ht="14.25" x14ac:dyDescent="0.2">
      <c r="A145" s="10"/>
      <c r="B145" s="1310" t="s">
        <v>91</v>
      </c>
      <c r="C145" s="1081"/>
      <c r="D145" s="1082"/>
      <c r="E145" s="1307">
        <v>156</v>
      </c>
      <c r="F145" s="1305">
        <v>501</v>
      </c>
      <c r="G145" s="1306">
        <v>657</v>
      </c>
      <c r="H145" s="1307">
        <v>163</v>
      </c>
      <c r="I145" s="1305">
        <v>635</v>
      </c>
      <c r="J145" s="1306">
        <v>798</v>
      </c>
      <c r="K145" s="1307">
        <v>96</v>
      </c>
      <c r="L145" s="1305">
        <v>482</v>
      </c>
      <c r="M145" s="1308">
        <v>578</v>
      </c>
      <c r="N145" s="10"/>
      <c r="O145" s="81"/>
      <c r="P145" s="81"/>
      <c r="Q145" s="81"/>
      <c r="R145" s="10"/>
      <c r="S145" s="10"/>
      <c r="T145" s="10"/>
      <c r="U145" s="10"/>
      <c r="V145" s="10"/>
      <c r="W145" s="10"/>
      <c r="X145" s="10"/>
      <c r="Y145" s="10"/>
      <c r="Z145" s="10"/>
      <c r="AA145" s="10"/>
    </row>
    <row r="146" spans="1:27" ht="14.25" x14ac:dyDescent="0.2">
      <c r="A146" s="10"/>
      <c r="B146" s="1108"/>
      <c r="C146" s="1108"/>
      <c r="D146" s="1109"/>
      <c r="E146" s="1249"/>
      <c r="F146" s="1237"/>
      <c r="G146" s="1311"/>
      <c r="H146" s="1210"/>
      <c r="I146" s="1267"/>
      <c r="J146" s="1263"/>
      <c r="K146" s="1249"/>
      <c r="L146" s="1237"/>
      <c r="M146" s="1253"/>
      <c r="N146" s="10"/>
      <c r="O146" s="10"/>
      <c r="P146" s="10"/>
      <c r="Q146" s="10"/>
      <c r="R146" s="10"/>
      <c r="S146" s="10"/>
      <c r="T146" s="10"/>
      <c r="U146" s="10"/>
      <c r="V146" s="10"/>
      <c r="W146" s="10"/>
      <c r="X146" s="10"/>
      <c r="Y146" s="10"/>
      <c r="Z146" s="10"/>
      <c r="AA146" s="10"/>
    </row>
    <row r="147" spans="1:27" ht="14.25" x14ac:dyDescent="0.2">
      <c r="A147" s="10"/>
      <c r="B147" s="1254" t="s">
        <v>92</v>
      </c>
      <c r="C147" s="1255"/>
      <c r="D147" s="1302"/>
      <c r="E147" s="87">
        <f>E145+E144+E143</f>
        <v>5974</v>
      </c>
      <c r="F147" s="88">
        <f t="shared" ref="F147:J147" si="0">F143+F144+F145</f>
        <v>1598</v>
      </c>
      <c r="G147" s="89">
        <f t="shared" si="0"/>
        <v>7572</v>
      </c>
      <c r="H147" s="87">
        <f t="shared" si="0"/>
        <v>6034</v>
      </c>
      <c r="I147" s="88">
        <f t="shared" si="0"/>
        <v>1841</v>
      </c>
      <c r="J147" s="89">
        <f t="shared" si="0"/>
        <v>7875</v>
      </c>
      <c r="K147" s="90">
        <v>5840</v>
      </c>
      <c r="L147" s="631">
        <v>1956</v>
      </c>
      <c r="M147" s="632">
        <v>7796</v>
      </c>
      <c r="N147" s="10"/>
      <c r="O147" s="81"/>
      <c r="P147" s="81"/>
      <c r="Q147" s="81"/>
      <c r="R147" s="10"/>
      <c r="S147" s="10"/>
      <c r="T147" s="10"/>
      <c r="U147" s="10"/>
      <c r="V147" s="10"/>
      <c r="W147" s="10"/>
      <c r="X147" s="10"/>
      <c r="Y147" s="10"/>
      <c r="Z147" s="10"/>
      <c r="AA147" s="10"/>
    </row>
    <row r="148" spans="1:27" ht="14.25" x14ac:dyDescent="0.2">
      <c r="A148" s="8"/>
      <c r="B148" s="1303" t="s">
        <v>93</v>
      </c>
      <c r="C148" s="1258"/>
      <c r="D148" s="1258"/>
      <c r="E148" s="1258"/>
      <c r="F148" s="1258"/>
      <c r="G148" s="1258"/>
      <c r="H148" s="1258"/>
      <c r="I148" s="1258"/>
      <c r="J148" s="1258"/>
      <c r="K148" s="1258"/>
      <c r="L148" s="1258"/>
      <c r="M148" s="1258"/>
      <c r="N148" s="8"/>
      <c r="O148" s="8"/>
      <c r="P148" s="8"/>
      <c r="Q148" s="8"/>
      <c r="R148" s="8"/>
      <c r="S148" s="8"/>
      <c r="T148" s="8"/>
      <c r="U148" s="8"/>
      <c r="V148" s="8"/>
      <c r="W148" s="8"/>
      <c r="X148" s="8"/>
      <c r="Y148" s="8"/>
      <c r="Z148" s="8"/>
      <c r="AA148" s="8"/>
    </row>
    <row r="149" spans="1:27" ht="14.25" x14ac:dyDescent="0.2">
      <c r="A149" s="8"/>
      <c r="B149" s="1019"/>
      <c r="C149" s="1019"/>
      <c r="D149" s="1019"/>
      <c r="E149" s="1019"/>
      <c r="F149" s="1019"/>
      <c r="G149" s="1019"/>
      <c r="H149" s="1019"/>
      <c r="I149" s="1019"/>
      <c r="J149" s="1019"/>
      <c r="K149" s="1019"/>
      <c r="L149" s="1019"/>
      <c r="M149" s="1019"/>
      <c r="N149" s="8"/>
      <c r="O149" s="8"/>
      <c r="P149" s="8"/>
      <c r="Q149" s="8"/>
      <c r="R149" s="8"/>
      <c r="S149" s="8"/>
      <c r="T149" s="8"/>
      <c r="U149" s="8"/>
      <c r="V149" s="8"/>
      <c r="W149" s="8"/>
      <c r="X149" s="8"/>
      <c r="Y149" s="8"/>
      <c r="Z149" s="8"/>
      <c r="AA149" s="8"/>
    </row>
    <row r="150" spans="1:27" ht="14.25" x14ac:dyDescent="0.2">
      <c r="A150" s="8"/>
      <c r="B150" s="1113"/>
      <c r="C150" s="1113"/>
      <c r="D150" s="1113"/>
      <c r="E150" s="1113"/>
      <c r="F150" s="1113"/>
      <c r="G150" s="1113"/>
      <c r="H150" s="1113"/>
      <c r="I150" s="1113"/>
      <c r="J150" s="1113"/>
      <c r="K150" s="1113"/>
      <c r="L150" s="1113"/>
      <c r="M150" s="1113"/>
      <c r="N150" s="8"/>
      <c r="O150" s="8"/>
      <c r="P150" s="8"/>
      <c r="Q150" s="8"/>
      <c r="R150" s="8"/>
      <c r="S150" s="8"/>
      <c r="T150" s="8"/>
      <c r="U150" s="8"/>
      <c r="V150" s="8"/>
      <c r="W150" s="8"/>
      <c r="X150" s="8"/>
      <c r="Y150" s="8"/>
      <c r="Z150" s="8"/>
      <c r="AA150" s="8"/>
    </row>
    <row r="151" spans="1:27" ht="14.25"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spans="1:27" ht="14.25" x14ac:dyDescent="0.2">
      <c r="A152" s="8"/>
      <c r="B152" s="8"/>
      <c r="C152" s="8"/>
      <c r="D152" s="8"/>
      <c r="E152" s="8"/>
      <c r="F152" s="8"/>
      <c r="G152" s="8"/>
      <c r="H152" s="8"/>
      <c r="I152" s="8"/>
      <c r="J152" s="8"/>
      <c r="K152" s="8"/>
      <c r="L152" s="8"/>
      <c r="M152" s="8"/>
      <c r="N152" s="616"/>
      <c r="O152" s="616"/>
      <c r="P152" s="616"/>
      <c r="Q152" s="8"/>
      <c r="R152" s="8"/>
      <c r="S152" s="8"/>
      <c r="T152" s="8"/>
      <c r="U152" s="8"/>
      <c r="V152" s="8"/>
      <c r="W152" s="8"/>
      <c r="X152" s="8"/>
      <c r="Y152" s="8"/>
      <c r="Z152" s="8"/>
      <c r="AA152" s="8"/>
    </row>
    <row r="153" spans="1:27" ht="14.25" x14ac:dyDescent="0.2">
      <c r="A153" s="586"/>
      <c r="B153" s="1171" t="s">
        <v>94</v>
      </c>
      <c r="C153" s="1021"/>
      <c r="D153" s="1021"/>
      <c r="E153" s="1021"/>
      <c r="F153" s="1021"/>
      <c r="G153" s="1021"/>
      <c r="H153" s="1021"/>
      <c r="I153" s="1021"/>
      <c r="J153" s="1021"/>
      <c r="K153" s="1021"/>
      <c r="L153" s="1021"/>
      <c r="M153" s="1021"/>
      <c r="N153" s="588"/>
      <c r="O153" s="588"/>
      <c r="P153" s="588"/>
      <c r="Q153" s="10"/>
      <c r="R153" s="10"/>
      <c r="S153" s="10"/>
      <c r="T153" s="10"/>
      <c r="U153" s="10"/>
      <c r="V153" s="10"/>
      <c r="W153" s="10"/>
      <c r="X153" s="10"/>
      <c r="Y153" s="10"/>
      <c r="Z153" s="10"/>
      <c r="AA153" s="10"/>
    </row>
    <row r="154" spans="1:27" ht="14.25" x14ac:dyDescent="0.2">
      <c r="A154" s="586"/>
      <c r="B154" s="1171" t="s">
        <v>95</v>
      </c>
      <c r="C154" s="1021"/>
      <c r="D154" s="1021"/>
      <c r="E154" s="1021"/>
      <c r="F154" s="1021"/>
      <c r="G154" s="1021"/>
      <c r="H154" s="1021"/>
      <c r="I154" s="1021"/>
      <c r="J154" s="1021"/>
      <c r="K154" s="1021"/>
      <c r="L154" s="1021"/>
      <c r="M154" s="1021"/>
      <c r="N154" s="588"/>
      <c r="O154" s="588"/>
      <c r="P154" s="588"/>
      <c r="Q154" s="10"/>
      <c r="R154" s="10"/>
      <c r="S154" s="10"/>
      <c r="T154" s="10"/>
      <c r="U154" s="10"/>
      <c r="V154" s="10"/>
      <c r="W154" s="10"/>
      <c r="X154" s="10"/>
      <c r="Y154" s="10"/>
      <c r="Z154" s="10"/>
      <c r="AA154" s="10"/>
    </row>
    <row r="155" spans="1:27" ht="14.25"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row>
    <row r="156" spans="1:27" ht="14.25" x14ac:dyDescent="0.2">
      <c r="A156" s="10"/>
      <c r="B156" s="1304" t="s">
        <v>96</v>
      </c>
      <c r="C156" s="1115"/>
      <c r="D156" s="1116"/>
      <c r="E156" s="633">
        <v>2022</v>
      </c>
      <c r="F156" s="633">
        <v>2023</v>
      </c>
      <c r="G156" s="634">
        <v>2024</v>
      </c>
      <c r="H156" s="10"/>
      <c r="I156" s="10"/>
      <c r="J156" s="10"/>
      <c r="K156" s="10"/>
      <c r="L156" s="10"/>
      <c r="M156" s="10"/>
      <c r="N156" s="10"/>
      <c r="O156" s="10"/>
      <c r="P156" s="10"/>
      <c r="Q156" s="10"/>
      <c r="R156" s="10"/>
      <c r="S156" s="10"/>
      <c r="T156" s="10"/>
      <c r="U156" s="10"/>
      <c r="V156" s="10"/>
      <c r="W156" s="10"/>
      <c r="X156" s="10"/>
      <c r="Y156" s="10"/>
      <c r="Z156" s="10"/>
      <c r="AA156" s="10"/>
    </row>
    <row r="157" spans="1:27" ht="14.25" x14ac:dyDescent="0.2">
      <c r="A157" s="10"/>
      <c r="B157" s="1214" t="s">
        <v>16</v>
      </c>
      <c r="C157" s="1138"/>
      <c r="D157" s="1215"/>
      <c r="E157" s="91">
        <v>2266</v>
      </c>
      <c r="F157" s="91">
        <v>3927</v>
      </c>
      <c r="G157" s="635">
        <v>4342</v>
      </c>
      <c r="H157" s="10"/>
      <c r="I157" s="10"/>
      <c r="J157" s="10"/>
      <c r="K157" s="10"/>
      <c r="L157" s="10"/>
      <c r="M157" s="10"/>
      <c r="N157" s="10"/>
      <c r="O157" s="10"/>
      <c r="P157" s="10"/>
      <c r="Q157" s="10"/>
      <c r="R157" s="10"/>
      <c r="S157" s="10"/>
      <c r="T157" s="10"/>
      <c r="U157" s="10"/>
      <c r="V157" s="10"/>
      <c r="W157" s="10"/>
      <c r="X157" s="10"/>
      <c r="Y157" s="10"/>
      <c r="Z157" s="10"/>
      <c r="AA157" s="10"/>
    </row>
    <row r="158" spans="1:27" ht="14.25" x14ac:dyDescent="0.2">
      <c r="A158" s="8"/>
      <c r="B158" s="1159" t="s">
        <v>97</v>
      </c>
      <c r="C158" s="1160"/>
      <c r="D158" s="1160"/>
      <c r="E158" s="1160"/>
      <c r="F158" s="1160"/>
      <c r="G158" s="1160"/>
      <c r="H158" s="8"/>
      <c r="I158" s="8"/>
      <c r="J158" s="8"/>
      <c r="K158" s="8"/>
      <c r="L158" s="8"/>
      <c r="M158" s="8"/>
      <c r="N158" s="8"/>
      <c r="O158" s="8"/>
      <c r="P158" s="8"/>
      <c r="Q158" s="8"/>
      <c r="R158" s="8"/>
      <c r="S158" s="8"/>
      <c r="T158" s="8"/>
      <c r="U158" s="8"/>
      <c r="V158" s="8"/>
      <c r="W158" s="8"/>
      <c r="X158" s="8"/>
      <c r="Y158" s="8"/>
      <c r="Z158" s="8"/>
      <c r="AA158" s="8"/>
    </row>
    <row r="159" spans="1:27" ht="30.75" customHeight="1" x14ac:dyDescent="0.2">
      <c r="A159" s="8"/>
      <c r="B159" s="1019"/>
      <c r="C159" s="1019"/>
      <c r="D159" s="1019"/>
      <c r="E159" s="1019"/>
      <c r="F159" s="1019"/>
      <c r="G159" s="1019"/>
      <c r="H159" s="8"/>
      <c r="I159" s="8"/>
      <c r="J159" s="8"/>
      <c r="K159" s="8"/>
      <c r="L159" s="8"/>
      <c r="M159" s="8"/>
      <c r="N159" s="8"/>
      <c r="O159" s="8"/>
      <c r="P159" s="8"/>
      <c r="Q159" s="8"/>
      <c r="R159" s="8"/>
      <c r="S159" s="8"/>
      <c r="T159" s="8"/>
      <c r="U159" s="8"/>
      <c r="V159" s="8"/>
      <c r="W159" s="8"/>
      <c r="X159" s="8"/>
      <c r="Y159" s="8"/>
      <c r="Z159" s="8"/>
      <c r="AA159" s="8"/>
    </row>
    <row r="160" spans="1:27" ht="14.25" x14ac:dyDescent="0.2">
      <c r="A160" s="8"/>
      <c r="B160" s="1145"/>
      <c r="C160" s="1145"/>
      <c r="D160" s="1145"/>
      <c r="E160" s="1145"/>
      <c r="F160" s="1145"/>
      <c r="G160" s="1145"/>
      <c r="H160" s="8"/>
      <c r="I160" s="8"/>
      <c r="J160" s="8"/>
      <c r="K160" s="8"/>
      <c r="L160" s="8"/>
      <c r="M160" s="8"/>
      <c r="N160" s="8"/>
      <c r="O160" s="8"/>
      <c r="P160" s="8"/>
      <c r="Q160" s="8"/>
      <c r="R160" s="8"/>
      <c r="S160" s="8"/>
      <c r="T160" s="8"/>
      <c r="U160" s="8"/>
      <c r="V160" s="8"/>
      <c r="W160" s="8"/>
      <c r="X160" s="8"/>
      <c r="Y160" s="8"/>
      <c r="Z160" s="8"/>
      <c r="AA160" s="8"/>
    </row>
    <row r="161" spans="1:27" ht="14.25" x14ac:dyDescent="0.2">
      <c r="A161" s="8"/>
      <c r="B161" s="8"/>
      <c r="C161" s="8"/>
      <c r="D161" s="8"/>
      <c r="E161" s="8"/>
      <c r="F161" s="8"/>
      <c r="G161" s="8"/>
      <c r="H161" s="8"/>
      <c r="I161" s="8"/>
      <c r="J161" s="8"/>
      <c r="K161" s="8"/>
      <c r="L161" s="8"/>
      <c r="M161" s="8"/>
      <c r="N161" s="616"/>
      <c r="O161" s="616"/>
      <c r="P161" s="8"/>
      <c r="Q161" s="8"/>
      <c r="R161" s="8"/>
      <c r="S161" s="8"/>
      <c r="T161" s="8"/>
      <c r="U161" s="8"/>
      <c r="V161" s="8"/>
      <c r="W161" s="8"/>
      <c r="X161" s="8"/>
      <c r="Y161" s="8"/>
      <c r="Z161" s="8"/>
      <c r="AA161" s="8"/>
    </row>
    <row r="162" spans="1:27" ht="14.25" x14ac:dyDescent="0.2">
      <c r="A162" s="586"/>
      <c r="B162" s="1171" t="s">
        <v>98</v>
      </c>
      <c r="C162" s="1021"/>
      <c r="D162" s="1021"/>
      <c r="E162" s="1021"/>
      <c r="F162" s="1021"/>
      <c r="G162" s="1021"/>
      <c r="H162" s="1021"/>
      <c r="I162" s="1021"/>
      <c r="J162" s="1021"/>
      <c r="K162" s="1021"/>
      <c r="L162" s="1021"/>
      <c r="M162" s="1021"/>
      <c r="N162" s="588"/>
      <c r="O162" s="588"/>
      <c r="P162" s="10"/>
      <c r="Q162" s="10"/>
      <c r="R162" s="10"/>
      <c r="S162" s="10"/>
      <c r="T162" s="10"/>
      <c r="U162" s="10"/>
      <c r="V162" s="10"/>
      <c r="W162" s="10"/>
      <c r="X162" s="10"/>
      <c r="Y162" s="10"/>
      <c r="Z162" s="10"/>
      <c r="AA162" s="10"/>
    </row>
    <row r="163" spans="1:27" ht="14.25" x14ac:dyDescent="0.2">
      <c r="A163" s="10"/>
      <c r="B163" s="10"/>
      <c r="C163" s="10"/>
      <c r="D163" s="10"/>
      <c r="E163" s="10"/>
      <c r="F163" s="10"/>
      <c r="G163" s="10"/>
      <c r="H163" s="10"/>
      <c r="I163" s="10"/>
      <c r="J163" s="10"/>
      <c r="K163" s="10"/>
      <c r="L163" s="10"/>
      <c r="M163" s="10"/>
      <c r="N163" s="588"/>
      <c r="O163" s="588"/>
      <c r="P163" s="10"/>
      <c r="Q163" s="10"/>
      <c r="R163" s="10"/>
      <c r="S163" s="10"/>
      <c r="T163" s="10"/>
      <c r="U163" s="10"/>
      <c r="V163" s="10"/>
      <c r="W163" s="10"/>
      <c r="X163" s="10"/>
      <c r="Y163" s="10"/>
      <c r="Z163" s="10"/>
      <c r="AA163" s="10"/>
    </row>
    <row r="164" spans="1:27" ht="14.25" x14ac:dyDescent="0.2">
      <c r="A164" s="10"/>
      <c r="B164" s="1295" t="s">
        <v>99</v>
      </c>
      <c r="C164" s="1055"/>
      <c r="D164" s="1055"/>
      <c r="E164" s="1055"/>
      <c r="F164" s="1055"/>
      <c r="G164" s="1055"/>
      <c r="H164" s="1055"/>
      <c r="I164" s="1055"/>
      <c r="J164" s="1094"/>
      <c r="K164" s="636">
        <v>2022</v>
      </c>
      <c r="L164" s="637">
        <v>2023</v>
      </c>
      <c r="M164" s="637">
        <v>2024</v>
      </c>
      <c r="N164" s="10"/>
      <c r="O164" s="10"/>
      <c r="P164" s="10"/>
      <c r="Q164" s="10"/>
      <c r="R164" s="10"/>
      <c r="S164" s="10"/>
      <c r="T164" s="10"/>
      <c r="U164" s="10"/>
      <c r="V164" s="10"/>
      <c r="W164" s="10"/>
      <c r="X164" s="10"/>
      <c r="Y164" s="10"/>
      <c r="Z164" s="10"/>
      <c r="AA164" s="10"/>
    </row>
    <row r="165" spans="1:27" ht="14.25" x14ac:dyDescent="0.2">
      <c r="A165" s="10"/>
      <c r="B165" s="1173" t="s">
        <v>100</v>
      </c>
      <c r="C165" s="1174"/>
      <c r="D165" s="1174"/>
      <c r="E165" s="1174"/>
      <c r="F165" s="1174"/>
      <c r="G165" s="1174"/>
      <c r="H165" s="1174"/>
      <c r="I165" s="1174"/>
      <c r="J165" s="1296"/>
      <c r="K165" s="92">
        <v>28.8</v>
      </c>
      <c r="L165" s="93">
        <v>27.6</v>
      </c>
      <c r="M165" s="94">
        <v>26.8</v>
      </c>
      <c r="N165" s="10"/>
      <c r="O165" s="10"/>
      <c r="P165" s="10"/>
      <c r="Q165" s="10"/>
      <c r="R165" s="10"/>
      <c r="S165" s="10"/>
      <c r="T165" s="10"/>
      <c r="U165" s="10"/>
      <c r="V165" s="10"/>
      <c r="W165" s="10"/>
      <c r="X165" s="10"/>
      <c r="Y165" s="10"/>
      <c r="Z165" s="10"/>
      <c r="AA165" s="10"/>
    </row>
    <row r="166" spans="1:27" ht="14.25" x14ac:dyDescent="0.2">
      <c r="A166" s="10"/>
      <c r="B166" s="1297" t="s">
        <v>101</v>
      </c>
      <c r="C166" s="1298"/>
      <c r="D166" s="1298"/>
      <c r="E166" s="1298"/>
      <c r="F166" s="1298"/>
      <c r="G166" s="1298"/>
      <c r="H166" s="1298"/>
      <c r="I166" s="1298"/>
      <c r="J166" s="1299"/>
      <c r="K166" s="95">
        <v>0.82899999999999996</v>
      </c>
      <c r="L166" s="96">
        <v>0.54700000000000004</v>
      </c>
      <c r="M166" s="97">
        <v>0.73499999999999999</v>
      </c>
      <c r="N166" s="10"/>
      <c r="O166" s="10"/>
      <c r="P166" s="10"/>
      <c r="Q166" s="10"/>
      <c r="R166" s="10"/>
      <c r="S166" s="10"/>
      <c r="T166" s="10"/>
      <c r="U166" s="10"/>
      <c r="V166" s="10"/>
      <c r="W166" s="10"/>
      <c r="X166" s="10"/>
      <c r="Y166" s="10"/>
      <c r="Z166" s="10"/>
      <c r="AA166" s="10"/>
    </row>
    <row r="167" spans="1:27" ht="14.25" x14ac:dyDescent="0.2">
      <c r="A167" s="8"/>
      <c r="B167" s="1202" t="s">
        <v>102</v>
      </c>
      <c r="C167" s="1160"/>
      <c r="D167" s="1160"/>
      <c r="E167" s="1160"/>
      <c r="F167" s="1160"/>
      <c r="G167" s="1160"/>
      <c r="H167" s="1160"/>
      <c r="I167" s="1160"/>
      <c r="J167" s="1160"/>
      <c r="K167" s="1160"/>
      <c r="L167" s="1160"/>
      <c r="M167" s="1160"/>
      <c r="N167" s="8"/>
      <c r="O167" s="8"/>
      <c r="P167" s="8"/>
      <c r="Q167" s="8"/>
      <c r="R167" s="8"/>
      <c r="S167" s="8"/>
      <c r="T167" s="8"/>
      <c r="U167" s="8"/>
      <c r="V167" s="8"/>
      <c r="W167" s="8"/>
      <c r="X167" s="8"/>
      <c r="Y167" s="8"/>
      <c r="Z167" s="8"/>
      <c r="AA167" s="8"/>
    </row>
    <row r="168" spans="1:27" ht="14.25" x14ac:dyDescent="0.2">
      <c r="A168" s="8"/>
      <c r="B168" s="1021"/>
      <c r="C168" s="1019"/>
      <c r="D168" s="1019"/>
      <c r="E168" s="1019"/>
      <c r="F168" s="1019"/>
      <c r="G168" s="1019"/>
      <c r="H168" s="1019"/>
      <c r="I168" s="1019"/>
      <c r="J168" s="1019"/>
      <c r="K168" s="1019"/>
      <c r="L168" s="1019"/>
      <c r="M168" s="1021"/>
      <c r="N168" s="8"/>
      <c r="O168" s="8"/>
      <c r="P168" s="8"/>
      <c r="Q168" s="8"/>
      <c r="R168" s="8"/>
      <c r="S168" s="8"/>
      <c r="T168" s="8"/>
      <c r="U168" s="8"/>
      <c r="V168" s="8"/>
      <c r="W168" s="8"/>
      <c r="X168" s="8"/>
      <c r="Y168" s="8"/>
      <c r="Z168" s="8"/>
      <c r="AA168" s="8"/>
    </row>
    <row r="169" spans="1:27" ht="4.5" customHeight="1" x14ac:dyDescent="0.2">
      <c r="A169" s="8"/>
      <c r="B169" s="1145"/>
      <c r="C169" s="1145"/>
      <c r="D169" s="1145"/>
      <c r="E169" s="1145"/>
      <c r="F169" s="1145"/>
      <c r="G169" s="1145"/>
      <c r="H169" s="1145"/>
      <c r="I169" s="1145"/>
      <c r="J169" s="1145"/>
      <c r="K169" s="1145"/>
      <c r="L169" s="1145"/>
      <c r="M169" s="1145"/>
      <c r="N169" s="8"/>
      <c r="O169" s="8"/>
      <c r="P169" s="8"/>
      <c r="Q169" s="8"/>
      <c r="R169" s="8"/>
      <c r="S169" s="8"/>
      <c r="T169" s="8"/>
      <c r="U169" s="8"/>
      <c r="V169" s="8"/>
      <c r="W169" s="8"/>
      <c r="X169" s="8"/>
      <c r="Y169" s="8"/>
      <c r="Z169" s="8"/>
      <c r="AA169" s="8"/>
    </row>
    <row r="170" spans="1:27" ht="14.25" x14ac:dyDescent="0.2">
      <c r="A170" s="8"/>
      <c r="B170" s="8"/>
      <c r="C170" s="8"/>
      <c r="D170" s="8"/>
      <c r="E170" s="8"/>
      <c r="F170" s="8"/>
      <c r="G170" s="8"/>
      <c r="H170" s="8"/>
      <c r="I170" s="8"/>
      <c r="J170" s="8"/>
      <c r="K170" s="8"/>
      <c r="L170" s="8"/>
      <c r="M170" s="8"/>
      <c r="N170" s="616"/>
      <c r="O170" s="616"/>
      <c r="P170" s="616"/>
      <c r="Q170" s="8"/>
      <c r="R170" s="8"/>
      <c r="S170" s="8"/>
      <c r="T170" s="8"/>
      <c r="U170" s="8"/>
      <c r="V170" s="8"/>
      <c r="W170" s="8"/>
      <c r="X170" s="8"/>
      <c r="Y170" s="8"/>
      <c r="Z170" s="8"/>
      <c r="AA170" s="8"/>
    </row>
    <row r="171" spans="1:27" ht="14.25" x14ac:dyDescent="0.2">
      <c r="A171" s="8"/>
      <c r="B171" s="8"/>
      <c r="C171" s="8"/>
      <c r="D171" s="8"/>
      <c r="E171" s="8"/>
      <c r="F171" s="8"/>
      <c r="G171" s="8"/>
      <c r="H171" s="8"/>
      <c r="I171" s="8"/>
      <c r="J171" s="8"/>
      <c r="K171" s="8"/>
      <c r="L171" s="8"/>
      <c r="M171" s="8"/>
      <c r="N171" s="616"/>
      <c r="O171" s="616"/>
      <c r="P171" s="616"/>
      <c r="Q171" s="8"/>
      <c r="R171" s="8"/>
      <c r="S171" s="8"/>
      <c r="T171" s="8"/>
      <c r="U171" s="8"/>
      <c r="V171" s="8"/>
      <c r="W171" s="8"/>
      <c r="X171" s="8"/>
      <c r="Y171" s="8"/>
      <c r="Z171" s="8"/>
      <c r="AA171" s="8"/>
    </row>
    <row r="172" spans="1:27" ht="14.25" x14ac:dyDescent="0.2">
      <c r="A172" s="586"/>
      <c r="B172" s="1171" t="s">
        <v>103</v>
      </c>
      <c r="C172" s="1021"/>
      <c r="D172" s="1021"/>
      <c r="E172" s="1021"/>
      <c r="F172" s="1021"/>
      <c r="G172" s="1021"/>
      <c r="H172" s="1021"/>
      <c r="I172" s="1021"/>
      <c r="J172" s="1021"/>
      <c r="K172" s="1021"/>
      <c r="L172" s="1021"/>
      <c r="M172" s="1021"/>
      <c r="N172" s="588"/>
      <c r="O172" s="588"/>
      <c r="P172" s="588"/>
      <c r="Q172" s="10"/>
      <c r="R172" s="10"/>
      <c r="S172" s="10"/>
      <c r="T172" s="10"/>
      <c r="U172" s="10"/>
      <c r="V172" s="10"/>
      <c r="W172" s="10"/>
      <c r="X172" s="10"/>
      <c r="Y172" s="10"/>
      <c r="Z172" s="10"/>
      <c r="AA172" s="10"/>
    </row>
    <row r="173" spans="1:27" ht="14.25" x14ac:dyDescent="0.2">
      <c r="A173" s="10"/>
      <c r="B173" s="10"/>
      <c r="C173" s="10"/>
      <c r="D173" s="10"/>
      <c r="E173" s="10"/>
      <c r="F173" s="10"/>
      <c r="G173" s="10"/>
      <c r="H173" s="10"/>
      <c r="I173" s="10"/>
      <c r="J173" s="10"/>
      <c r="K173" s="10"/>
      <c r="L173" s="10"/>
      <c r="M173" s="10"/>
      <c r="N173" s="588"/>
      <c r="O173" s="588"/>
      <c r="P173" s="588"/>
      <c r="Q173" s="10"/>
      <c r="R173" s="10"/>
      <c r="S173" s="10"/>
      <c r="T173" s="10"/>
      <c r="U173" s="10"/>
      <c r="V173" s="10"/>
      <c r="W173" s="10"/>
      <c r="X173" s="10"/>
      <c r="Y173" s="10"/>
      <c r="Z173" s="10"/>
      <c r="AA173" s="10"/>
    </row>
    <row r="174" spans="1:27" ht="14.25" x14ac:dyDescent="0.2">
      <c r="A174" s="1"/>
      <c r="B174" s="1085" t="s">
        <v>104</v>
      </c>
      <c r="C174" s="1021"/>
      <c r="D174" s="1021"/>
      <c r="E174" s="1021"/>
      <c r="F174" s="1021"/>
      <c r="G174" s="1086"/>
      <c r="H174" s="1087">
        <v>2022</v>
      </c>
      <c r="I174" s="1086"/>
      <c r="J174" s="1087" t="s">
        <v>105</v>
      </c>
      <c r="K174" s="1086"/>
      <c r="L174" s="1087">
        <v>2024</v>
      </c>
      <c r="M174" s="1021"/>
      <c r="N174" s="1"/>
      <c r="O174" s="1"/>
      <c r="P174" s="1"/>
      <c r="Q174" s="1"/>
      <c r="R174" s="1"/>
      <c r="S174" s="1"/>
      <c r="T174" s="1"/>
      <c r="U174" s="1"/>
      <c r="V174" s="1"/>
      <c r="W174" s="1"/>
      <c r="X174" s="1"/>
      <c r="Y174" s="1"/>
      <c r="Z174" s="1"/>
      <c r="AA174" s="1"/>
    </row>
    <row r="175" spans="1:27" ht="14.25" x14ac:dyDescent="0.2">
      <c r="A175" s="1"/>
      <c r="B175" s="1055"/>
      <c r="C175" s="1055"/>
      <c r="D175" s="1055"/>
      <c r="E175" s="1055"/>
      <c r="F175" s="1055"/>
      <c r="G175" s="1094"/>
      <c r="H175" s="98" t="s">
        <v>106</v>
      </c>
      <c r="I175" s="99" t="s">
        <v>107</v>
      </c>
      <c r="J175" s="98" t="s">
        <v>106</v>
      </c>
      <c r="K175" s="99" t="s">
        <v>107</v>
      </c>
      <c r="L175" s="98" t="s">
        <v>106</v>
      </c>
      <c r="M175" s="619" t="s">
        <v>107</v>
      </c>
      <c r="N175" s="1"/>
      <c r="O175" s="1"/>
      <c r="P175" s="1"/>
      <c r="Q175" s="1"/>
      <c r="R175" s="1"/>
      <c r="S175" s="1"/>
      <c r="T175" s="1"/>
      <c r="U175" s="1"/>
      <c r="V175" s="1"/>
      <c r="W175" s="1"/>
      <c r="X175" s="1"/>
      <c r="Y175" s="1"/>
      <c r="Z175" s="1"/>
      <c r="AA175" s="1"/>
    </row>
    <row r="176" spans="1:27" ht="14.25" x14ac:dyDescent="0.2">
      <c r="A176" s="10"/>
      <c r="B176" s="1289" t="s">
        <v>108</v>
      </c>
      <c r="C176" s="1113"/>
      <c r="D176" s="1113"/>
      <c r="E176" s="1113"/>
      <c r="F176" s="1113"/>
      <c r="G176" s="1113"/>
      <c r="H176" s="1113"/>
      <c r="I176" s="1113"/>
      <c r="J176" s="1113"/>
      <c r="K176" s="1113"/>
      <c r="L176" s="1113"/>
      <c r="M176" s="1113"/>
      <c r="N176" s="10"/>
      <c r="O176" s="10"/>
      <c r="P176" s="10"/>
      <c r="Q176" s="10"/>
      <c r="R176" s="10"/>
      <c r="S176" s="10"/>
      <c r="T176" s="10"/>
      <c r="U176" s="10"/>
      <c r="V176" s="10"/>
      <c r="W176" s="10"/>
      <c r="X176" s="10"/>
      <c r="Y176" s="10"/>
      <c r="Z176" s="10"/>
      <c r="AA176" s="10"/>
    </row>
    <row r="177" spans="1:27" ht="14.25" x14ac:dyDescent="0.2">
      <c r="A177" s="10"/>
      <c r="B177" s="1300" t="s">
        <v>87</v>
      </c>
      <c r="C177" s="1292"/>
      <c r="D177" s="1292"/>
      <c r="E177" s="1292"/>
      <c r="F177" s="1292"/>
      <c r="G177" s="1293"/>
      <c r="H177" s="100">
        <v>986</v>
      </c>
      <c r="I177" s="101">
        <v>1218</v>
      </c>
      <c r="J177" s="102">
        <v>972</v>
      </c>
      <c r="K177" s="101">
        <v>938</v>
      </c>
      <c r="L177" s="100">
        <v>680</v>
      </c>
      <c r="M177" s="103">
        <v>867</v>
      </c>
      <c r="N177" s="10"/>
      <c r="O177" s="81"/>
      <c r="P177" s="81"/>
      <c r="Q177" s="10"/>
      <c r="R177" s="10"/>
      <c r="S177" s="10"/>
      <c r="T177" s="10"/>
      <c r="U177" s="10"/>
      <c r="V177" s="10"/>
      <c r="W177" s="10"/>
      <c r="X177" s="10"/>
      <c r="Y177" s="10"/>
      <c r="Z177" s="10"/>
      <c r="AA177" s="10"/>
    </row>
    <row r="178" spans="1:27" ht="14.25" x14ac:dyDescent="0.2">
      <c r="A178" s="10"/>
      <c r="B178" s="1301" t="s">
        <v>88</v>
      </c>
      <c r="C178" s="1255"/>
      <c r="D178" s="1255"/>
      <c r="E178" s="1255"/>
      <c r="F178" s="1255"/>
      <c r="G178" s="1256"/>
      <c r="H178" s="104">
        <v>538</v>
      </c>
      <c r="I178" s="105">
        <v>270</v>
      </c>
      <c r="J178" s="106">
        <v>583</v>
      </c>
      <c r="K178" s="105">
        <v>341</v>
      </c>
      <c r="L178" s="104">
        <v>516</v>
      </c>
      <c r="M178" s="107">
        <v>406</v>
      </c>
      <c r="N178" s="10"/>
      <c r="O178" s="81"/>
      <c r="P178" s="81"/>
      <c r="Q178" s="10"/>
      <c r="R178" s="10"/>
      <c r="S178" s="10"/>
      <c r="T178" s="10"/>
      <c r="U178" s="10"/>
      <c r="V178" s="10"/>
      <c r="W178" s="10"/>
      <c r="X178" s="10"/>
      <c r="Y178" s="10"/>
      <c r="Z178" s="10"/>
      <c r="AA178" s="10"/>
    </row>
    <row r="179" spans="1:27" ht="14.25" x14ac:dyDescent="0.2">
      <c r="A179" s="10"/>
      <c r="B179" s="1290" t="s">
        <v>109</v>
      </c>
      <c r="C179" s="1106"/>
      <c r="D179" s="1106"/>
      <c r="E179" s="1106"/>
      <c r="F179" s="1106"/>
      <c r="G179" s="1106"/>
      <c r="H179" s="1106"/>
      <c r="I179" s="1106"/>
      <c r="J179" s="1106"/>
      <c r="K179" s="1106"/>
      <c r="L179" s="1106"/>
      <c r="M179" s="1106"/>
      <c r="N179" s="10"/>
      <c r="O179" s="10"/>
      <c r="P179" s="10"/>
      <c r="Q179" s="10"/>
      <c r="R179" s="10"/>
      <c r="S179" s="10"/>
      <c r="T179" s="10"/>
      <c r="U179" s="10"/>
      <c r="V179" s="10"/>
      <c r="W179" s="10"/>
      <c r="X179" s="10"/>
      <c r="Y179" s="10"/>
      <c r="Z179" s="10"/>
      <c r="AA179" s="10"/>
    </row>
    <row r="180" spans="1:27" ht="14.25" x14ac:dyDescent="0.2">
      <c r="A180" s="10"/>
      <c r="B180" s="1291" t="s">
        <v>110</v>
      </c>
      <c r="C180" s="1292"/>
      <c r="D180" s="1292"/>
      <c r="E180" s="1292"/>
      <c r="F180" s="1292"/>
      <c r="G180" s="1293"/>
      <c r="H180" s="100">
        <v>947</v>
      </c>
      <c r="I180" s="101">
        <v>626</v>
      </c>
      <c r="J180" s="102">
        <v>874</v>
      </c>
      <c r="K180" s="101">
        <v>670</v>
      </c>
      <c r="L180" s="100">
        <v>728</v>
      </c>
      <c r="M180" s="103">
        <v>652</v>
      </c>
      <c r="N180" s="10"/>
      <c r="O180" s="81"/>
      <c r="P180" s="81"/>
      <c r="Q180" s="10"/>
      <c r="R180" s="10"/>
      <c r="S180" s="10"/>
      <c r="T180" s="10"/>
      <c r="U180" s="10"/>
      <c r="V180" s="10"/>
      <c r="W180" s="10"/>
      <c r="X180" s="10"/>
      <c r="Y180" s="10"/>
      <c r="Z180" s="10"/>
      <c r="AA180" s="10"/>
    </row>
    <row r="181" spans="1:27" ht="14.25" x14ac:dyDescent="0.2">
      <c r="A181" s="10"/>
      <c r="B181" s="1101" t="s">
        <v>111</v>
      </c>
      <c r="C181" s="1102"/>
      <c r="D181" s="1102"/>
      <c r="E181" s="1102"/>
      <c r="F181" s="1102"/>
      <c r="G181" s="1103"/>
      <c r="H181" s="108">
        <v>525</v>
      </c>
      <c r="I181" s="109">
        <v>785</v>
      </c>
      <c r="J181" s="82">
        <v>618</v>
      </c>
      <c r="K181" s="109">
        <v>558</v>
      </c>
      <c r="L181" s="108">
        <v>419</v>
      </c>
      <c r="M181" s="110">
        <v>545</v>
      </c>
      <c r="N181" s="10"/>
      <c r="O181" s="81"/>
      <c r="P181" s="81"/>
      <c r="Q181" s="10"/>
      <c r="R181" s="10"/>
      <c r="S181" s="10"/>
      <c r="T181" s="10"/>
      <c r="U181" s="10"/>
      <c r="V181" s="10"/>
      <c r="W181" s="10"/>
      <c r="X181" s="10"/>
      <c r="Y181" s="10"/>
      <c r="Z181" s="10"/>
      <c r="AA181" s="10"/>
    </row>
    <row r="182" spans="1:27" ht="14.25" x14ac:dyDescent="0.2">
      <c r="A182" s="10"/>
      <c r="B182" s="1101" t="s">
        <v>112</v>
      </c>
      <c r="C182" s="1102"/>
      <c r="D182" s="1102"/>
      <c r="E182" s="1102"/>
      <c r="F182" s="1102"/>
      <c r="G182" s="1103"/>
      <c r="H182" s="108">
        <v>52</v>
      </c>
      <c r="I182" s="109">
        <v>77</v>
      </c>
      <c r="J182" s="82">
        <v>63</v>
      </c>
      <c r="K182" s="109">
        <v>51</v>
      </c>
      <c r="L182" s="108">
        <v>49</v>
      </c>
      <c r="M182" s="110">
        <v>76</v>
      </c>
      <c r="N182" s="10"/>
      <c r="O182" s="81"/>
      <c r="P182" s="81"/>
      <c r="Q182" s="10"/>
      <c r="R182" s="10"/>
      <c r="S182" s="10"/>
      <c r="T182" s="10"/>
      <c r="U182" s="10"/>
      <c r="V182" s="10"/>
      <c r="W182" s="10"/>
      <c r="X182" s="10"/>
      <c r="Y182" s="10"/>
      <c r="Z182" s="10"/>
      <c r="AA182" s="10"/>
    </row>
    <row r="183" spans="1:27" ht="14.25" x14ac:dyDescent="0.2">
      <c r="A183" s="10"/>
      <c r="B183" s="1294" t="s">
        <v>44</v>
      </c>
      <c r="C183" s="1019"/>
      <c r="D183" s="1019"/>
      <c r="E183" s="1019"/>
      <c r="F183" s="1019"/>
      <c r="G183" s="1086"/>
      <c r="H183" s="640">
        <v>1524</v>
      </c>
      <c r="I183" s="641">
        <v>1488</v>
      </c>
      <c r="J183" s="640">
        <v>1555</v>
      </c>
      <c r="K183" s="641">
        <v>1279</v>
      </c>
      <c r="L183" s="640">
        <v>1196</v>
      </c>
      <c r="M183" s="642">
        <v>1273</v>
      </c>
      <c r="N183" s="10"/>
      <c r="O183" s="81"/>
      <c r="P183" s="81"/>
      <c r="Q183" s="10"/>
      <c r="R183" s="10"/>
      <c r="S183" s="10"/>
      <c r="T183" s="10"/>
      <c r="U183" s="10"/>
      <c r="V183" s="10"/>
      <c r="W183" s="10"/>
      <c r="X183" s="10"/>
      <c r="Y183" s="10"/>
      <c r="Z183" s="10"/>
      <c r="AA183" s="10"/>
    </row>
    <row r="184" spans="1:27" ht="14.25" x14ac:dyDescent="0.2">
      <c r="A184" s="8"/>
      <c r="B184" s="1242" t="s">
        <v>113</v>
      </c>
      <c r="C184" s="1084"/>
      <c r="D184" s="1084"/>
      <c r="E184" s="1084"/>
      <c r="F184" s="1084"/>
      <c r="G184" s="1084"/>
      <c r="H184" s="1084"/>
      <c r="I184" s="1084"/>
      <c r="J184" s="1084"/>
      <c r="K184" s="1084"/>
      <c r="L184" s="1084"/>
      <c r="M184" s="1084"/>
      <c r="N184" s="8"/>
      <c r="O184" s="8"/>
      <c r="P184" s="8"/>
      <c r="Q184" s="8"/>
      <c r="R184" s="8"/>
      <c r="S184" s="8"/>
      <c r="T184" s="8"/>
      <c r="U184" s="8"/>
      <c r="V184" s="8"/>
      <c r="W184" s="8"/>
      <c r="X184" s="8"/>
      <c r="Y184" s="8"/>
      <c r="Z184" s="8"/>
      <c r="AA184" s="8"/>
    </row>
    <row r="185" spans="1:27" ht="14.25"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spans="1:27" ht="14.25" x14ac:dyDescent="0.2">
      <c r="A186" s="1"/>
      <c r="B186" s="1085" t="s">
        <v>114</v>
      </c>
      <c r="C186" s="1021"/>
      <c r="D186" s="1021"/>
      <c r="E186" s="1021"/>
      <c r="F186" s="1021"/>
      <c r="G186" s="1086"/>
      <c r="H186" s="1087">
        <v>2022</v>
      </c>
      <c r="I186" s="1086"/>
      <c r="J186" s="1087">
        <v>2023</v>
      </c>
      <c r="K186" s="1086"/>
      <c r="L186" s="1087">
        <v>2024</v>
      </c>
      <c r="M186" s="1021"/>
      <c r="N186" s="1"/>
      <c r="O186" s="1"/>
      <c r="P186" s="1"/>
      <c r="Q186" s="1"/>
      <c r="R186" s="1"/>
      <c r="S186" s="1"/>
      <c r="T186" s="1"/>
      <c r="U186" s="1"/>
      <c r="V186" s="1"/>
      <c r="W186" s="1"/>
      <c r="X186" s="1"/>
      <c r="Y186" s="1"/>
      <c r="Z186" s="1"/>
      <c r="AA186" s="1"/>
    </row>
    <row r="187" spans="1:27" ht="14.25" x14ac:dyDescent="0.2">
      <c r="A187" s="1"/>
      <c r="B187" s="1055"/>
      <c r="C187" s="1055"/>
      <c r="D187" s="1055"/>
      <c r="E187" s="1055"/>
      <c r="F187" s="1055"/>
      <c r="G187" s="1094"/>
      <c r="H187" s="111" t="s">
        <v>115</v>
      </c>
      <c r="I187" s="112" t="s">
        <v>116</v>
      </c>
      <c r="J187" s="111" t="s">
        <v>115</v>
      </c>
      <c r="K187" s="112" t="s">
        <v>116</v>
      </c>
      <c r="L187" s="111" t="s">
        <v>115</v>
      </c>
      <c r="M187" s="643" t="s">
        <v>116</v>
      </c>
      <c r="N187" s="1"/>
      <c r="O187" s="1"/>
      <c r="P187" s="1"/>
      <c r="Q187" s="1"/>
      <c r="R187" s="1"/>
      <c r="S187" s="1"/>
      <c r="T187" s="1"/>
      <c r="U187" s="1"/>
      <c r="V187" s="1"/>
      <c r="W187" s="1"/>
      <c r="X187" s="1"/>
      <c r="Y187" s="1"/>
      <c r="Z187" s="1"/>
      <c r="AA187" s="1"/>
    </row>
    <row r="188" spans="1:27" ht="14.25" x14ac:dyDescent="0.2">
      <c r="A188" s="10"/>
      <c r="B188" s="1289" t="s">
        <v>108</v>
      </c>
      <c r="C188" s="1113"/>
      <c r="D188" s="1113"/>
      <c r="E188" s="1113"/>
      <c r="F188" s="1113"/>
      <c r="G188" s="1113"/>
      <c r="H188" s="1113"/>
      <c r="I188" s="1113"/>
      <c r="J188" s="1113"/>
      <c r="K188" s="1113"/>
      <c r="L188" s="1113"/>
      <c r="M188" s="1113"/>
      <c r="N188" s="10"/>
      <c r="O188" s="10"/>
      <c r="P188" s="10"/>
      <c r="Q188" s="10"/>
      <c r="R188" s="10"/>
      <c r="S188" s="10"/>
      <c r="T188" s="10"/>
      <c r="U188" s="10"/>
      <c r="V188" s="10"/>
      <c r="W188" s="10"/>
      <c r="X188" s="10"/>
      <c r="Y188" s="10"/>
      <c r="Z188" s="10"/>
      <c r="AA188" s="10"/>
    </row>
    <row r="189" spans="1:27" ht="14.25" x14ac:dyDescent="0.2">
      <c r="A189" s="10"/>
      <c r="B189" s="1101" t="s">
        <v>87</v>
      </c>
      <c r="C189" s="1102"/>
      <c r="D189" s="1102"/>
      <c r="E189" s="1102"/>
      <c r="F189" s="1102"/>
      <c r="G189" s="1103"/>
      <c r="H189" s="113">
        <v>0.16400000000000001</v>
      </c>
      <c r="I189" s="114">
        <v>0.20300000000000001</v>
      </c>
      <c r="J189" s="115">
        <v>0.16400000000000001</v>
      </c>
      <c r="K189" s="114">
        <v>0.159</v>
      </c>
      <c r="L189" s="113">
        <v>0.113</v>
      </c>
      <c r="M189" s="116">
        <v>0.14499999999999999</v>
      </c>
      <c r="N189" s="10"/>
      <c r="O189" s="81"/>
      <c r="P189" s="81"/>
      <c r="Q189" s="10"/>
      <c r="R189" s="10"/>
      <c r="S189" s="10"/>
      <c r="T189" s="10"/>
      <c r="U189" s="10"/>
      <c r="V189" s="10"/>
      <c r="W189" s="10"/>
      <c r="X189" s="10"/>
      <c r="Y189" s="10"/>
      <c r="Z189" s="10"/>
      <c r="AA189" s="10"/>
    </row>
    <row r="190" spans="1:27" ht="14.25" x14ac:dyDescent="0.2">
      <c r="A190" s="10"/>
      <c r="B190" s="1101" t="s">
        <v>88</v>
      </c>
      <c r="C190" s="1102"/>
      <c r="D190" s="1102"/>
      <c r="E190" s="1102"/>
      <c r="F190" s="1102"/>
      <c r="G190" s="1103"/>
      <c r="H190" s="117">
        <v>0.36099999999999999</v>
      </c>
      <c r="I190" s="118">
        <v>0.186</v>
      </c>
      <c r="J190" s="119">
        <v>0.34799999999999998</v>
      </c>
      <c r="K190" s="118">
        <v>0.214</v>
      </c>
      <c r="L190" s="117">
        <v>0.27400000000000002</v>
      </c>
      <c r="M190" s="120">
        <v>0.222</v>
      </c>
      <c r="N190" s="10"/>
      <c r="O190" s="81"/>
      <c r="P190" s="81"/>
      <c r="Q190" s="10"/>
      <c r="R190" s="10"/>
      <c r="S190" s="10"/>
      <c r="T190" s="10"/>
      <c r="U190" s="10"/>
      <c r="V190" s="10"/>
      <c r="W190" s="10"/>
      <c r="X190" s="10"/>
      <c r="Y190" s="10"/>
      <c r="Z190" s="10"/>
      <c r="AA190" s="10"/>
    </row>
    <row r="191" spans="1:27" ht="14.25" x14ac:dyDescent="0.2">
      <c r="A191" s="10"/>
      <c r="B191" s="1290" t="s">
        <v>109</v>
      </c>
      <c r="C191" s="1106"/>
      <c r="D191" s="1106"/>
      <c r="E191" s="1106"/>
      <c r="F191" s="1106"/>
      <c r="G191" s="1106"/>
      <c r="H191" s="1106"/>
      <c r="I191" s="1106"/>
      <c r="J191" s="1106"/>
      <c r="K191" s="1106"/>
      <c r="L191" s="1106"/>
      <c r="M191" s="1106"/>
      <c r="N191" s="10"/>
      <c r="O191" s="10"/>
      <c r="P191" s="10"/>
      <c r="Q191" s="10"/>
      <c r="R191" s="10"/>
      <c r="S191" s="10"/>
      <c r="T191" s="10"/>
      <c r="U191" s="10"/>
      <c r="V191" s="10"/>
      <c r="W191" s="10"/>
      <c r="X191" s="10"/>
      <c r="Y191" s="10"/>
      <c r="Z191" s="10"/>
      <c r="AA191" s="10"/>
    </row>
    <row r="192" spans="1:27" ht="14.25" x14ac:dyDescent="0.2">
      <c r="A192" s="10"/>
      <c r="B192" s="1291" t="s">
        <v>110</v>
      </c>
      <c r="C192" s="1292"/>
      <c r="D192" s="1292"/>
      <c r="E192" s="1292"/>
      <c r="F192" s="1292"/>
      <c r="G192" s="1293"/>
      <c r="H192" s="113">
        <v>0.39300000000000002</v>
      </c>
      <c r="I192" s="114">
        <v>0.26300000000000001</v>
      </c>
      <c r="J192" s="115">
        <v>0.36899999999999999</v>
      </c>
      <c r="K192" s="114">
        <v>0.28799999999999998</v>
      </c>
      <c r="L192" s="113">
        <v>0.316</v>
      </c>
      <c r="M192" s="116">
        <v>0.28799999999999998</v>
      </c>
      <c r="N192" s="10"/>
      <c r="O192" s="81"/>
      <c r="P192" s="81"/>
      <c r="Q192" s="10"/>
      <c r="R192" s="10"/>
      <c r="S192" s="10"/>
      <c r="T192" s="10"/>
      <c r="U192" s="10"/>
      <c r="V192" s="10"/>
      <c r="W192" s="10"/>
      <c r="X192" s="10"/>
      <c r="Y192" s="10"/>
      <c r="Z192" s="10"/>
      <c r="AA192" s="10"/>
    </row>
    <row r="193" spans="1:27" ht="14.25" x14ac:dyDescent="0.2">
      <c r="A193" s="10"/>
      <c r="B193" s="1101" t="s">
        <v>111</v>
      </c>
      <c r="C193" s="1102"/>
      <c r="D193" s="1102"/>
      <c r="E193" s="1102"/>
      <c r="F193" s="1102"/>
      <c r="G193" s="1103"/>
      <c r="H193" s="121">
        <v>0.122</v>
      </c>
      <c r="I193" s="122">
        <v>0.182</v>
      </c>
      <c r="J193" s="123">
        <v>0.14099999999999999</v>
      </c>
      <c r="K193" s="122">
        <v>0.129</v>
      </c>
      <c r="L193" s="121">
        <v>9.0999999999999998E-2</v>
      </c>
      <c r="M193" s="124">
        <v>0.11899999999999999</v>
      </c>
      <c r="N193" s="10"/>
      <c r="O193" s="81"/>
      <c r="P193" s="81"/>
      <c r="Q193" s="10"/>
      <c r="R193" s="10"/>
      <c r="S193" s="10"/>
      <c r="T193" s="10"/>
      <c r="U193" s="10"/>
      <c r="V193" s="10"/>
      <c r="W193" s="10"/>
      <c r="X193" s="10"/>
      <c r="Y193" s="10"/>
      <c r="Z193" s="10"/>
      <c r="AA193" s="10"/>
    </row>
    <row r="194" spans="1:27" ht="14.25" x14ac:dyDescent="0.2">
      <c r="A194" s="10"/>
      <c r="B194" s="1101" t="s">
        <v>112</v>
      </c>
      <c r="C194" s="1102"/>
      <c r="D194" s="1102"/>
      <c r="E194" s="1102"/>
      <c r="F194" s="1102"/>
      <c r="G194" s="1103"/>
      <c r="H194" s="121">
        <v>6.8000000000000005E-2</v>
      </c>
      <c r="I194" s="122">
        <v>0.10199999999999999</v>
      </c>
      <c r="J194" s="123">
        <v>7.4999999999999997E-2</v>
      </c>
      <c r="K194" s="122">
        <v>6.0999999999999999E-2</v>
      </c>
      <c r="L194" s="121">
        <v>5.1999999999999998E-2</v>
      </c>
      <c r="M194" s="124">
        <v>7.8E-2</v>
      </c>
      <c r="N194" s="10"/>
      <c r="O194" s="81"/>
      <c r="P194" s="81"/>
      <c r="Q194" s="10"/>
      <c r="R194" s="10"/>
      <c r="S194" s="10"/>
      <c r="T194" s="10"/>
      <c r="U194" s="10"/>
      <c r="V194" s="10"/>
      <c r="W194" s="10"/>
      <c r="X194" s="10"/>
      <c r="Y194" s="10"/>
      <c r="Z194" s="10"/>
      <c r="AA194" s="10"/>
    </row>
    <row r="195" spans="1:27" ht="14.25" x14ac:dyDescent="0.2">
      <c r="A195" s="10"/>
      <c r="B195" s="1080" t="s">
        <v>44</v>
      </c>
      <c r="C195" s="1081"/>
      <c r="D195" s="1081"/>
      <c r="E195" s="1081"/>
      <c r="F195" s="1081"/>
      <c r="G195" s="1104"/>
      <c r="H195" s="644">
        <v>0.20300000000000001</v>
      </c>
      <c r="I195" s="645">
        <v>0.19900000000000001</v>
      </c>
      <c r="J195" s="644">
        <v>0.20499999999999999</v>
      </c>
      <c r="K195" s="645">
        <v>0.17</v>
      </c>
      <c r="L195" s="646">
        <v>0.152</v>
      </c>
      <c r="M195" s="647">
        <v>0.16300000000000001</v>
      </c>
      <c r="N195" s="10"/>
      <c r="O195" s="81"/>
      <c r="P195" s="81"/>
      <c r="Q195" s="10"/>
      <c r="R195" s="10"/>
      <c r="S195" s="10"/>
      <c r="T195" s="10"/>
      <c r="U195" s="10"/>
      <c r="V195" s="10"/>
      <c r="W195" s="10"/>
      <c r="X195" s="10"/>
      <c r="Y195" s="10"/>
      <c r="Z195" s="10"/>
      <c r="AA195" s="10"/>
    </row>
    <row r="196" spans="1:27" ht="14.25" x14ac:dyDescent="0.2">
      <c r="A196" s="8"/>
      <c r="B196" s="1159" t="s">
        <v>117</v>
      </c>
      <c r="C196" s="1160"/>
      <c r="D196" s="1160"/>
      <c r="E196" s="1160"/>
      <c r="F196" s="1160"/>
      <c r="G196" s="1160"/>
      <c r="H196" s="1160"/>
      <c r="I196" s="1160"/>
      <c r="J196" s="1160"/>
      <c r="K196" s="1160"/>
      <c r="L196" s="1160"/>
      <c r="M196" s="1160"/>
      <c r="N196" s="8"/>
      <c r="O196" s="8"/>
      <c r="P196" s="8"/>
      <c r="Q196" s="8"/>
      <c r="R196" s="8"/>
      <c r="S196" s="8"/>
      <c r="T196" s="8"/>
      <c r="U196" s="8"/>
      <c r="V196" s="8"/>
      <c r="W196" s="8"/>
      <c r="X196" s="8"/>
      <c r="Y196" s="8"/>
      <c r="Z196" s="8"/>
      <c r="AA196" s="8"/>
    </row>
    <row r="197" spans="1:27" ht="22.5" customHeight="1" x14ac:dyDescent="0.2">
      <c r="A197" s="8"/>
      <c r="B197" s="1145"/>
      <c r="C197" s="1145"/>
      <c r="D197" s="1145"/>
      <c r="E197" s="1145"/>
      <c r="F197" s="1145"/>
      <c r="G197" s="1145"/>
      <c r="H197" s="1145"/>
      <c r="I197" s="1145"/>
      <c r="J197" s="1145"/>
      <c r="K197" s="1145"/>
      <c r="L197" s="1145"/>
      <c r="M197" s="1145"/>
      <c r="N197" s="8"/>
      <c r="O197" s="8"/>
      <c r="P197" s="8"/>
      <c r="Q197" s="8"/>
      <c r="R197" s="8"/>
      <c r="S197" s="8"/>
      <c r="T197" s="8"/>
      <c r="U197" s="8"/>
      <c r="V197" s="8"/>
      <c r="W197" s="8"/>
      <c r="X197" s="8"/>
      <c r="Y197" s="8"/>
      <c r="Z197" s="8"/>
      <c r="AA197" s="8"/>
    </row>
    <row r="198" spans="1:27" ht="14.25"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spans="1:27" ht="14.25" x14ac:dyDescent="0.2">
      <c r="A199" s="8"/>
      <c r="B199" s="8"/>
      <c r="C199" s="8"/>
      <c r="D199" s="8"/>
      <c r="E199" s="8"/>
      <c r="F199" s="8"/>
      <c r="G199" s="8"/>
      <c r="H199" s="8"/>
      <c r="I199" s="8"/>
      <c r="J199" s="8"/>
      <c r="K199" s="8"/>
      <c r="L199" s="8"/>
      <c r="M199" s="8"/>
      <c r="N199" s="616"/>
      <c r="O199" s="616"/>
      <c r="P199" s="8"/>
      <c r="Q199" s="8"/>
      <c r="R199" s="8"/>
      <c r="S199" s="8"/>
      <c r="T199" s="8"/>
      <c r="U199" s="8"/>
      <c r="V199" s="8"/>
      <c r="W199" s="8"/>
      <c r="X199" s="8"/>
      <c r="Y199" s="8"/>
      <c r="Z199" s="8"/>
      <c r="AA199" s="8"/>
    </row>
    <row r="200" spans="1:27" ht="14.25" x14ac:dyDescent="0.2">
      <c r="A200" s="586"/>
      <c r="B200" s="1171" t="s">
        <v>118</v>
      </c>
      <c r="C200" s="1021"/>
      <c r="D200" s="1021"/>
      <c r="E200" s="1021"/>
      <c r="F200" s="1021"/>
      <c r="G200" s="1021"/>
      <c r="H200" s="1021"/>
      <c r="I200" s="1021"/>
      <c r="J200" s="1021"/>
      <c r="K200" s="1021"/>
      <c r="L200" s="1021"/>
      <c r="M200" s="1021"/>
      <c r="N200" s="588"/>
      <c r="O200" s="588"/>
      <c r="P200" s="10"/>
      <c r="Q200" s="10"/>
      <c r="R200" s="10"/>
      <c r="S200" s="10"/>
      <c r="T200" s="10"/>
      <c r="U200" s="10"/>
      <c r="V200" s="10"/>
      <c r="W200" s="10"/>
      <c r="X200" s="10"/>
      <c r="Y200" s="10"/>
      <c r="Z200" s="10"/>
      <c r="AA200" s="10"/>
    </row>
    <row r="201" spans="1:27" ht="14.25"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row>
    <row r="202" spans="1:27" ht="21" customHeight="1" x14ac:dyDescent="0.2">
      <c r="A202" s="10"/>
      <c r="B202" s="1284" t="s">
        <v>119</v>
      </c>
      <c r="C202" s="1055"/>
      <c r="D202" s="1055"/>
      <c r="E202" s="1055"/>
      <c r="F202" s="1055"/>
      <c r="G202" s="1285">
        <v>2024</v>
      </c>
      <c r="H202" s="1286"/>
      <c r="I202" s="588"/>
      <c r="J202" s="1287"/>
      <c r="K202" s="1021"/>
      <c r="L202" s="10"/>
      <c r="M202" s="10"/>
      <c r="N202" s="10"/>
      <c r="O202" s="10"/>
      <c r="P202" s="10"/>
      <c r="Q202" s="10"/>
      <c r="R202" s="10"/>
      <c r="S202" s="10"/>
      <c r="T202" s="10"/>
      <c r="U202" s="10"/>
      <c r="V202" s="10"/>
      <c r="W202" s="10"/>
      <c r="X202" s="10"/>
      <c r="Y202" s="10"/>
      <c r="Z202" s="10"/>
      <c r="AA202" s="10"/>
    </row>
    <row r="203" spans="1:27" ht="14.25" x14ac:dyDescent="0.2">
      <c r="A203" s="10"/>
      <c r="B203" s="1288" t="s">
        <v>120</v>
      </c>
      <c r="C203" s="1019"/>
      <c r="D203" s="1019"/>
      <c r="E203" s="1019"/>
      <c r="F203" s="1054"/>
      <c r="G203" s="648" t="s">
        <v>87</v>
      </c>
      <c r="H203" s="125">
        <v>5804</v>
      </c>
      <c r="I203" s="12"/>
      <c r="J203" s="10"/>
      <c r="K203" s="10"/>
      <c r="L203" s="10"/>
      <c r="M203" s="10"/>
      <c r="N203" s="10"/>
      <c r="O203" s="10"/>
      <c r="P203" s="10"/>
      <c r="Q203" s="10"/>
      <c r="R203" s="10"/>
      <c r="S203" s="10"/>
      <c r="T203" s="10"/>
      <c r="U203" s="10"/>
      <c r="V203" s="10"/>
      <c r="W203" s="10"/>
      <c r="X203" s="10"/>
      <c r="Y203" s="10"/>
      <c r="Z203" s="10"/>
      <c r="AA203" s="10"/>
    </row>
    <row r="204" spans="1:27" ht="14.25" x14ac:dyDescent="0.2">
      <c r="A204" s="10"/>
      <c r="B204" s="1277"/>
      <c r="C204" s="1278"/>
      <c r="D204" s="1278"/>
      <c r="E204" s="1278"/>
      <c r="F204" s="1279"/>
      <c r="G204" s="126" t="s">
        <v>88</v>
      </c>
      <c r="H204" s="127">
        <v>1992</v>
      </c>
      <c r="I204" s="10"/>
      <c r="J204" s="12"/>
      <c r="K204" s="12"/>
      <c r="L204" s="10"/>
      <c r="M204" s="10"/>
      <c r="N204" s="10"/>
      <c r="O204" s="10"/>
      <c r="P204" s="10"/>
      <c r="Q204" s="10"/>
      <c r="R204" s="10"/>
      <c r="S204" s="10"/>
      <c r="T204" s="10"/>
      <c r="U204" s="10"/>
      <c r="V204" s="10"/>
      <c r="W204" s="10"/>
      <c r="X204" s="10"/>
      <c r="Y204" s="10"/>
      <c r="Z204" s="10"/>
      <c r="AA204" s="10"/>
    </row>
    <row r="205" spans="1:27" ht="14.25" x14ac:dyDescent="0.2">
      <c r="A205" s="10"/>
      <c r="B205" s="1274" t="s">
        <v>121</v>
      </c>
      <c r="C205" s="1275"/>
      <c r="D205" s="1275"/>
      <c r="E205" s="1275"/>
      <c r="F205" s="1276"/>
      <c r="G205" s="649" t="s">
        <v>87</v>
      </c>
      <c r="H205" s="128">
        <v>203</v>
      </c>
      <c r="I205" s="10"/>
      <c r="J205" s="12"/>
      <c r="K205" s="12"/>
      <c r="L205" s="10"/>
      <c r="M205" s="10"/>
      <c r="N205" s="10"/>
      <c r="O205" s="10"/>
      <c r="P205" s="10"/>
      <c r="Q205" s="10"/>
      <c r="R205" s="10"/>
      <c r="S205" s="10"/>
      <c r="T205" s="10"/>
      <c r="U205" s="10"/>
      <c r="V205" s="10"/>
      <c r="W205" s="10"/>
      <c r="X205" s="10"/>
      <c r="Y205" s="10"/>
      <c r="Z205" s="10"/>
      <c r="AA205" s="10"/>
    </row>
    <row r="206" spans="1:27" ht="14.25" x14ac:dyDescent="0.2">
      <c r="A206" s="10"/>
      <c r="B206" s="1277"/>
      <c r="C206" s="1278"/>
      <c r="D206" s="1278"/>
      <c r="E206" s="1278"/>
      <c r="F206" s="1279"/>
      <c r="G206" s="649" t="s">
        <v>88</v>
      </c>
      <c r="H206" s="128">
        <v>57</v>
      </c>
      <c r="I206" s="10"/>
      <c r="J206" s="12"/>
      <c r="K206" s="12"/>
      <c r="L206" s="10"/>
      <c r="M206" s="10"/>
      <c r="N206" s="10"/>
      <c r="O206" s="10"/>
      <c r="P206" s="10"/>
      <c r="Q206" s="10"/>
      <c r="R206" s="10"/>
      <c r="S206" s="10"/>
      <c r="T206" s="10"/>
      <c r="U206" s="10"/>
      <c r="V206" s="10"/>
      <c r="W206" s="10"/>
      <c r="X206" s="10"/>
      <c r="Y206" s="10"/>
      <c r="Z206" s="10"/>
      <c r="AA206" s="10"/>
    </row>
    <row r="207" spans="1:27" ht="14.25" x14ac:dyDescent="0.2">
      <c r="A207" s="10"/>
      <c r="B207" s="1280" t="s">
        <v>122</v>
      </c>
      <c r="C207" s="1275"/>
      <c r="D207" s="1275"/>
      <c r="E207" s="1275"/>
      <c r="F207" s="1276"/>
      <c r="G207" s="649" t="s">
        <v>87</v>
      </c>
      <c r="H207" s="128">
        <v>192</v>
      </c>
      <c r="I207" s="10"/>
      <c r="J207" s="12"/>
      <c r="K207" s="12"/>
      <c r="L207" s="10"/>
      <c r="M207" s="10"/>
      <c r="N207" s="10"/>
      <c r="O207" s="10"/>
      <c r="P207" s="10"/>
      <c r="Q207" s="10"/>
      <c r="R207" s="10"/>
      <c r="S207" s="10"/>
      <c r="T207" s="10"/>
      <c r="U207" s="10"/>
      <c r="V207" s="10"/>
      <c r="W207" s="10"/>
      <c r="X207" s="10"/>
      <c r="Y207" s="10"/>
      <c r="Z207" s="10"/>
      <c r="AA207" s="10"/>
    </row>
    <row r="208" spans="1:27" ht="14.25" x14ac:dyDescent="0.2">
      <c r="A208" s="10"/>
      <c r="B208" s="1277"/>
      <c r="C208" s="1278"/>
      <c r="D208" s="1278"/>
      <c r="E208" s="1278"/>
      <c r="F208" s="1279"/>
      <c r="G208" s="649" t="s">
        <v>88</v>
      </c>
      <c r="H208" s="128">
        <v>59</v>
      </c>
      <c r="I208" s="10"/>
      <c r="J208" s="12"/>
      <c r="K208" s="12"/>
      <c r="L208" s="10"/>
      <c r="M208" s="10"/>
      <c r="N208" s="10"/>
      <c r="O208" s="10"/>
      <c r="P208" s="10"/>
      <c r="Q208" s="10"/>
      <c r="R208" s="10"/>
      <c r="S208" s="10"/>
      <c r="T208" s="10"/>
      <c r="U208" s="10"/>
      <c r="V208" s="10"/>
      <c r="W208" s="10"/>
      <c r="X208" s="10"/>
      <c r="Y208" s="10"/>
      <c r="Z208" s="10"/>
      <c r="AA208" s="10"/>
    </row>
    <row r="209" spans="1:27" ht="14.25" x14ac:dyDescent="0.2">
      <c r="A209" s="10"/>
      <c r="B209" s="1280" t="s">
        <v>123</v>
      </c>
      <c r="C209" s="1275"/>
      <c r="D209" s="1275"/>
      <c r="E209" s="1275"/>
      <c r="F209" s="1276"/>
      <c r="G209" s="649" t="s">
        <v>87</v>
      </c>
      <c r="H209" s="128">
        <v>158</v>
      </c>
      <c r="I209" s="10"/>
      <c r="J209" s="12"/>
      <c r="K209" s="12"/>
      <c r="L209" s="10"/>
      <c r="M209" s="10"/>
      <c r="N209" s="10"/>
      <c r="O209" s="10"/>
      <c r="P209" s="10"/>
      <c r="Q209" s="10"/>
      <c r="R209" s="10"/>
      <c r="S209" s="10"/>
      <c r="T209" s="10"/>
      <c r="U209" s="10"/>
      <c r="V209" s="10"/>
      <c r="W209" s="10"/>
      <c r="X209" s="10"/>
      <c r="Y209" s="10"/>
      <c r="Z209" s="10"/>
      <c r="AA209" s="10"/>
    </row>
    <row r="210" spans="1:27" ht="14.25" x14ac:dyDescent="0.2">
      <c r="A210" s="10"/>
      <c r="B210" s="1277"/>
      <c r="C210" s="1278"/>
      <c r="D210" s="1278"/>
      <c r="E210" s="1278"/>
      <c r="F210" s="1279"/>
      <c r="G210" s="649" t="s">
        <v>88</v>
      </c>
      <c r="H210" s="128">
        <v>52</v>
      </c>
      <c r="I210" s="10"/>
      <c r="J210" s="12"/>
      <c r="K210" s="12"/>
      <c r="L210" s="10"/>
      <c r="M210" s="10"/>
      <c r="N210" s="10"/>
      <c r="O210" s="10"/>
      <c r="P210" s="10"/>
      <c r="Q210" s="10"/>
      <c r="R210" s="10"/>
      <c r="S210" s="10"/>
      <c r="T210" s="10"/>
      <c r="U210" s="10"/>
      <c r="V210" s="10"/>
      <c r="W210" s="10"/>
      <c r="X210" s="10"/>
      <c r="Y210" s="10"/>
      <c r="Z210" s="10"/>
      <c r="AA210" s="10"/>
    </row>
    <row r="211" spans="1:27" ht="14.25" x14ac:dyDescent="0.2">
      <c r="A211" s="10"/>
      <c r="B211" s="1274" t="s">
        <v>124</v>
      </c>
      <c r="C211" s="1275"/>
      <c r="D211" s="1275"/>
      <c r="E211" s="1275"/>
      <c r="F211" s="1276"/>
      <c r="G211" s="649" t="s">
        <v>87</v>
      </c>
      <c r="H211" s="129">
        <v>0.94120000000000004</v>
      </c>
      <c r="I211" s="10"/>
      <c r="J211" s="12"/>
      <c r="K211" s="12"/>
      <c r="L211" s="10"/>
      <c r="M211" s="10"/>
      <c r="N211" s="10"/>
      <c r="O211" s="10"/>
      <c r="P211" s="10"/>
      <c r="Q211" s="10"/>
      <c r="R211" s="10"/>
      <c r="S211" s="10"/>
      <c r="T211" s="10"/>
      <c r="U211" s="10"/>
      <c r="V211" s="10"/>
      <c r="W211" s="10"/>
      <c r="X211" s="10"/>
      <c r="Y211" s="10"/>
      <c r="Z211" s="10"/>
      <c r="AA211" s="10"/>
    </row>
    <row r="212" spans="1:27" ht="14.25" x14ac:dyDescent="0.2">
      <c r="A212" s="10"/>
      <c r="B212" s="1277"/>
      <c r="C212" s="1278"/>
      <c r="D212" s="1278"/>
      <c r="E212" s="1278"/>
      <c r="F212" s="1279"/>
      <c r="G212" s="649" t="s">
        <v>88</v>
      </c>
      <c r="H212" s="129">
        <v>0.90769999999999995</v>
      </c>
      <c r="I212" s="10"/>
      <c r="J212" s="12"/>
      <c r="K212" s="12"/>
      <c r="L212" s="10"/>
      <c r="M212" s="10"/>
      <c r="N212" s="10"/>
      <c r="O212" s="10"/>
      <c r="P212" s="10"/>
      <c r="Q212" s="10"/>
      <c r="R212" s="10"/>
      <c r="S212" s="10"/>
      <c r="T212" s="10"/>
      <c r="U212" s="10"/>
      <c r="V212" s="10"/>
      <c r="W212" s="10"/>
      <c r="X212" s="10"/>
      <c r="Y212" s="10"/>
      <c r="Z212" s="10"/>
      <c r="AA212" s="10"/>
    </row>
    <row r="213" spans="1:27" ht="14.25" x14ac:dyDescent="0.2">
      <c r="A213" s="10"/>
      <c r="B213" s="1274" t="s">
        <v>125</v>
      </c>
      <c r="C213" s="1275"/>
      <c r="D213" s="1275"/>
      <c r="E213" s="1275"/>
      <c r="F213" s="1276"/>
      <c r="G213" s="130" t="s">
        <v>87</v>
      </c>
      <c r="H213" s="131">
        <v>0.88270000000000004</v>
      </c>
      <c r="I213" s="10"/>
      <c r="J213" s="12"/>
      <c r="K213" s="12"/>
      <c r="L213" s="10"/>
      <c r="M213" s="10"/>
      <c r="N213" s="10"/>
      <c r="O213" s="10"/>
      <c r="P213" s="10"/>
      <c r="Q213" s="10"/>
      <c r="R213" s="10"/>
      <c r="S213" s="10"/>
      <c r="T213" s="10"/>
      <c r="U213" s="10"/>
      <c r="V213" s="10"/>
      <c r="W213" s="10"/>
      <c r="X213" s="10"/>
      <c r="Y213" s="10"/>
      <c r="Z213" s="10"/>
      <c r="AA213" s="10"/>
    </row>
    <row r="214" spans="1:27" ht="14.25" x14ac:dyDescent="0.2">
      <c r="A214" s="10"/>
      <c r="B214" s="1281"/>
      <c r="C214" s="1145"/>
      <c r="D214" s="1145"/>
      <c r="E214" s="1145"/>
      <c r="F214" s="1282"/>
      <c r="G214" s="650" t="s">
        <v>88</v>
      </c>
      <c r="H214" s="132">
        <v>0.77610000000000001</v>
      </c>
      <c r="I214" s="10"/>
      <c r="J214" s="12"/>
      <c r="K214" s="12"/>
      <c r="L214" s="10"/>
      <c r="M214" s="10"/>
      <c r="N214" s="10"/>
      <c r="O214" s="10"/>
      <c r="P214" s="10"/>
      <c r="Q214" s="10"/>
      <c r="R214" s="10"/>
      <c r="S214" s="10"/>
      <c r="T214" s="10"/>
      <c r="U214" s="10"/>
      <c r="V214" s="10"/>
      <c r="W214" s="10"/>
      <c r="X214" s="10"/>
      <c r="Y214" s="10"/>
      <c r="Z214" s="10"/>
      <c r="AA214" s="10"/>
    </row>
    <row r="215" spans="1:27" ht="14.25" x14ac:dyDescent="0.2">
      <c r="A215" s="616"/>
      <c r="B215" s="616"/>
      <c r="C215" s="616"/>
      <c r="D215" s="616"/>
      <c r="E215" s="616"/>
      <c r="F215" s="616"/>
      <c r="G215" s="616"/>
      <c r="H215" s="616"/>
      <c r="I215" s="616"/>
      <c r="J215" s="616"/>
      <c r="K215" s="616"/>
      <c r="L215" s="616"/>
      <c r="M215" s="616"/>
      <c r="N215" s="616"/>
      <c r="O215" s="616"/>
      <c r="P215" s="616"/>
      <c r="Q215" s="616"/>
      <c r="R215" s="616"/>
      <c r="S215" s="616"/>
      <c r="T215" s="616"/>
      <c r="U215" s="616"/>
      <c r="V215" s="616"/>
      <c r="W215" s="616"/>
      <c r="X215" s="616"/>
      <c r="Y215" s="616"/>
      <c r="Z215" s="616"/>
      <c r="AA215" s="616"/>
    </row>
    <row r="216" spans="1:27" ht="14.25"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spans="1:27" ht="14.25" x14ac:dyDescent="0.2">
      <c r="A217" s="586"/>
      <c r="B217" s="1171" t="s">
        <v>126</v>
      </c>
      <c r="C217" s="1021"/>
      <c r="D217" s="1021"/>
      <c r="E217" s="1021"/>
      <c r="F217" s="1021"/>
      <c r="G217" s="1021"/>
      <c r="H217" s="1021"/>
      <c r="I217" s="1021"/>
      <c r="J217" s="1021"/>
      <c r="K217" s="1021"/>
      <c r="L217" s="1021"/>
      <c r="M217" s="1021"/>
      <c r="N217" s="588"/>
      <c r="O217" s="588"/>
      <c r="P217" s="10"/>
      <c r="Q217" s="10"/>
      <c r="R217" s="10"/>
      <c r="S217" s="10"/>
      <c r="T217" s="10"/>
      <c r="U217" s="10"/>
      <c r="V217" s="10"/>
      <c r="W217" s="10"/>
      <c r="X217" s="10"/>
      <c r="Y217" s="10"/>
      <c r="Z217" s="10"/>
      <c r="AA217" s="10"/>
    </row>
    <row r="218" spans="1:27" ht="14.25"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row>
    <row r="219" spans="1:27" ht="14.25" x14ac:dyDescent="0.2">
      <c r="A219" s="1"/>
      <c r="B219" s="1085" t="s">
        <v>127</v>
      </c>
      <c r="C219" s="1021"/>
      <c r="D219" s="1021"/>
      <c r="E219" s="1021"/>
      <c r="F219" s="1021"/>
      <c r="G219" s="1054"/>
      <c r="H219" s="1111" t="s">
        <v>16</v>
      </c>
      <c r="I219" s="1021"/>
      <c r="J219" s="1021"/>
      <c r="K219" s="1283"/>
      <c r="L219" s="1019"/>
      <c r="M219" s="1019"/>
      <c r="N219" s="1"/>
      <c r="O219" s="1"/>
      <c r="P219" s="1"/>
      <c r="Q219" s="1"/>
      <c r="R219" s="1"/>
      <c r="S219" s="1"/>
      <c r="T219" s="1"/>
      <c r="U219" s="1"/>
      <c r="V219" s="1"/>
      <c r="W219" s="1"/>
      <c r="X219" s="1"/>
      <c r="Y219" s="1"/>
      <c r="Z219" s="1"/>
      <c r="AA219" s="1"/>
    </row>
    <row r="220" spans="1:27" ht="14.25" x14ac:dyDescent="0.2">
      <c r="A220" s="1"/>
      <c r="B220" s="1021"/>
      <c r="C220" s="1021"/>
      <c r="D220" s="1021"/>
      <c r="E220" s="1021"/>
      <c r="F220" s="1021"/>
      <c r="G220" s="1054"/>
      <c r="H220" s="651">
        <v>2022</v>
      </c>
      <c r="I220" s="652">
        <v>2023</v>
      </c>
      <c r="J220" s="653">
        <v>2024</v>
      </c>
      <c r="K220" s="1019"/>
      <c r="L220" s="1019"/>
      <c r="M220" s="1019"/>
      <c r="N220" s="1"/>
      <c r="O220" s="1"/>
      <c r="P220" s="1"/>
      <c r="Q220" s="1"/>
      <c r="R220" s="1"/>
      <c r="S220" s="1"/>
      <c r="T220" s="1"/>
      <c r="U220" s="1"/>
      <c r="V220" s="1"/>
      <c r="W220" s="1"/>
      <c r="X220" s="1"/>
      <c r="Y220" s="1"/>
      <c r="Z220" s="1"/>
      <c r="AA220" s="1"/>
    </row>
    <row r="221" spans="1:27" ht="14.25" x14ac:dyDescent="0.2">
      <c r="A221" s="10"/>
      <c r="B221" s="1272" t="s">
        <v>108</v>
      </c>
      <c r="C221" s="1138"/>
      <c r="D221" s="1138"/>
      <c r="E221" s="1138"/>
      <c r="F221" s="1138"/>
      <c r="G221" s="1138"/>
      <c r="H221" s="1138"/>
      <c r="I221" s="1138"/>
      <c r="J221" s="1138"/>
      <c r="K221" s="133"/>
      <c r="L221" s="133"/>
      <c r="M221" s="133"/>
      <c r="N221" s="10"/>
      <c r="O221" s="10"/>
      <c r="P221" s="10"/>
      <c r="Q221" s="10"/>
      <c r="R221" s="10"/>
      <c r="S221" s="10"/>
      <c r="T221" s="10"/>
      <c r="U221" s="10"/>
      <c r="V221" s="10"/>
      <c r="W221" s="10"/>
      <c r="X221" s="10"/>
      <c r="Y221" s="10"/>
      <c r="Z221" s="10"/>
      <c r="AA221" s="10"/>
    </row>
    <row r="222" spans="1:27" ht="14.25" x14ac:dyDescent="0.2">
      <c r="A222" s="10"/>
      <c r="B222" s="1127" t="s">
        <v>87</v>
      </c>
      <c r="C222" s="1128"/>
      <c r="D222" s="1128"/>
      <c r="E222" s="1128"/>
      <c r="F222" s="1128"/>
      <c r="G222" s="1129"/>
      <c r="H222" s="134">
        <v>28.7</v>
      </c>
      <c r="I222" s="135">
        <v>29.2</v>
      </c>
      <c r="J222" s="136">
        <v>29.4</v>
      </c>
      <c r="K222" s="602"/>
      <c r="L222" s="602"/>
      <c r="M222" s="602"/>
      <c r="N222" s="10"/>
      <c r="O222" s="81"/>
      <c r="P222" s="10"/>
      <c r="Q222" s="81"/>
      <c r="R222" s="10"/>
      <c r="S222" s="10"/>
      <c r="T222" s="10"/>
      <c r="U222" s="10"/>
      <c r="V222" s="10"/>
      <c r="W222" s="10"/>
      <c r="X222" s="10"/>
      <c r="Y222" s="10"/>
      <c r="Z222" s="10"/>
      <c r="AA222" s="10"/>
    </row>
    <row r="223" spans="1:27" ht="14.25" x14ac:dyDescent="0.2">
      <c r="A223" s="10"/>
      <c r="B223" s="1135" t="s">
        <v>88</v>
      </c>
      <c r="C223" s="1124"/>
      <c r="D223" s="1124"/>
      <c r="E223" s="1124"/>
      <c r="F223" s="1124"/>
      <c r="G223" s="1125"/>
      <c r="H223" s="137">
        <v>17.5</v>
      </c>
      <c r="I223" s="138">
        <v>28.4</v>
      </c>
      <c r="J223" s="139">
        <v>26.1</v>
      </c>
      <c r="K223" s="602"/>
      <c r="L223" s="602"/>
      <c r="M223" s="602"/>
      <c r="N223" s="10"/>
      <c r="O223" s="81"/>
      <c r="P223" s="10"/>
      <c r="Q223" s="81"/>
      <c r="R223" s="10"/>
      <c r="S223" s="10"/>
      <c r="T223" s="10"/>
      <c r="U223" s="10"/>
      <c r="V223" s="10"/>
      <c r="W223" s="10"/>
      <c r="X223" s="10"/>
      <c r="Y223" s="10"/>
      <c r="Z223" s="10"/>
      <c r="AA223" s="10"/>
    </row>
    <row r="224" spans="1:27" ht="14.25" x14ac:dyDescent="0.2">
      <c r="A224" s="10"/>
      <c r="B224" s="1273" t="s">
        <v>128</v>
      </c>
      <c r="C224" s="1019"/>
      <c r="D224" s="1019"/>
      <c r="E224" s="1019"/>
      <c r="F224" s="1019"/>
      <c r="G224" s="1019"/>
      <c r="H224" s="1019"/>
      <c r="I224" s="1019"/>
      <c r="J224" s="1019"/>
      <c r="K224" s="133"/>
      <c r="L224" s="133"/>
      <c r="M224" s="133"/>
      <c r="N224" s="10"/>
      <c r="O224" s="10"/>
      <c r="P224" s="10"/>
      <c r="Q224" s="10"/>
      <c r="R224" s="10"/>
      <c r="S224" s="10"/>
      <c r="T224" s="10"/>
      <c r="U224" s="10"/>
      <c r="V224" s="10"/>
      <c r="W224" s="10"/>
      <c r="X224" s="10"/>
      <c r="Y224" s="10"/>
      <c r="Z224" s="10"/>
      <c r="AA224" s="10"/>
    </row>
    <row r="225" spans="1:27" ht="14.25" x14ac:dyDescent="0.2">
      <c r="A225" s="10"/>
      <c r="B225" s="1127" t="s">
        <v>129</v>
      </c>
      <c r="C225" s="1128"/>
      <c r="D225" s="1128"/>
      <c r="E225" s="1128"/>
      <c r="F225" s="1128"/>
      <c r="G225" s="1129"/>
      <c r="H225" s="134">
        <v>1.9</v>
      </c>
      <c r="I225" s="135">
        <v>2.1</v>
      </c>
      <c r="J225" s="136">
        <v>1.6</v>
      </c>
      <c r="K225" s="602"/>
      <c r="L225" s="602"/>
      <c r="M225" s="602"/>
      <c r="N225" s="10"/>
      <c r="O225" s="81"/>
      <c r="P225" s="10"/>
      <c r="Q225" s="81"/>
      <c r="R225" s="10"/>
      <c r="S225" s="10"/>
      <c r="T225" s="10"/>
      <c r="U225" s="10"/>
      <c r="V225" s="10"/>
      <c r="W225" s="10"/>
      <c r="X225" s="10"/>
      <c r="Y225" s="10"/>
      <c r="Z225" s="10"/>
      <c r="AA225" s="10"/>
    </row>
    <row r="226" spans="1:27" ht="14.25" x14ac:dyDescent="0.2">
      <c r="A226" s="10"/>
      <c r="B226" s="1101" t="s">
        <v>130</v>
      </c>
      <c r="C226" s="1102"/>
      <c r="D226" s="1102"/>
      <c r="E226" s="1102"/>
      <c r="F226" s="1102"/>
      <c r="G226" s="1110"/>
      <c r="H226" s="140">
        <v>15.8</v>
      </c>
      <c r="I226" s="141">
        <v>30.9</v>
      </c>
      <c r="J226" s="142">
        <v>36.1</v>
      </c>
      <c r="K226" s="602"/>
      <c r="L226" s="602"/>
      <c r="M226" s="602"/>
      <c r="N226" s="10"/>
      <c r="O226" s="81"/>
      <c r="P226" s="10"/>
      <c r="Q226" s="81"/>
      <c r="R226" s="10"/>
      <c r="S226" s="10"/>
      <c r="T226" s="10"/>
      <c r="U226" s="10"/>
      <c r="V226" s="10"/>
      <c r="W226" s="10"/>
      <c r="X226" s="10"/>
      <c r="Y226" s="10"/>
      <c r="Z226" s="10"/>
      <c r="AA226" s="10"/>
    </row>
    <row r="227" spans="1:27" ht="14.25" x14ac:dyDescent="0.2">
      <c r="A227" s="10"/>
      <c r="B227" s="1101" t="s">
        <v>36</v>
      </c>
      <c r="C227" s="1102"/>
      <c r="D227" s="1102"/>
      <c r="E227" s="1102"/>
      <c r="F227" s="1102"/>
      <c r="G227" s="1110"/>
      <c r="H227" s="140">
        <v>9.5</v>
      </c>
      <c r="I227" s="141">
        <v>20.7</v>
      </c>
      <c r="J227" s="142">
        <v>21</v>
      </c>
      <c r="K227" s="602"/>
      <c r="L227" s="602"/>
      <c r="M227" s="602"/>
      <c r="N227" s="10"/>
      <c r="O227" s="81"/>
      <c r="P227" s="10"/>
      <c r="Q227" s="81"/>
      <c r="R227" s="10"/>
      <c r="S227" s="10"/>
      <c r="T227" s="10"/>
      <c r="U227" s="10"/>
      <c r="V227" s="10"/>
      <c r="W227" s="10"/>
      <c r="X227" s="10"/>
      <c r="Y227" s="10"/>
      <c r="Z227" s="10"/>
      <c r="AA227" s="10"/>
    </row>
    <row r="228" spans="1:27" ht="14.25" x14ac:dyDescent="0.2">
      <c r="A228" s="10"/>
      <c r="B228" s="1101" t="s">
        <v>37</v>
      </c>
      <c r="C228" s="1102"/>
      <c r="D228" s="1102"/>
      <c r="E228" s="1102"/>
      <c r="F228" s="1102"/>
      <c r="G228" s="1110"/>
      <c r="H228" s="140">
        <v>18.3</v>
      </c>
      <c r="I228" s="141">
        <v>28.3</v>
      </c>
      <c r="J228" s="142">
        <v>34.6</v>
      </c>
      <c r="K228" s="602"/>
      <c r="L228" s="602"/>
      <c r="M228" s="602"/>
      <c r="N228" s="10"/>
      <c r="O228" s="81"/>
      <c r="P228" s="10"/>
      <c r="Q228" s="81"/>
      <c r="R228" s="10"/>
      <c r="S228" s="10"/>
      <c r="T228" s="10"/>
      <c r="U228" s="10"/>
      <c r="V228" s="10"/>
      <c r="W228" s="10"/>
      <c r="X228" s="10"/>
      <c r="Y228" s="10"/>
      <c r="Z228" s="10"/>
      <c r="AA228" s="10"/>
    </row>
    <row r="229" spans="1:27" ht="14.25" x14ac:dyDescent="0.2">
      <c r="A229" s="10"/>
      <c r="B229" s="1101" t="s">
        <v>131</v>
      </c>
      <c r="C229" s="1102"/>
      <c r="D229" s="1102"/>
      <c r="E229" s="1102"/>
      <c r="F229" s="1102"/>
      <c r="G229" s="1110"/>
      <c r="H229" s="140">
        <v>11.1</v>
      </c>
      <c r="I229" s="141">
        <v>17.2</v>
      </c>
      <c r="J229" s="142">
        <v>23.1</v>
      </c>
      <c r="K229" s="602"/>
      <c r="L229" s="602"/>
      <c r="M229" s="602"/>
      <c r="N229" s="10"/>
      <c r="O229" s="81"/>
      <c r="P229" s="10"/>
      <c r="Q229" s="81"/>
      <c r="R229" s="10"/>
      <c r="S229" s="10"/>
      <c r="T229" s="10"/>
      <c r="U229" s="10"/>
      <c r="V229" s="10"/>
      <c r="W229" s="10"/>
      <c r="X229" s="10"/>
      <c r="Y229" s="10"/>
      <c r="Z229" s="10"/>
      <c r="AA229" s="10"/>
    </row>
    <row r="230" spans="1:27" ht="14.25" x14ac:dyDescent="0.2">
      <c r="A230" s="10"/>
      <c r="B230" s="1101" t="s">
        <v>132</v>
      </c>
      <c r="C230" s="1102"/>
      <c r="D230" s="1102"/>
      <c r="E230" s="1102"/>
      <c r="F230" s="1102"/>
      <c r="G230" s="1110"/>
      <c r="H230" s="140">
        <v>22.3</v>
      </c>
      <c r="I230" s="141">
        <v>25.6</v>
      </c>
      <c r="J230" s="142">
        <v>27.1</v>
      </c>
      <c r="K230" s="602"/>
      <c r="L230" s="602"/>
      <c r="M230" s="602"/>
      <c r="N230" s="10"/>
      <c r="O230" s="81"/>
      <c r="P230" s="10"/>
      <c r="Q230" s="81"/>
      <c r="R230" s="10"/>
      <c r="S230" s="10"/>
      <c r="T230" s="10"/>
      <c r="U230" s="10"/>
      <c r="V230" s="10"/>
      <c r="W230" s="10"/>
      <c r="X230" s="10"/>
      <c r="Y230" s="10"/>
      <c r="Z230" s="10"/>
      <c r="AA230" s="10"/>
    </row>
    <row r="231" spans="1:27" ht="14.25" x14ac:dyDescent="0.2">
      <c r="A231" s="10"/>
      <c r="B231" s="1101" t="s">
        <v>40</v>
      </c>
      <c r="C231" s="1102"/>
      <c r="D231" s="1102"/>
      <c r="E231" s="1102"/>
      <c r="F231" s="1102"/>
      <c r="G231" s="1110"/>
      <c r="H231" s="140">
        <v>14.5</v>
      </c>
      <c r="I231" s="141">
        <v>14.7</v>
      </c>
      <c r="J231" s="142">
        <v>13.4</v>
      </c>
      <c r="K231" s="602"/>
      <c r="L231" s="602"/>
      <c r="M231" s="602"/>
      <c r="N231" s="10"/>
      <c r="O231" s="81"/>
      <c r="P231" s="10"/>
      <c r="Q231" s="81"/>
      <c r="R231" s="10"/>
      <c r="S231" s="10"/>
      <c r="T231" s="10"/>
      <c r="U231" s="10"/>
      <c r="V231" s="10"/>
      <c r="W231" s="10"/>
      <c r="X231" s="10"/>
      <c r="Y231" s="10"/>
      <c r="Z231" s="10"/>
      <c r="AA231" s="10"/>
    </row>
    <row r="232" spans="1:27" ht="14.25" x14ac:dyDescent="0.2">
      <c r="A232" s="10"/>
      <c r="B232" s="1101" t="s">
        <v>41</v>
      </c>
      <c r="C232" s="1102"/>
      <c r="D232" s="1102"/>
      <c r="E232" s="1102"/>
      <c r="F232" s="1102"/>
      <c r="G232" s="1110"/>
      <c r="H232" s="140">
        <v>30</v>
      </c>
      <c r="I232" s="141">
        <v>30.8</v>
      </c>
      <c r="J232" s="142">
        <v>29</v>
      </c>
      <c r="K232" s="602"/>
      <c r="L232" s="602"/>
      <c r="M232" s="602"/>
      <c r="N232" s="10"/>
      <c r="O232" s="81"/>
      <c r="P232" s="10"/>
      <c r="Q232" s="81"/>
      <c r="R232" s="10"/>
      <c r="S232" s="10"/>
      <c r="T232" s="10"/>
      <c r="U232" s="10"/>
      <c r="V232" s="10"/>
      <c r="W232" s="10"/>
      <c r="X232" s="10"/>
      <c r="Y232" s="10"/>
      <c r="Z232" s="10"/>
      <c r="AA232" s="10"/>
    </row>
    <row r="233" spans="1:27" ht="14.25" x14ac:dyDescent="0.2">
      <c r="A233" s="10"/>
      <c r="B233" s="1101" t="s">
        <v>133</v>
      </c>
      <c r="C233" s="1102"/>
      <c r="D233" s="1102"/>
      <c r="E233" s="1102"/>
      <c r="F233" s="1102"/>
      <c r="G233" s="1110"/>
      <c r="H233" s="654">
        <v>50.4</v>
      </c>
      <c r="I233" s="143">
        <v>46.1</v>
      </c>
      <c r="J233" s="655">
        <v>69.599999999999994</v>
      </c>
      <c r="K233" s="602"/>
      <c r="L233" s="602"/>
      <c r="M233" s="602"/>
      <c r="N233" s="10"/>
      <c r="O233" s="81"/>
      <c r="P233" s="10"/>
      <c r="Q233" s="81"/>
      <c r="R233" s="10"/>
      <c r="S233" s="10"/>
      <c r="T233" s="10"/>
      <c r="U233" s="10"/>
      <c r="V233" s="10"/>
      <c r="W233" s="10"/>
      <c r="X233" s="10"/>
      <c r="Y233" s="10"/>
      <c r="Z233" s="10"/>
      <c r="AA233" s="10"/>
    </row>
    <row r="234" spans="1:27" ht="14.25" x14ac:dyDescent="0.2">
      <c r="A234" s="10"/>
      <c r="B234" s="1101" t="s">
        <v>134</v>
      </c>
      <c r="C234" s="1102"/>
      <c r="D234" s="1102"/>
      <c r="E234" s="1102"/>
      <c r="F234" s="1102"/>
      <c r="G234" s="1110"/>
      <c r="H234" s="654">
        <v>33.200000000000003</v>
      </c>
      <c r="I234" s="143">
        <v>41.1</v>
      </c>
      <c r="J234" s="655">
        <v>23.3</v>
      </c>
      <c r="K234" s="602"/>
      <c r="L234" s="602"/>
      <c r="M234" s="602"/>
      <c r="N234" s="10"/>
      <c r="O234" s="81"/>
      <c r="P234" s="10"/>
      <c r="Q234" s="81"/>
      <c r="R234" s="10"/>
      <c r="S234" s="10"/>
      <c r="T234" s="10"/>
      <c r="U234" s="10"/>
      <c r="V234" s="10"/>
      <c r="W234" s="10"/>
      <c r="X234" s="10"/>
      <c r="Y234" s="10"/>
      <c r="Z234" s="10"/>
      <c r="AA234" s="10"/>
    </row>
    <row r="235" spans="1:27" ht="14.25" x14ac:dyDescent="0.2">
      <c r="A235" s="10"/>
      <c r="B235" s="1101" t="s">
        <v>135</v>
      </c>
      <c r="C235" s="1102"/>
      <c r="D235" s="1102"/>
      <c r="E235" s="1102"/>
      <c r="F235" s="1102"/>
      <c r="G235" s="1110"/>
      <c r="H235" s="654">
        <v>0.6</v>
      </c>
      <c r="I235" s="143">
        <v>5.2</v>
      </c>
      <c r="J235" s="655">
        <v>6.9</v>
      </c>
      <c r="K235" s="602"/>
      <c r="L235" s="602"/>
      <c r="M235" s="602"/>
      <c r="N235" s="10"/>
      <c r="O235" s="81"/>
      <c r="P235" s="10"/>
      <c r="Q235" s="81"/>
      <c r="R235" s="10"/>
      <c r="S235" s="10"/>
      <c r="T235" s="10"/>
      <c r="U235" s="10"/>
      <c r="V235" s="10"/>
      <c r="W235" s="10"/>
      <c r="X235" s="10"/>
      <c r="Y235" s="10"/>
      <c r="Z235" s="10"/>
      <c r="AA235" s="10"/>
    </row>
    <row r="236" spans="1:27" ht="14.25" x14ac:dyDescent="0.2">
      <c r="A236" s="10"/>
      <c r="B236" s="1123" t="s">
        <v>44</v>
      </c>
      <c r="C236" s="1124"/>
      <c r="D236" s="1124"/>
      <c r="E236" s="1124"/>
      <c r="F236" s="1124"/>
      <c r="G236" s="1125"/>
      <c r="H236" s="144">
        <v>26.3</v>
      </c>
      <c r="I236" s="145">
        <v>29</v>
      </c>
      <c r="J236" s="146">
        <v>28.6</v>
      </c>
      <c r="K236" s="656"/>
      <c r="L236" s="656"/>
      <c r="M236" s="656"/>
      <c r="N236" s="10"/>
      <c r="O236" s="81"/>
      <c r="P236" s="10"/>
      <c r="Q236" s="81"/>
      <c r="R236" s="10"/>
      <c r="S236" s="10"/>
      <c r="T236" s="10"/>
      <c r="U236" s="10"/>
      <c r="V236" s="10"/>
      <c r="W236" s="10"/>
      <c r="X236" s="10"/>
      <c r="Y236" s="10"/>
      <c r="Z236" s="10"/>
      <c r="AA236" s="10"/>
    </row>
    <row r="237" spans="1:27" ht="39.75" customHeight="1" x14ac:dyDescent="0.2">
      <c r="A237" s="8"/>
      <c r="B237" s="1083" t="s">
        <v>136</v>
      </c>
      <c r="C237" s="1084"/>
      <c r="D237" s="1084"/>
      <c r="E237" s="1084"/>
      <c r="F237" s="1084"/>
      <c r="G237" s="1084"/>
      <c r="H237" s="1084"/>
      <c r="I237" s="1084"/>
      <c r="J237" s="1084"/>
      <c r="K237" s="147"/>
      <c r="L237" s="147"/>
      <c r="M237" s="147"/>
      <c r="N237" s="8"/>
      <c r="O237" s="8"/>
      <c r="P237" s="8"/>
      <c r="Q237" s="8"/>
      <c r="R237" s="8"/>
      <c r="S237" s="8"/>
      <c r="T237" s="8"/>
      <c r="U237" s="8"/>
      <c r="V237" s="8"/>
      <c r="W237" s="8"/>
      <c r="X237" s="8"/>
      <c r="Y237" s="8"/>
      <c r="Z237" s="8"/>
      <c r="AA237" s="8"/>
    </row>
    <row r="238" spans="1:27" ht="14.25"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spans="1:27" ht="14.25"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spans="1:27" ht="14.25" x14ac:dyDescent="0.2">
      <c r="A240" s="586"/>
      <c r="B240" s="587" t="s">
        <v>137</v>
      </c>
      <c r="C240" s="586"/>
      <c r="D240" s="586"/>
      <c r="E240" s="586"/>
      <c r="F240" s="586"/>
      <c r="G240" s="586"/>
      <c r="H240" s="586"/>
      <c r="I240" s="586"/>
      <c r="J240" s="586"/>
      <c r="K240" s="586"/>
      <c r="L240" s="586"/>
      <c r="M240" s="586"/>
      <c r="N240" s="10"/>
      <c r="O240" s="10"/>
      <c r="P240" s="10"/>
      <c r="Q240" s="10"/>
      <c r="R240" s="10"/>
      <c r="S240" s="10"/>
      <c r="T240" s="10"/>
      <c r="U240" s="10"/>
      <c r="V240" s="10"/>
      <c r="W240" s="10"/>
      <c r="X240" s="10"/>
      <c r="Y240" s="10"/>
      <c r="Z240" s="10"/>
      <c r="AA240" s="10"/>
    </row>
    <row r="241" spans="1:27" ht="14.25"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row>
    <row r="242" spans="1:27" ht="14.25" x14ac:dyDescent="0.2">
      <c r="A242" s="10"/>
      <c r="B242" s="1179" t="s">
        <v>138</v>
      </c>
      <c r="C242" s="1021"/>
      <c r="D242" s="1021"/>
      <c r="E242" s="1021"/>
      <c r="F242" s="1021"/>
      <c r="G242" s="1054"/>
      <c r="H242" s="1193" t="s">
        <v>16</v>
      </c>
      <c r="I242" s="1021"/>
      <c r="J242" s="1088"/>
      <c r="K242" s="1089"/>
      <c r="L242" s="1021"/>
      <c r="M242" s="1021"/>
      <c r="N242" s="10"/>
      <c r="O242" s="10"/>
      <c r="P242" s="10"/>
      <c r="Q242" s="10"/>
      <c r="R242" s="10"/>
      <c r="S242" s="10"/>
      <c r="T242" s="10"/>
      <c r="U242" s="10"/>
      <c r="V242" s="10"/>
      <c r="W242" s="10"/>
      <c r="X242" s="10"/>
      <c r="Y242" s="10"/>
      <c r="Z242" s="10"/>
      <c r="AA242" s="10"/>
    </row>
    <row r="243" spans="1:27" ht="14.25" x14ac:dyDescent="0.2">
      <c r="A243" s="10"/>
      <c r="B243" s="1055"/>
      <c r="C243" s="1055"/>
      <c r="D243" s="1055"/>
      <c r="E243" s="1055"/>
      <c r="F243" s="1055"/>
      <c r="G243" s="1056"/>
      <c r="H243" s="657">
        <v>2022</v>
      </c>
      <c r="I243" s="658">
        <v>2023</v>
      </c>
      <c r="J243" s="659" t="s">
        <v>139</v>
      </c>
      <c r="K243" s="590"/>
      <c r="L243" s="590"/>
      <c r="M243" s="590"/>
      <c r="N243" s="10"/>
      <c r="O243" s="10"/>
      <c r="P243" s="10"/>
      <c r="Q243" s="10"/>
      <c r="R243" s="10"/>
      <c r="S243" s="10"/>
      <c r="T243" s="10"/>
      <c r="U243" s="10"/>
      <c r="V243" s="10"/>
      <c r="W243" s="10"/>
      <c r="X243" s="10"/>
      <c r="Y243" s="10"/>
      <c r="Z243" s="10"/>
      <c r="AA243" s="10"/>
    </row>
    <row r="244" spans="1:27" ht="14.25" x14ac:dyDescent="0.2">
      <c r="A244" s="10"/>
      <c r="B244" s="133" t="s">
        <v>108</v>
      </c>
      <c r="C244" s="133"/>
      <c r="D244" s="133"/>
      <c r="E244" s="133"/>
      <c r="F244" s="133"/>
      <c r="G244" s="133"/>
      <c r="H244" s="133"/>
      <c r="I244" s="133"/>
      <c r="J244" s="133"/>
      <c r="K244" s="660"/>
      <c r="L244" s="660"/>
      <c r="M244" s="660"/>
      <c r="N244" s="10"/>
      <c r="O244" s="10"/>
      <c r="P244" s="10"/>
      <c r="Q244" s="10"/>
      <c r="R244" s="10"/>
      <c r="S244" s="10"/>
      <c r="T244" s="10"/>
      <c r="U244" s="10"/>
      <c r="V244" s="10"/>
      <c r="W244" s="10"/>
      <c r="X244" s="10"/>
      <c r="Y244" s="10"/>
      <c r="Z244" s="10"/>
      <c r="AA244" s="10"/>
    </row>
    <row r="245" spans="1:27" ht="14.25" x14ac:dyDescent="0.2">
      <c r="A245" s="10"/>
      <c r="B245" s="1127" t="s">
        <v>87</v>
      </c>
      <c r="C245" s="1128"/>
      <c r="D245" s="1128"/>
      <c r="E245" s="1128"/>
      <c r="F245" s="1128"/>
      <c r="G245" s="1271"/>
      <c r="H245" s="148">
        <v>0.91200000000000003</v>
      </c>
      <c r="I245" s="149">
        <v>0.99099999999999999</v>
      </c>
      <c r="J245" s="150" t="s">
        <v>140</v>
      </c>
      <c r="K245" s="661"/>
      <c r="L245" s="661"/>
      <c r="M245" s="597"/>
      <c r="N245" s="10"/>
      <c r="O245" s="10"/>
      <c r="P245" s="10"/>
      <c r="Q245" s="10"/>
      <c r="R245" s="10"/>
      <c r="S245" s="10"/>
      <c r="T245" s="10"/>
      <c r="U245" s="10"/>
      <c r="V245" s="10"/>
      <c r="W245" s="10"/>
      <c r="X245" s="10"/>
      <c r="Y245" s="10"/>
      <c r="Z245" s="10"/>
      <c r="AA245" s="10"/>
    </row>
    <row r="246" spans="1:27" ht="14.25" x14ac:dyDescent="0.2">
      <c r="A246" s="10"/>
      <c r="B246" s="1135" t="s">
        <v>88</v>
      </c>
      <c r="C246" s="1124"/>
      <c r="D246" s="1124"/>
      <c r="E246" s="1124"/>
      <c r="F246" s="1124"/>
      <c r="G246" s="1147"/>
      <c r="H246" s="151">
        <v>0.91</v>
      </c>
      <c r="I246" s="152">
        <v>0.95299999999999996</v>
      </c>
      <c r="J246" s="153" t="s">
        <v>140</v>
      </c>
      <c r="K246" s="661"/>
      <c r="L246" s="661"/>
      <c r="M246" s="597"/>
      <c r="N246" s="10"/>
      <c r="O246" s="10"/>
      <c r="P246" s="10"/>
      <c r="Q246" s="10"/>
      <c r="R246" s="10"/>
      <c r="S246" s="10"/>
      <c r="T246" s="10"/>
      <c r="U246" s="10"/>
      <c r="V246" s="10"/>
      <c r="W246" s="10"/>
      <c r="X246" s="10"/>
      <c r="Y246" s="10"/>
      <c r="Z246" s="10"/>
      <c r="AA246" s="10"/>
    </row>
    <row r="247" spans="1:27" ht="14.25" x14ac:dyDescent="0.2">
      <c r="A247" s="10"/>
      <c r="B247" s="133" t="s">
        <v>128</v>
      </c>
      <c r="C247" s="133"/>
      <c r="D247" s="133"/>
      <c r="E247" s="133"/>
      <c r="F247" s="133"/>
      <c r="G247" s="133"/>
      <c r="H247" s="133"/>
      <c r="I247" s="133"/>
      <c r="J247" s="133"/>
      <c r="K247" s="660"/>
      <c r="L247" s="660"/>
      <c r="M247" s="660"/>
      <c r="N247" s="10"/>
      <c r="O247" s="10"/>
      <c r="P247" s="10"/>
      <c r="Q247" s="10"/>
      <c r="R247" s="10"/>
      <c r="S247" s="10"/>
      <c r="T247" s="10"/>
      <c r="U247" s="10"/>
      <c r="V247" s="10"/>
      <c r="W247" s="10"/>
      <c r="X247" s="10"/>
      <c r="Y247" s="10"/>
      <c r="Z247" s="10"/>
      <c r="AA247" s="10"/>
    </row>
    <row r="248" spans="1:27" ht="14.25" x14ac:dyDescent="0.2">
      <c r="A248" s="10"/>
      <c r="B248" s="1127" t="s">
        <v>34</v>
      </c>
      <c r="C248" s="1128"/>
      <c r="D248" s="1128"/>
      <c r="E248" s="1128"/>
      <c r="F248" s="1128"/>
      <c r="G248" s="1271"/>
      <c r="H248" s="148">
        <v>1</v>
      </c>
      <c r="I248" s="149">
        <v>1</v>
      </c>
      <c r="J248" s="150" t="s">
        <v>140</v>
      </c>
      <c r="K248" s="597"/>
      <c r="L248" s="597"/>
      <c r="M248" s="597"/>
      <c r="N248" s="10"/>
      <c r="O248" s="10"/>
      <c r="P248" s="10"/>
      <c r="Q248" s="10"/>
      <c r="R248" s="10"/>
      <c r="S248" s="10"/>
      <c r="T248" s="10"/>
      <c r="U248" s="10"/>
      <c r="V248" s="10"/>
      <c r="W248" s="10"/>
      <c r="X248" s="10"/>
      <c r="Y248" s="10"/>
      <c r="Z248" s="10"/>
      <c r="AA248" s="10"/>
    </row>
    <row r="249" spans="1:27" ht="14.25" x14ac:dyDescent="0.2">
      <c r="A249" s="10"/>
      <c r="B249" s="1101" t="s">
        <v>130</v>
      </c>
      <c r="C249" s="1102"/>
      <c r="D249" s="1102"/>
      <c r="E249" s="1102"/>
      <c r="F249" s="1102"/>
      <c r="G249" s="1103"/>
      <c r="H249" s="121">
        <v>0.98899999999999999</v>
      </c>
      <c r="I249" s="154">
        <v>0.99299999999999999</v>
      </c>
      <c r="J249" s="155" t="s">
        <v>140</v>
      </c>
      <c r="K249" s="661"/>
      <c r="L249" s="661"/>
      <c r="M249" s="597"/>
      <c r="N249" s="10"/>
      <c r="O249" s="10"/>
      <c r="P249" s="10"/>
      <c r="Q249" s="10"/>
      <c r="R249" s="10"/>
      <c r="S249" s="10"/>
      <c r="T249" s="10"/>
      <c r="U249" s="10"/>
      <c r="V249" s="10"/>
      <c r="W249" s="10"/>
      <c r="X249" s="10"/>
      <c r="Y249" s="10"/>
      <c r="Z249" s="10"/>
      <c r="AA249" s="10"/>
    </row>
    <row r="250" spans="1:27" ht="14.25" x14ac:dyDescent="0.2">
      <c r="A250" s="10"/>
      <c r="B250" s="1101" t="s">
        <v>36</v>
      </c>
      <c r="C250" s="1102"/>
      <c r="D250" s="1102"/>
      <c r="E250" s="1102"/>
      <c r="F250" s="1102"/>
      <c r="G250" s="1103"/>
      <c r="H250" s="121">
        <v>0.97499999999999998</v>
      </c>
      <c r="I250" s="154">
        <v>0.97599999999999998</v>
      </c>
      <c r="J250" s="155" t="s">
        <v>140</v>
      </c>
      <c r="K250" s="597"/>
      <c r="L250" s="597"/>
      <c r="M250" s="597"/>
      <c r="N250" s="10"/>
      <c r="O250" s="10"/>
      <c r="P250" s="10"/>
      <c r="Q250" s="10"/>
      <c r="R250" s="10"/>
      <c r="S250" s="10"/>
      <c r="T250" s="10"/>
      <c r="U250" s="10"/>
      <c r="V250" s="10"/>
      <c r="W250" s="10"/>
      <c r="X250" s="10"/>
      <c r="Y250" s="10"/>
      <c r="Z250" s="10"/>
      <c r="AA250" s="10"/>
    </row>
    <row r="251" spans="1:27" ht="14.25" x14ac:dyDescent="0.2">
      <c r="A251" s="10"/>
      <c r="B251" s="1101" t="s">
        <v>37</v>
      </c>
      <c r="C251" s="1102"/>
      <c r="D251" s="1102"/>
      <c r="E251" s="1102"/>
      <c r="F251" s="1102"/>
      <c r="G251" s="1103"/>
      <c r="H251" s="121">
        <v>0.95899999999999996</v>
      </c>
      <c r="I251" s="154">
        <v>0.99299999999999999</v>
      </c>
      <c r="J251" s="155" t="s">
        <v>140</v>
      </c>
      <c r="K251" s="661"/>
      <c r="L251" s="661"/>
      <c r="M251" s="597"/>
      <c r="N251" s="10"/>
      <c r="O251" s="10"/>
      <c r="P251" s="10"/>
      <c r="Q251" s="10"/>
      <c r="R251" s="10"/>
      <c r="S251" s="10"/>
      <c r="T251" s="10"/>
      <c r="U251" s="10"/>
      <c r="V251" s="10"/>
      <c r="W251" s="10"/>
      <c r="X251" s="10"/>
      <c r="Y251" s="10"/>
      <c r="Z251" s="10"/>
      <c r="AA251" s="10"/>
    </row>
    <row r="252" spans="1:27" ht="14.25" x14ac:dyDescent="0.2">
      <c r="A252" s="10"/>
      <c r="B252" s="1101" t="s">
        <v>131</v>
      </c>
      <c r="C252" s="1102"/>
      <c r="D252" s="1102"/>
      <c r="E252" s="1102"/>
      <c r="F252" s="1102"/>
      <c r="G252" s="1103"/>
      <c r="H252" s="121">
        <v>0.94199999999999995</v>
      </c>
      <c r="I252" s="154">
        <v>0.97299999999999998</v>
      </c>
      <c r="J252" s="155" t="s">
        <v>140</v>
      </c>
      <c r="K252" s="661"/>
      <c r="L252" s="661"/>
      <c r="M252" s="597"/>
      <c r="N252" s="10"/>
      <c r="O252" s="10"/>
      <c r="P252" s="10"/>
      <c r="Q252" s="10"/>
      <c r="R252" s="10"/>
      <c r="S252" s="10"/>
      <c r="T252" s="10"/>
      <c r="U252" s="10"/>
      <c r="V252" s="10"/>
      <c r="W252" s="10"/>
      <c r="X252" s="10"/>
      <c r="Y252" s="10"/>
      <c r="Z252" s="10"/>
      <c r="AA252" s="10"/>
    </row>
    <row r="253" spans="1:27" ht="14.25" x14ac:dyDescent="0.2">
      <c r="A253" s="10"/>
      <c r="B253" s="1101" t="s">
        <v>132</v>
      </c>
      <c r="C253" s="1102"/>
      <c r="D253" s="1102"/>
      <c r="E253" s="1102"/>
      <c r="F253" s="1102"/>
      <c r="G253" s="1103"/>
      <c r="H253" s="121">
        <v>0.94</v>
      </c>
      <c r="I253" s="154">
        <v>0.98799999999999999</v>
      </c>
      <c r="J253" s="155" t="s">
        <v>140</v>
      </c>
      <c r="K253" s="661"/>
      <c r="L253" s="661"/>
      <c r="M253" s="597"/>
      <c r="N253" s="10"/>
      <c r="O253" s="10"/>
      <c r="P253" s="10"/>
      <c r="Q253" s="10"/>
      <c r="R253" s="10"/>
      <c r="S253" s="10"/>
      <c r="T253" s="10"/>
      <c r="U253" s="10"/>
      <c r="V253" s="10"/>
      <c r="W253" s="10"/>
      <c r="X253" s="10"/>
      <c r="Y253" s="10"/>
      <c r="Z253" s="10"/>
      <c r="AA253" s="10"/>
    </row>
    <row r="254" spans="1:27" ht="14.25" x14ac:dyDescent="0.2">
      <c r="A254" s="10"/>
      <c r="B254" s="1101" t="s">
        <v>40</v>
      </c>
      <c r="C254" s="1102"/>
      <c r="D254" s="1102"/>
      <c r="E254" s="1102"/>
      <c r="F254" s="1102"/>
      <c r="G254" s="1103"/>
      <c r="H254" s="121">
        <v>0.89300000000000002</v>
      </c>
      <c r="I254" s="154">
        <v>0.97499999999999998</v>
      </c>
      <c r="J254" s="155" t="s">
        <v>140</v>
      </c>
      <c r="K254" s="661"/>
      <c r="L254" s="661"/>
      <c r="M254" s="597"/>
      <c r="N254" s="10"/>
      <c r="O254" s="10"/>
      <c r="P254" s="10"/>
      <c r="Q254" s="10"/>
      <c r="R254" s="10"/>
      <c r="S254" s="10"/>
      <c r="T254" s="10"/>
      <c r="U254" s="10"/>
      <c r="V254" s="10"/>
      <c r="W254" s="10"/>
      <c r="X254" s="10"/>
      <c r="Y254" s="10"/>
      <c r="Z254" s="10"/>
      <c r="AA254" s="10"/>
    </row>
    <row r="255" spans="1:27" ht="14.25" x14ac:dyDescent="0.2">
      <c r="A255" s="10"/>
      <c r="B255" s="1101" t="s">
        <v>41</v>
      </c>
      <c r="C255" s="1102"/>
      <c r="D255" s="1102"/>
      <c r="E255" s="1102"/>
      <c r="F255" s="1102"/>
      <c r="G255" s="1103"/>
      <c r="H255" s="121">
        <v>0.89200000000000002</v>
      </c>
      <c r="I255" s="154">
        <v>0.98199999999999998</v>
      </c>
      <c r="J255" s="155" t="s">
        <v>140</v>
      </c>
      <c r="K255" s="661"/>
      <c r="L255" s="661"/>
      <c r="M255" s="597"/>
      <c r="N255" s="10"/>
      <c r="O255" s="10"/>
      <c r="P255" s="10"/>
      <c r="Q255" s="10"/>
      <c r="R255" s="10"/>
      <c r="S255" s="10"/>
      <c r="T255" s="10"/>
      <c r="U255" s="10"/>
      <c r="V255" s="10"/>
      <c r="W255" s="10"/>
      <c r="X255" s="10"/>
      <c r="Y255" s="10"/>
      <c r="Z255" s="10"/>
      <c r="AA255" s="10"/>
    </row>
    <row r="256" spans="1:27" ht="14.25" x14ac:dyDescent="0.2">
      <c r="A256" s="10"/>
      <c r="B256" s="1101" t="s">
        <v>141</v>
      </c>
      <c r="C256" s="1102"/>
      <c r="D256" s="1102"/>
      <c r="E256" s="1102"/>
      <c r="F256" s="1102"/>
      <c r="G256" s="1103"/>
      <c r="H256" s="121">
        <v>0.84599999999999997</v>
      </c>
      <c r="I256" s="154">
        <v>0.88900000000000001</v>
      </c>
      <c r="J256" s="155" t="s">
        <v>140</v>
      </c>
      <c r="K256" s="597"/>
      <c r="L256" s="597"/>
      <c r="M256" s="597"/>
      <c r="N256" s="10"/>
      <c r="O256" s="10"/>
      <c r="P256" s="10"/>
      <c r="Q256" s="10"/>
      <c r="R256" s="10"/>
      <c r="S256" s="10"/>
      <c r="T256" s="10"/>
      <c r="U256" s="10"/>
      <c r="V256" s="10"/>
      <c r="W256" s="10"/>
      <c r="X256" s="10"/>
      <c r="Y256" s="10"/>
      <c r="Z256" s="10"/>
      <c r="AA256" s="10"/>
    </row>
    <row r="257" spans="1:27" ht="14.25" x14ac:dyDescent="0.2">
      <c r="A257" s="10"/>
      <c r="B257" s="1123" t="s">
        <v>44</v>
      </c>
      <c r="C257" s="1124"/>
      <c r="D257" s="1124"/>
      <c r="E257" s="1124"/>
      <c r="F257" s="1124"/>
      <c r="G257" s="1147"/>
      <c r="H257" s="156">
        <v>0.91200000000000003</v>
      </c>
      <c r="I257" s="157">
        <v>0.98399999999999999</v>
      </c>
      <c r="J257" s="158" t="s">
        <v>140</v>
      </c>
      <c r="K257" s="662"/>
      <c r="L257" s="662"/>
      <c r="M257" s="663"/>
      <c r="N257" s="10"/>
      <c r="O257" s="10"/>
      <c r="P257" s="10"/>
      <c r="Q257" s="10"/>
      <c r="R257" s="10"/>
      <c r="S257" s="10"/>
      <c r="T257" s="10"/>
      <c r="U257" s="10"/>
      <c r="V257" s="10"/>
      <c r="W257" s="10"/>
      <c r="X257" s="10"/>
      <c r="Y257" s="10"/>
      <c r="Z257" s="10"/>
      <c r="AA257" s="10"/>
    </row>
    <row r="258" spans="1:27" ht="43.5" customHeight="1" x14ac:dyDescent="0.2">
      <c r="A258" s="8"/>
      <c r="B258" s="1083" t="s">
        <v>142</v>
      </c>
      <c r="C258" s="1084"/>
      <c r="D258" s="1084"/>
      <c r="E258" s="1084"/>
      <c r="F258" s="1084"/>
      <c r="G258" s="1084"/>
      <c r="H258" s="1084"/>
      <c r="I258" s="1084"/>
      <c r="J258" s="1084"/>
      <c r="K258" s="159"/>
      <c r="L258" s="159"/>
      <c r="M258" s="159"/>
      <c r="N258" s="8"/>
      <c r="O258" s="8"/>
      <c r="P258" s="8"/>
      <c r="Q258" s="8"/>
      <c r="R258" s="8"/>
      <c r="S258" s="8"/>
      <c r="T258" s="8"/>
      <c r="U258" s="8"/>
      <c r="V258" s="8"/>
      <c r="W258" s="8"/>
      <c r="X258" s="8"/>
      <c r="Y258" s="8"/>
      <c r="Z258" s="8"/>
      <c r="AA258" s="8"/>
    </row>
    <row r="259" spans="1:27" ht="14.25" x14ac:dyDescent="0.2">
      <c r="A259" s="8"/>
      <c r="B259" s="159"/>
      <c r="C259" s="159"/>
      <c r="D259" s="159"/>
      <c r="E259" s="159"/>
      <c r="F259" s="159"/>
      <c r="G259" s="159"/>
      <c r="H259" s="159"/>
      <c r="I259" s="159"/>
      <c r="J259" s="159"/>
      <c r="K259" s="159"/>
      <c r="L259" s="159"/>
      <c r="M259" s="159"/>
      <c r="N259" s="8"/>
      <c r="O259" s="8"/>
      <c r="P259" s="8"/>
      <c r="Q259" s="8"/>
      <c r="R259" s="8"/>
      <c r="S259" s="8"/>
      <c r="T259" s="8"/>
      <c r="U259" s="8"/>
      <c r="V259" s="8"/>
      <c r="W259" s="8"/>
      <c r="X259" s="8"/>
      <c r="Y259" s="8"/>
      <c r="Z259" s="8"/>
      <c r="AA259" s="8"/>
    </row>
    <row r="260" spans="1:27" ht="14.25" x14ac:dyDescent="0.2">
      <c r="A260" s="586"/>
      <c r="B260" s="587" t="s">
        <v>143</v>
      </c>
      <c r="C260" s="586"/>
      <c r="D260" s="586"/>
      <c r="E260" s="586"/>
      <c r="F260" s="586"/>
      <c r="G260" s="586"/>
      <c r="H260" s="586"/>
      <c r="I260" s="586"/>
      <c r="J260" s="586"/>
      <c r="K260" s="586"/>
      <c r="L260" s="586"/>
      <c r="M260" s="586"/>
      <c r="N260" s="10"/>
      <c r="O260" s="10"/>
      <c r="P260" s="10"/>
      <c r="Q260" s="10"/>
      <c r="R260" s="10"/>
      <c r="S260" s="10"/>
      <c r="T260" s="10"/>
      <c r="U260" s="10"/>
      <c r="V260" s="10"/>
      <c r="W260" s="10"/>
      <c r="X260" s="10"/>
      <c r="Y260" s="10"/>
      <c r="Z260" s="10"/>
      <c r="AA260" s="10"/>
    </row>
    <row r="261" spans="1:27" ht="14.25"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row>
    <row r="262" spans="1:27" ht="14.25" x14ac:dyDescent="0.2">
      <c r="A262" s="10"/>
      <c r="B262" s="1085" t="s">
        <v>144</v>
      </c>
      <c r="C262" s="1021"/>
      <c r="D262" s="1021"/>
      <c r="E262" s="1021"/>
      <c r="F262" s="1021"/>
      <c r="G262" s="1054"/>
      <c r="H262" s="1111">
        <v>2022</v>
      </c>
      <c r="I262" s="1054"/>
      <c r="J262" s="1111">
        <v>2023</v>
      </c>
      <c r="K262" s="1054"/>
      <c r="L262" s="1111">
        <v>2024</v>
      </c>
      <c r="M262" s="1021"/>
      <c r="N262" s="10"/>
      <c r="O262" s="10"/>
      <c r="P262" s="10"/>
      <c r="Q262" s="10"/>
      <c r="R262" s="10"/>
      <c r="S262" s="10"/>
      <c r="T262" s="10"/>
      <c r="U262" s="10"/>
      <c r="V262" s="10"/>
      <c r="W262" s="10"/>
      <c r="X262" s="10"/>
      <c r="Y262" s="10"/>
      <c r="Z262" s="10"/>
      <c r="AA262" s="10"/>
    </row>
    <row r="263" spans="1:27" ht="14.25" x14ac:dyDescent="0.2">
      <c r="A263" s="10"/>
      <c r="B263" s="1055"/>
      <c r="C263" s="1055"/>
      <c r="D263" s="1055"/>
      <c r="E263" s="1055"/>
      <c r="F263" s="1055"/>
      <c r="G263" s="1056"/>
      <c r="H263" s="617" t="s">
        <v>87</v>
      </c>
      <c r="I263" s="664" t="s">
        <v>88</v>
      </c>
      <c r="J263" s="617" t="s">
        <v>87</v>
      </c>
      <c r="K263" s="664" t="s">
        <v>88</v>
      </c>
      <c r="L263" s="617" t="s">
        <v>87</v>
      </c>
      <c r="M263" s="619" t="s">
        <v>88</v>
      </c>
      <c r="N263" s="10"/>
      <c r="O263" s="10"/>
      <c r="P263" s="10"/>
      <c r="Q263" s="10"/>
      <c r="R263" s="10"/>
      <c r="S263" s="10"/>
      <c r="T263" s="10"/>
      <c r="U263" s="10"/>
      <c r="V263" s="10"/>
      <c r="W263" s="10"/>
      <c r="X263" s="10"/>
      <c r="Y263" s="10"/>
      <c r="Z263" s="10"/>
      <c r="AA263" s="10"/>
    </row>
    <row r="264" spans="1:27" ht="14.25" x14ac:dyDescent="0.2">
      <c r="A264" s="10"/>
      <c r="B264" s="1107" t="s">
        <v>34</v>
      </c>
      <c r="C264" s="1108"/>
      <c r="D264" s="1108"/>
      <c r="E264" s="1108"/>
      <c r="F264" s="1108"/>
      <c r="G264" s="1109"/>
      <c r="H264" s="665">
        <v>1</v>
      </c>
      <c r="I264" s="160">
        <v>0</v>
      </c>
      <c r="J264" s="665">
        <v>1</v>
      </c>
      <c r="K264" s="160">
        <v>0</v>
      </c>
      <c r="L264" s="665">
        <v>1</v>
      </c>
      <c r="M264" s="666">
        <v>0</v>
      </c>
      <c r="N264" s="10"/>
      <c r="O264" s="81"/>
      <c r="P264" s="81"/>
      <c r="Q264" s="10"/>
      <c r="R264" s="10"/>
      <c r="S264" s="10"/>
      <c r="T264" s="10"/>
      <c r="U264" s="10"/>
      <c r="V264" s="10"/>
      <c r="W264" s="10"/>
      <c r="X264" s="10"/>
      <c r="Y264" s="10"/>
      <c r="Z264" s="10"/>
      <c r="AA264" s="10"/>
    </row>
    <row r="265" spans="1:27" ht="14.25" x14ac:dyDescent="0.2">
      <c r="A265" s="10"/>
      <c r="B265" s="1101" t="s">
        <v>130</v>
      </c>
      <c r="C265" s="1102"/>
      <c r="D265" s="1102"/>
      <c r="E265" s="1102"/>
      <c r="F265" s="1102"/>
      <c r="G265" s="1110"/>
      <c r="H265" s="123">
        <v>0.88600000000000001</v>
      </c>
      <c r="I265" s="161">
        <v>0.114</v>
      </c>
      <c r="J265" s="123">
        <v>0.88500000000000001</v>
      </c>
      <c r="K265" s="161">
        <v>0.115</v>
      </c>
      <c r="L265" s="123">
        <v>0.879</v>
      </c>
      <c r="M265" s="124">
        <v>0.121</v>
      </c>
      <c r="N265" s="10"/>
      <c r="O265" s="81"/>
      <c r="P265" s="81"/>
      <c r="Q265" s="10"/>
      <c r="R265" s="10"/>
      <c r="S265" s="10"/>
      <c r="T265" s="10"/>
      <c r="U265" s="10"/>
      <c r="V265" s="10"/>
      <c r="W265" s="10"/>
      <c r="X265" s="10"/>
      <c r="Y265" s="10"/>
      <c r="Z265" s="10"/>
      <c r="AA265" s="10"/>
    </row>
    <row r="266" spans="1:27" ht="14.25" x14ac:dyDescent="0.2">
      <c r="A266" s="10"/>
      <c r="B266" s="1101" t="s">
        <v>36</v>
      </c>
      <c r="C266" s="1102"/>
      <c r="D266" s="1102"/>
      <c r="E266" s="1102"/>
      <c r="F266" s="1102"/>
      <c r="G266" s="1110"/>
      <c r="H266" s="123">
        <v>0.60899999999999999</v>
      </c>
      <c r="I266" s="161">
        <v>0.39100000000000001</v>
      </c>
      <c r="J266" s="123">
        <v>0.63500000000000001</v>
      </c>
      <c r="K266" s="161">
        <v>0.36499999999999999</v>
      </c>
      <c r="L266" s="123">
        <v>0.58499999999999996</v>
      </c>
      <c r="M266" s="124">
        <v>0.41499999999999998</v>
      </c>
      <c r="N266" s="10"/>
      <c r="O266" s="81"/>
      <c r="P266" s="81"/>
      <c r="Q266" s="10"/>
      <c r="R266" s="10"/>
      <c r="S266" s="10"/>
      <c r="T266" s="10"/>
      <c r="U266" s="10"/>
      <c r="V266" s="10"/>
      <c r="W266" s="10"/>
      <c r="X266" s="10"/>
      <c r="Y266" s="10"/>
      <c r="Z266" s="10"/>
      <c r="AA266" s="10"/>
    </row>
    <row r="267" spans="1:27" ht="14.25" x14ac:dyDescent="0.2">
      <c r="A267" s="10"/>
      <c r="B267" s="1101" t="s">
        <v>37</v>
      </c>
      <c r="C267" s="1102"/>
      <c r="D267" s="1102"/>
      <c r="E267" s="1102"/>
      <c r="F267" s="1102"/>
      <c r="G267" s="1110"/>
      <c r="H267" s="123">
        <v>0.78900000000000003</v>
      </c>
      <c r="I267" s="161">
        <v>0.21099999999999999</v>
      </c>
      <c r="J267" s="123">
        <v>0.77500000000000002</v>
      </c>
      <c r="K267" s="161">
        <v>0.22500000000000001</v>
      </c>
      <c r="L267" s="123">
        <v>0.76800000000000002</v>
      </c>
      <c r="M267" s="124">
        <v>0.23200000000000001</v>
      </c>
      <c r="N267" s="10"/>
      <c r="O267" s="81"/>
      <c r="P267" s="81"/>
      <c r="Q267" s="10"/>
      <c r="R267" s="10"/>
      <c r="S267" s="10"/>
      <c r="T267" s="10"/>
      <c r="U267" s="10"/>
      <c r="V267" s="10"/>
      <c r="W267" s="10"/>
      <c r="X267" s="10"/>
      <c r="Y267" s="10"/>
      <c r="Z267" s="10"/>
      <c r="AA267" s="10"/>
    </row>
    <row r="268" spans="1:27" ht="14.25" x14ac:dyDescent="0.2">
      <c r="A268" s="10"/>
      <c r="B268" s="1101" t="s">
        <v>131</v>
      </c>
      <c r="C268" s="1102"/>
      <c r="D268" s="1102"/>
      <c r="E268" s="1102"/>
      <c r="F268" s="1102"/>
      <c r="G268" s="1110"/>
      <c r="H268" s="123">
        <v>0.42899999999999999</v>
      </c>
      <c r="I268" s="161">
        <v>0.57099999999999995</v>
      </c>
      <c r="J268" s="123">
        <v>0.438</v>
      </c>
      <c r="K268" s="161">
        <v>0.56200000000000006</v>
      </c>
      <c r="L268" s="123">
        <v>0.45400000000000001</v>
      </c>
      <c r="M268" s="124">
        <v>0.54600000000000004</v>
      </c>
      <c r="N268" s="10"/>
      <c r="O268" s="81"/>
      <c r="P268" s="81"/>
      <c r="Q268" s="10"/>
      <c r="R268" s="10"/>
      <c r="S268" s="10"/>
      <c r="T268" s="10"/>
      <c r="U268" s="10"/>
      <c r="V268" s="10"/>
      <c r="W268" s="10"/>
      <c r="X268" s="10"/>
      <c r="Y268" s="10"/>
      <c r="Z268" s="10"/>
      <c r="AA268" s="10"/>
    </row>
    <row r="269" spans="1:27" ht="14.25" x14ac:dyDescent="0.2">
      <c r="A269" s="10"/>
      <c r="B269" s="1101" t="s">
        <v>132</v>
      </c>
      <c r="C269" s="1102"/>
      <c r="D269" s="1102"/>
      <c r="E269" s="1102"/>
      <c r="F269" s="1102"/>
      <c r="G269" s="1110"/>
      <c r="H269" s="123">
        <v>0.85599999999999998</v>
      </c>
      <c r="I269" s="161">
        <v>0.14399999999999999</v>
      </c>
      <c r="J269" s="123">
        <v>0.84099999999999997</v>
      </c>
      <c r="K269" s="161">
        <v>0.159</v>
      </c>
      <c r="L269" s="123">
        <v>0.83199999999999996</v>
      </c>
      <c r="M269" s="124">
        <v>0.16800000000000001</v>
      </c>
      <c r="N269" s="10"/>
      <c r="O269" s="81"/>
      <c r="P269" s="81"/>
      <c r="Q269" s="10"/>
      <c r="R269" s="10"/>
      <c r="S269" s="10"/>
      <c r="T269" s="10"/>
      <c r="U269" s="10"/>
      <c r="V269" s="10"/>
      <c r="W269" s="10"/>
      <c r="X269" s="10"/>
      <c r="Y269" s="10"/>
      <c r="Z269" s="10"/>
      <c r="AA269" s="10"/>
    </row>
    <row r="270" spans="1:27" ht="14.25" x14ac:dyDescent="0.2">
      <c r="A270" s="10"/>
      <c r="B270" s="1101" t="s">
        <v>40</v>
      </c>
      <c r="C270" s="1102"/>
      <c r="D270" s="1102"/>
      <c r="E270" s="1102"/>
      <c r="F270" s="1102"/>
      <c r="G270" s="1110"/>
      <c r="H270" s="123">
        <v>0.53100000000000003</v>
      </c>
      <c r="I270" s="161">
        <v>0.46899999999999997</v>
      </c>
      <c r="J270" s="123">
        <v>0.46100000000000002</v>
      </c>
      <c r="K270" s="161">
        <v>0.53900000000000003</v>
      </c>
      <c r="L270" s="123">
        <v>0.46300000000000002</v>
      </c>
      <c r="M270" s="124">
        <v>0.53700000000000003</v>
      </c>
      <c r="N270" s="10"/>
      <c r="O270" s="81"/>
      <c r="P270" s="81"/>
      <c r="Q270" s="10"/>
      <c r="R270" s="10"/>
      <c r="S270" s="10"/>
      <c r="T270" s="10"/>
      <c r="U270" s="10"/>
      <c r="V270" s="10"/>
      <c r="W270" s="10"/>
      <c r="X270" s="10"/>
      <c r="Y270" s="10"/>
      <c r="Z270" s="10"/>
      <c r="AA270" s="10"/>
    </row>
    <row r="271" spans="1:27" ht="14.25" x14ac:dyDescent="0.2">
      <c r="A271" s="10"/>
      <c r="B271" s="1101" t="s">
        <v>41</v>
      </c>
      <c r="C271" s="1102"/>
      <c r="D271" s="1102"/>
      <c r="E271" s="1102"/>
      <c r="F271" s="1102"/>
      <c r="G271" s="1110"/>
      <c r="H271" s="123">
        <v>0.83799999999999997</v>
      </c>
      <c r="I271" s="161">
        <v>0.16200000000000001</v>
      </c>
      <c r="J271" s="123">
        <v>0.81499999999999995</v>
      </c>
      <c r="K271" s="161">
        <v>0.185</v>
      </c>
      <c r="L271" s="123">
        <v>0.79400000000000004</v>
      </c>
      <c r="M271" s="124">
        <v>0.20599999999999999</v>
      </c>
      <c r="N271" s="10"/>
      <c r="O271" s="81"/>
      <c r="P271" s="81"/>
      <c r="Q271" s="10"/>
      <c r="R271" s="10"/>
      <c r="S271" s="10"/>
      <c r="T271" s="10"/>
      <c r="U271" s="10"/>
      <c r="V271" s="10"/>
      <c r="W271" s="10"/>
      <c r="X271" s="10"/>
      <c r="Y271" s="10"/>
      <c r="Z271" s="10"/>
      <c r="AA271" s="10"/>
    </row>
    <row r="272" spans="1:27" ht="14.25" x14ac:dyDescent="0.2">
      <c r="A272" s="10"/>
      <c r="B272" s="1101" t="s">
        <v>141</v>
      </c>
      <c r="C272" s="1102"/>
      <c r="D272" s="1102"/>
      <c r="E272" s="1102"/>
      <c r="F272" s="1102"/>
      <c r="G272" s="1110"/>
      <c r="H272" s="123">
        <v>0.107</v>
      </c>
      <c r="I272" s="161">
        <v>0.89300000000000002</v>
      </c>
      <c r="J272" s="123">
        <v>6.2E-2</v>
      </c>
      <c r="K272" s="161">
        <v>0.93799999999999994</v>
      </c>
      <c r="L272" s="123">
        <v>3.6999999999999998E-2</v>
      </c>
      <c r="M272" s="124">
        <v>0.96299999999999997</v>
      </c>
      <c r="N272" s="10"/>
      <c r="O272" s="81"/>
      <c r="P272" s="81"/>
      <c r="Q272" s="10"/>
      <c r="R272" s="10"/>
      <c r="S272" s="10"/>
      <c r="T272" s="10"/>
      <c r="U272" s="10"/>
      <c r="V272" s="10"/>
      <c r="W272" s="10"/>
      <c r="X272" s="10"/>
      <c r="Y272" s="10"/>
      <c r="Z272" s="10"/>
      <c r="AA272" s="10"/>
    </row>
    <row r="273" spans="1:27" ht="14.25" x14ac:dyDescent="0.2">
      <c r="A273" s="10"/>
      <c r="B273" s="1101" t="s">
        <v>43</v>
      </c>
      <c r="C273" s="1102"/>
      <c r="D273" s="1102"/>
      <c r="E273" s="1102"/>
      <c r="F273" s="1102"/>
      <c r="G273" s="1110"/>
      <c r="H273" s="123">
        <v>0.38800000000000001</v>
      </c>
      <c r="I273" s="161">
        <v>0.61199999999999999</v>
      </c>
      <c r="J273" s="123">
        <v>0.41</v>
      </c>
      <c r="K273" s="161">
        <v>0.59</v>
      </c>
      <c r="L273" s="123">
        <v>0.33700000000000002</v>
      </c>
      <c r="M273" s="124">
        <v>0.66300000000000003</v>
      </c>
      <c r="N273" s="10"/>
      <c r="O273" s="81"/>
      <c r="P273" s="81"/>
      <c r="Q273" s="10"/>
      <c r="R273" s="10"/>
      <c r="S273" s="10"/>
      <c r="T273" s="10"/>
      <c r="U273" s="10"/>
      <c r="V273" s="10"/>
      <c r="W273" s="10"/>
      <c r="X273" s="10"/>
      <c r="Y273" s="10"/>
      <c r="Z273" s="10"/>
      <c r="AA273" s="10"/>
    </row>
    <row r="274" spans="1:27" ht="14.25" x14ac:dyDescent="0.2">
      <c r="A274" s="10"/>
      <c r="B274" s="1080" t="s">
        <v>44</v>
      </c>
      <c r="C274" s="1081"/>
      <c r="D274" s="1081"/>
      <c r="E274" s="1081"/>
      <c r="F274" s="1081"/>
      <c r="G274" s="1082"/>
      <c r="H274" s="667">
        <v>0.78900000000000003</v>
      </c>
      <c r="I274" s="162">
        <v>0.21099999999999999</v>
      </c>
      <c r="J274" s="667">
        <v>0.76600000000000001</v>
      </c>
      <c r="K274" s="162">
        <v>0.23400000000000001</v>
      </c>
      <c r="L274" s="667">
        <v>0.749</v>
      </c>
      <c r="M274" s="668">
        <v>0.251</v>
      </c>
      <c r="N274" s="10"/>
      <c r="O274" s="81"/>
      <c r="P274" s="81"/>
      <c r="Q274" s="10"/>
      <c r="R274" s="10"/>
      <c r="S274" s="10"/>
      <c r="T274" s="10"/>
      <c r="U274" s="10"/>
      <c r="V274" s="10"/>
      <c r="W274" s="10"/>
      <c r="X274" s="10"/>
      <c r="Y274" s="10"/>
      <c r="Z274" s="10"/>
      <c r="AA274" s="10"/>
    </row>
    <row r="275" spans="1:27" ht="14.25" x14ac:dyDescent="0.2">
      <c r="A275" s="8"/>
      <c r="B275" s="1159" t="s">
        <v>145</v>
      </c>
      <c r="C275" s="1160"/>
      <c r="D275" s="1160"/>
      <c r="E275" s="1160"/>
      <c r="F275" s="1160"/>
      <c r="G275" s="1160"/>
      <c r="H275" s="1160"/>
      <c r="I275" s="1160"/>
      <c r="J275" s="1160"/>
      <c r="K275" s="1160"/>
      <c r="L275" s="1160"/>
      <c r="M275" s="1160"/>
      <c r="N275" s="8"/>
      <c r="O275" s="8"/>
      <c r="P275" s="8"/>
      <c r="Q275" s="8"/>
      <c r="R275" s="8"/>
      <c r="S275" s="8"/>
      <c r="T275" s="8"/>
      <c r="U275" s="8"/>
      <c r="V275" s="8"/>
      <c r="W275" s="8"/>
      <c r="X275" s="8"/>
      <c r="Y275" s="8"/>
      <c r="Z275" s="8"/>
      <c r="AA275" s="8"/>
    </row>
    <row r="276" spans="1:27" ht="14.25" x14ac:dyDescent="0.2">
      <c r="A276" s="8"/>
      <c r="B276" s="1145"/>
      <c r="C276" s="1145"/>
      <c r="D276" s="1145"/>
      <c r="E276" s="1145"/>
      <c r="F276" s="1145"/>
      <c r="G276" s="1145"/>
      <c r="H276" s="1145"/>
      <c r="I276" s="1145"/>
      <c r="J276" s="1145"/>
      <c r="K276" s="1145"/>
      <c r="L276" s="1145"/>
      <c r="M276" s="1145"/>
      <c r="N276" s="8"/>
      <c r="O276" s="8"/>
      <c r="P276" s="8"/>
      <c r="Q276" s="8"/>
      <c r="R276" s="8"/>
      <c r="S276" s="8"/>
      <c r="T276" s="8"/>
      <c r="U276" s="8"/>
      <c r="V276" s="8"/>
      <c r="W276" s="8"/>
      <c r="X276" s="8"/>
      <c r="Y276" s="8"/>
      <c r="Z276" s="8"/>
      <c r="AA276" s="8"/>
    </row>
    <row r="277" spans="1:27" ht="14.25"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spans="1:27" ht="14.25" x14ac:dyDescent="0.2">
      <c r="A278" s="10"/>
      <c r="B278" s="1085" t="s">
        <v>146</v>
      </c>
      <c r="C278" s="1021"/>
      <c r="D278" s="1054"/>
      <c r="E278" s="1111">
        <v>2022</v>
      </c>
      <c r="F278" s="1021"/>
      <c r="G278" s="1054"/>
      <c r="H278" s="1111">
        <v>2023</v>
      </c>
      <c r="I278" s="1021"/>
      <c r="J278" s="1054"/>
      <c r="K278" s="1111">
        <v>2024</v>
      </c>
      <c r="L278" s="1021"/>
      <c r="M278" s="1021"/>
      <c r="N278" s="10"/>
      <c r="O278" s="10"/>
      <c r="P278" s="10"/>
      <c r="Q278" s="10"/>
      <c r="R278" s="10"/>
      <c r="S278" s="10"/>
      <c r="T278" s="10"/>
      <c r="U278" s="10"/>
      <c r="V278" s="10"/>
      <c r="W278" s="10"/>
      <c r="X278" s="10"/>
      <c r="Y278" s="10"/>
      <c r="Z278" s="10"/>
      <c r="AA278" s="10"/>
    </row>
    <row r="279" spans="1:27" ht="14.25" x14ac:dyDescent="0.2">
      <c r="A279" s="10"/>
      <c r="B279" s="1021"/>
      <c r="C279" s="1019"/>
      <c r="D279" s="1054"/>
      <c r="E279" s="1265" t="s">
        <v>110</v>
      </c>
      <c r="F279" s="1266" t="s">
        <v>111</v>
      </c>
      <c r="G279" s="1262" t="s">
        <v>112</v>
      </c>
      <c r="H279" s="1265" t="s">
        <v>110</v>
      </c>
      <c r="I279" s="1266" t="s">
        <v>111</v>
      </c>
      <c r="J279" s="1262" t="s">
        <v>112</v>
      </c>
      <c r="K279" s="1265" t="s">
        <v>110</v>
      </c>
      <c r="L279" s="1266" t="s">
        <v>111</v>
      </c>
      <c r="M279" s="1269" t="s">
        <v>112</v>
      </c>
      <c r="N279" s="10"/>
      <c r="O279" s="10"/>
      <c r="P279" s="10"/>
      <c r="Q279" s="10"/>
      <c r="R279" s="10"/>
      <c r="S279" s="10"/>
      <c r="T279" s="10"/>
      <c r="U279" s="10"/>
      <c r="V279" s="10"/>
      <c r="W279" s="10"/>
      <c r="X279" s="10"/>
      <c r="Y279" s="10"/>
      <c r="Z279" s="10"/>
      <c r="AA279" s="10"/>
    </row>
    <row r="280" spans="1:27" ht="14.25" x14ac:dyDescent="0.2">
      <c r="A280" s="10"/>
      <c r="B280" s="1021"/>
      <c r="C280" s="1019"/>
      <c r="D280" s="1054"/>
      <c r="E280" s="1210"/>
      <c r="F280" s="1267"/>
      <c r="G280" s="1263"/>
      <c r="H280" s="1210"/>
      <c r="I280" s="1267"/>
      <c r="J280" s="1263"/>
      <c r="K280" s="1210"/>
      <c r="L280" s="1267"/>
      <c r="M280" s="1211"/>
      <c r="N280" s="10"/>
      <c r="O280" s="10"/>
      <c r="P280" s="10"/>
      <c r="Q280" s="10"/>
      <c r="R280" s="10"/>
      <c r="S280" s="10"/>
      <c r="T280" s="10"/>
      <c r="U280" s="10"/>
      <c r="V280" s="10"/>
      <c r="W280" s="10"/>
      <c r="X280" s="10"/>
      <c r="Y280" s="10"/>
      <c r="Z280" s="10"/>
      <c r="AA280" s="10"/>
    </row>
    <row r="281" spans="1:27" ht="14.25" x14ac:dyDescent="0.2">
      <c r="A281" s="10"/>
      <c r="B281" s="1055"/>
      <c r="C281" s="1055"/>
      <c r="D281" s="1056"/>
      <c r="E281" s="1156"/>
      <c r="F281" s="1268"/>
      <c r="G281" s="1264"/>
      <c r="H281" s="1156"/>
      <c r="I281" s="1268"/>
      <c r="J281" s="1264"/>
      <c r="K281" s="1156"/>
      <c r="L281" s="1268"/>
      <c r="M281" s="1270"/>
      <c r="N281" s="10"/>
      <c r="O281" s="10"/>
      <c r="P281" s="10"/>
      <c r="Q281" s="10"/>
      <c r="R281" s="10"/>
      <c r="S281" s="10"/>
      <c r="T281" s="10"/>
      <c r="U281" s="10"/>
      <c r="V281" s="10"/>
      <c r="W281" s="10"/>
      <c r="X281" s="10"/>
      <c r="Y281" s="10"/>
      <c r="Z281" s="10"/>
      <c r="AA281" s="10"/>
    </row>
    <row r="282" spans="1:27" ht="14.25" x14ac:dyDescent="0.2">
      <c r="A282" s="10"/>
      <c r="B282" s="1107" t="s">
        <v>34</v>
      </c>
      <c r="C282" s="1108"/>
      <c r="D282" s="1109"/>
      <c r="E282" s="665">
        <v>0</v>
      </c>
      <c r="F282" s="163">
        <v>1</v>
      </c>
      <c r="G282" s="160">
        <v>0</v>
      </c>
      <c r="H282" s="665">
        <v>0</v>
      </c>
      <c r="I282" s="163">
        <v>1</v>
      </c>
      <c r="J282" s="160">
        <v>0</v>
      </c>
      <c r="K282" s="665">
        <v>0</v>
      </c>
      <c r="L282" s="163">
        <v>0.33300000000000002</v>
      </c>
      <c r="M282" s="666">
        <v>0.66700000000000004</v>
      </c>
      <c r="N282" s="10"/>
      <c r="O282" s="81"/>
      <c r="P282" s="81"/>
      <c r="Q282" s="81"/>
      <c r="R282" s="10"/>
      <c r="S282" s="10"/>
      <c r="T282" s="10"/>
      <c r="U282" s="10"/>
      <c r="V282" s="10"/>
      <c r="W282" s="10"/>
      <c r="X282" s="10"/>
      <c r="Y282" s="10"/>
      <c r="Z282" s="10"/>
      <c r="AA282" s="10"/>
    </row>
    <row r="283" spans="1:27" ht="14.25" x14ac:dyDescent="0.2">
      <c r="A283" s="10"/>
      <c r="B283" s="1101" t="s">
        <v>130</v>
      </c>
      <c r="C283" s="1102"/>
      <c r="D283" s="1110"/>
      <c r="E283" s="123">
        <v>3.4000000000000002E-2</v>
      </c>
      <c r="F283" s="154">
        <v>0.77500000000000002</v>
      </c>
      <c r="G283" s="161">
        <v>0.191</v>
      </c>
      <c r="H283" s="123">
        <v>0.04</v>
      </c>
      <c r="I283" s="154">
        <v>0.77100000000000002</v>
      </c>
      <c r="J283" s="161">
        <v>0.189</v>
      </c>
      <c r="K283" s="123">
        <v>3.5000000000000003E-2</v>
      </c>
      <c r="L283" s="154">
        <v>0.77200000000000002</v>
      </c>
      <c r="M283" s="124">
        <v>0.193</v>
      </c>
      <c r="N283" s="10"/>
      <c r="O283" s="81"/>
      <c r="P283" s="81"/>
      <c r="Q283" s="81"/>
      <c r="R283" s="10"/>
      <c r="S283" s="10"/>
      <c r="T283" s="10"/>
      <c r="U283" s="10"/>
      <c r="V283" s="10"/>
      <c r="W283" s="10"/>
      <c r="X283" s="10"/>
      <c r="Y283" s="10"/>
      <c r="Z283" s="10"/>
      <c r="AA283" s="10"/>
    </row>
    <row r="284" spans="1:27" ht="14.25" x14ac:dyDescent="0.2">
      <c r="A284" s="10"/>
      <c r="B284" s="1101" t="s">
        <v>36</v>
      </c>
      <c r="C284" s="1102"/>
      <c r="D284" s="1110"/>
      <c r="E284" s="123">
        <v>4.2999999999999997E-2</v>
      </c>
      <c r="F284" s="154">
        <v>0.76100000000000001</v>
      </c>
      <c r="G284" s="161">
        <v>0.19600000000000001</v>
      </c>
      <c r="H284" s="123">
        <v>1.9E-2</v>
      </c>
      <c r="I284" s="154">
        <v>0.69199999999999995</v>
      </c>
      <c r="J284" s="161">
        <v>0.28799999999999998</v>
      </c>
      <c r="K284" s="123">
        <v>3.7999999999999999E-2</v>
      </c>
      <c r="L284" s="154">
        <v>0.66</v>
      </c>
      <c r="M284" s="124">
        <v>0.30199999999999999</v>
      </c>
      <c r="N284" s="10"/>
      <c r="O284" s="81"/>
      <c r="P284" s="81"/>
      <c r="Q284" s="81"/>
      <c r="R284" s="10"/>
      <c r="S284" s="10"/>
      <c r="T284" s="10"/>
      <c r="U284" s="10"/>
      <c r="V284" s="10"/>
      <c r="W284" s="10"/>
      <c r="X284" s="10"/>
      <c r="Y284" s="10"/>
      <c r="Z284" s="10"/>
      <c r="AA284" s="10"/>
    </row>
    <row r="285" spans="1:27" ht="14.25" x14ac:dyDescent="0.2">
      <c r="A285" s="10"/>
      <c r="B285" s="1101" t="s">
        <v>37</v>
      </c>
      <c r="C285" s="1102"/>
      <c r="D285" s="1110"/>
      <c r="E285" s="123">
        <v>0.109</v>
      </c>
      <c r="F285" s="154">
        <v>0.82399999999999995</v>
      </c>
      <c r="G285" s="161">
        <v>6.7000000000000004E-2</v>
      </c>
      <c r="H285" s="123">
        <v>0.11799999999999999</v>
      </c>
      <c r="I285" s="154">
        <v>0.80100000000000005</v>
      </c>
      <c r="J285" s="161">
        <v>8.1000000000000003E-2</v>
      </c>
      <c r="K285" s="123">
        <v>0.114</v>
      </c>
      <c r="L285" s="154">
        <v>0.77900000000000003</v>
      </c>
      <c r="M285" s="124">
        <v>0.106</v>
      </c>
      <c r="N285" s="10"/>
      <c r="O285" s="81"/>
      <c r="P285" s="81"/>
      <c r="Q285" s="81"/>
      <c r="R285" s="10"/>
      <c r="S285" s="10"/>
      <c r="T285" s="10"/>
      <c r="U285" s="10"/>
      <c r="V285" s="10"/>
      <c r="W285" s="10"/>
      <c r="X285" s="10"/>
      <c r="Y285" s="10"/>
      <c r="Z285" s="10"/>
      <c r="AA285" s="10"/>
    </row>
    <row r="286" spans="1:27" ht="14.25" x14ac:dyDescent="0.2">
      <c r="A286" s="10"/>
      <c r="B286" s="1101" t="s">
        <v>131</v>
      </c>
      <c r="C286" s="1102"/>
      <c r="D286" s="1110"/>
      <c r="E286" s="123">
        <v>0.14599999999999999</v>
      </c>
      <c r="F286" s="154">
        <v>0.77600000000000002</v>
      </c>
      <c r="G286" s="161">
        <v>7.8E-2</v>
      </c>
      <c r="H286" s="123">
        <v>0.151</v>
      </c>
      <c r="I286" s="154">
        <v>0.76300000000000001</v>
      </c>
      <c r="J286" s="161">
        <v>8.6999999999999994E-2</v>
      </c>
      <c r="K286" s="123">
        <v>0.115</v>
      </c>
      <c r="L286" s="154">
        <v>0.78</v>
      </c>
      <c r="M286" s="124">
        <v>0.106</v>
      </c>
      <c r="N286" s="10"/>
      <c r="O286" s="81"/>
      <c r="P286" s="81"/>
      <c r="Q286" s="81"/>
      <c r="R286" s="10"/>
      <c r="S286" s="10"/>
      <c r="T286" s="10"/>
      <c r="U286" s="10"/>
      <c r="V286" s="10"/>
      <c r="W286" s="10"/>
      <c r="X286" s="10"/>
      <c r="Y286" s="10"/>
      <c r="Z286" s="10"/>
      <c r="AA286" s="10"/>
    </row>
    <row r="287" spans="1:27" ht="14.25" x14ac:dyDescent="0.2">
      <c r="A287" s="10"/>
      <c r="B287" s="1101" t="s">
        <v>132</v>
      </c>
      <c r="C287" s="1102"/>
      <c r="D287" s="1110"/>
      <c r="E287" s="123">
        <v>0.223</v>
      </c>
      <c r="F287" s="154">
        <v>0.70599999999999996</v>
      </c>
      <c r="G287" s="161">
        <v>7.0999999999999994E-2</v>
      </c>
      <c r="H287" s="123">
        <v>0.21199999999999999</v>
      </c>
      <c r="I287" s="154">
        <v>0.70299999999999996</v>
      </c>
      <c r="J287" s="161">
        <v>8.5000000000000006E-2</v>
      </c>
      <c r="K287" s="123">
        <v>0.18099999999999999</v>
      </c>
      <c r="L287" s="154">
        <v>0.72</v>
      </c>
      <c r="M287" s="124">
        <v>0.1</v>
      </c>
      <c r="N287" s="10"/>
      <c r="O287" s="81"/>
      <c r="P287" s="81"/>
      <c r="Q287" s="81"/>
      <c r="R287" s="10"/>
      <c r="S287" s="10"/>
      <c r="T287" s="10"/>
      <c r="U287" s="10"/>
      <c r="V287" s="10"/>
      <c r="W287" s="10"/>
      <c r="X287" s="10"/>
      <c r="Y287" s="10"/>
      <c r="Z287" s="10"/>
      <c r="AA287" s="10"/>
    </row>
    <row r="288" spans="1:27" ht="14.25" x14ac:dyDescent="0.2">
      <c r="A288" s="10"/>
      <c r="B288" s="1101" t="s">
        <v>40</v>
      </c>
      <c r="C288" s="1102"/>
      <c r="D288" s="1110"/>
      <c r="E288" s="123">
        <v>0.34699999999999998</v>
      </c>
      <c r="F288" s="154">
        <v>0.56100000000000005</v>
      </c>
      <c r="G288" s="161">
        <v>9.1999999999999998E-2</v>
      </c>
      <c r="H288" s="123">
        <v>0.35299999999999998</v>
      </c>
      <c r="I288" s="154">
        <v>0.56899999999999995</v>
      </c>
      <c r="J288" s="161">
        <v>7.8E-2</v>
      </c>
      <c r="K288" s="123">
        <v>0.40400000000000003</v>
      </c>
      <c r="L288" s="154">
        <v>0.52900000000000003</v>
      </c>
      <c r="M288" s="124">
        <v>6.6000000000000003E-2</v>
      </c>
      <c r="N288" s="10"/>
      <c r="O288" s="81"/>
      <c r="P288" s="81"/>
      <c r="Q288" s="81"/>
      <c r="R288" s="10"/>
      <c r="S288" s="10"/>
      <c r="T288" s="10"/>
      <c r="U288" s="10"/>
      <c r="V288" s="10"/>
      <c r="W288" s="10"/>
      <c r="X288" s="10"/>
      <c r="Y288" s="10"/>
      <c r="Z288" s="10"/>
      <c r="AA288" s="10"/>
    </row>
    <row r="289" spans="1:27" ht="14.25" x14ac:dyDescent="0.2">
      <c r="A289" s="10"/>
      <c r="B289" s="1101" t="s">
        <v>41</v>
      </c>
      <c r="C289" s="1102"/>
      <c r="D289" s="1110"/>
      <c r="E289" s="123">
        <v>0.34</v>
      </c>
      <c r="F289" s="154">
        <v>0.53600000000000003</v>
      </c>
      <c r="G289" s="161">
        <v>0.124</v>
      </c>
      <c r="H289" s="123">
        <v>0.32500000000000001</v>
      </c>
      <c r="I289" s="154">
        <v>0.54300000000000004</v>
      </c>
      <c r="J289" s="161">
        <v>0.13200000000000001</v>
      </c>
      <c r="K289" s="123">
        <v>0.30599999999999999</v>
      </c>
      <c r="L289" s="154">
        <v>0.54900000000000004</v>
      </c>
      <c r="M289" s="124">
        <v>0.14599999999999999</v>
      </c>
      <c r="N289" s="10"/>
      <c r="O289" s="81"/>
      <c r="P289" s="81"/>
      <c r="Q289" s="81"/>
      <c r="R289" s="10"/>
      <c r="S289" s="10"/>
      <c r="T289" s="10"/>
      <c r="U289" s="10"/>
      <c r="V289" s="10"/>
      <c r="W289" s="10"/>
      <c r="X289" s="10"/>
      <c r="Y289" s="10"/>
      <c r="Z289" s="10"/>
      <c r="AA289" s="10"/>
    </row>
    <row r="290" spans="1:27" ht="14.25" x14ac:dyDescent="0.2">
      <c r="A290" s="10"/>
      <c r="B290" s="1101" t="s">
        <v>141</v>
      </c>
      <c r="C290" s="1102"/>
      <c r="D290" s="1110"/>
      <c r="E290" s="123">
        <v>0.77400000000000002</v>
      </c>
      <c r="F290" s="154">
        <v>0.22600000000000001</v>
      </c>
      <c r="G290" s="161">
        <v>0</v>
      </c>
      <c r="H290" s="123">
        <v>0.66100000000000003</v>
      </c>
      <c r="I290" s="154">
        <v>0.33900000000000002</v>
      </c>
      <c r="J290" s="161">
        <v>0</v>
      </c>
      <c r="K290" s="123">
        <v>0.66500000000000004</v>
      </c>
      <c r="L290" s="154">
        <v>0.33100000000000002</v>
      </c>
      <c r="M290" s="124">
        <v>4.0000000000000001E-3</v>
      </c>
      <c r="N290" s="10"/>
      <c r="O290" s="81"/>
      <c r="P290" s="81"/>
      <c r="Q290" s="81"/>
      <c r="R290" s="10"/>
      <c r="S290" s="10"/>
      <c r="T290" s="10"/>
      <c r="U290" s="10"/>
      <c r="V290" s="10"/>
      <c r="W290" s="10"/>
      <c r="X290" s="10"/>
      <c r="Y290" s="10"/>
      <c r="Z290" s="10"/>
      <c r="AA290" s="10"/>
    </row>
    <row r="291" spans="1:27" ht="14.25" x14ac:dyDescent="0.2">
      <c r="A291" s="10"/>
      <c r="B291" s="1101" t="s">
        <v>43</v>
      </c>
      <c r="C291" s="1102"/>
      <c r="D291" s="1110"/>
      <c r="E291" s="123">
        <v>1</v>
      </c>
      <c r="F291" s="154">
        <v>0</v>
      </c>
      <c r="G291" s="161">
        <v>0</v>
      </c>
      <c r="H291" s="123">
        <v>0.995</v>
      </c>
      <c r="I291" s="154">
        <v>5.0000000000000001E-3</v>
      </c>
      <c r="J291" s="161">
        <v>0</v>
      </c>
      <c r="K291" s="123">
        <v>1</v>
      </c>
      <c r="L291" s="154">
        <v>0</v>
      </c>
      <c r="M291" s="124">
        <v>0</v>
      </c>
      <c r="N291" s="10"/>
      <c r="O291" s="81"/>
      <c r="P291" s="81"/>
      <c r="Q291" s="81"/>
      <c r="R291" s="10"/>
      <c r="S291" s="10"/>
      <c r="T291" s="10"/>
      <c r="U291" s="10"/>
      <c r="V291" s="10"/>
      <c r="W291" s="10"/>
      <c r="X291" s="10"/>
      <c r="Y291" s="10"/>
      <c r="Z291" s="10"/>
      <c r="AA291" s="10"/>
    </row>
    <row r="292" spans="1:27" ht="14.25" x14ac:dyDescent="0.2">
      <c r="A292" s="10"/>
      <c r="B292" s="1080" t="s">
        <v>44</v>
      </c>
      <c r="C292" s="1081"/>
      <c r="D292" s="1082"/>
      <c r="E292" s="667">
        <v>0.32</v>
      </c>
      <c r="F292" s="164">
        <v>0.57399999999999995</v>
      </c>
      <c r="G292" s="162">
        <v>0.106</v>
      </c>
      <c r="H292" s="667">
        <v>0.30599999999999999</v>
      </c>
      <c r="I292" s="164">
        <v>0.57999999999999996</v>
      </c>
      <c r="J292" s="162">
        <v>0.114</v>
      </c>
      <c r="K292" s="667">
        <v>0.28799999999999998</v>
      </c>
      <c r="L292" s="164">
        <v>0.58499999999999996</v>
      </c>
      <c r="M292" s="668">
        <v>0.127</v>
      </c>
      <c r="N292" s="10"/>
      <c r="O292" s="81"/>
      <c r="P292" s="81"/>
      <c r="Q292" s="81"/>
      <c r="R292" s="10"/>
      <c r="S292" s="10"/>
      <c r="T292" s="10"/>
      <c r="U292" s="10"/>
      <c r="V292" s="10"/>
      <c r="W292" s="10"/>
      <c r="X292" s="10"/>
      <c r="Y292" s="10"/>
      <c r="Z292" s="10"/>
      <c r="AA292" s="10"/>
    </row>
    <row r="293" spans="1:27" ht="14.25" x14ac:dyDescent="0.2">
      <c r="A293" s="8"/>
      <c r="B293" s="1260" t="s">
        <v>147</v>
      </c>
      <c r="C293" s="1084"/>
      <c r="D293" s="1084"/>
      <c r="E293" s="1084"/>
      <c r="F293" s="1084"/>
      <c r="G293" s="1084"/>
      <c r="H293" s="1084"/>
      <c r="I293" s="1084"/>
      <c r="J293" s="1084"/>
      <c r="K293" s="1084"/>
      <c r="L293" s="1084"/>
      <c r="M293" s="1084"/>
      <c r="N293" s="8"/>
      <c r="O293" s="8"/>
      <c r="P293" s="8"/>
      <c r="Q293" s="8"/>
      <c r="R293" s="8"/>
      <c r="S293" s="8"/>
      <c r="T293" s="8"/>
      <c r="U293" s="8"/>
      <c r="V293" s="8"/>
      <c r="W293" s="8"/>
      <c r="X293" s="8"/>
      <c r="Y293" s="8"/>
      <c r="Z293" s="8"/>
      <c r="AA293" s="8"/>
    </row>
    <row r="294" spans="1:27" ht="14.25"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spans="1:27" ht="14.25"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spans="1:27" ht="14.25" x14ac:dyDescent="0.2">
      <c r="A296" s="10"/>
      <c r="B296" s="1085" t="s">
        <v>148</v>
      </c>
      <c r="C296" s="1021"/>
      <c r="D296" s="1021"/>
      <c r="E296" s="1021"/>
      <c r="F296" s="1021"/>
      <c r="G296" s="1086"/>
      <c r="H296" s="1161" t="s">
        <v>149</v>
      </c>
      <c r="I296" s="1161" t="s">
        <v>150</v>
      </c>
      <c r="J296" s="1161" t="s">
        <v>151</v>
      </c>
      <c r="K296" s="1161" t="s">
        <v>152</v>
      </c>
      <c r="L296" s="1161" t="s">
        <v>153</v>
      </c>
      <c r="M296" s="1261" t="s">
        <v>154</v>
      </c>
      <c r="N296" s="10"/>
      <c r="O296" s="10"/>
      <c r="P296" s="10"/>
      <c r="Q296" s="10"/>
      <c r="R296" s="10"/>
      <c r="S296" s="10"/>
      <c r="T296" s="10"/>
      <c r="U296" s="10"/>
      <c r="V296" s="10"/>
      <c r="W296" s="10"/>
      <c r="X296" s="10"/>
      <c r="Y296" s="10"/>
      <c r="Z296" s="10"/>
      <c r="AA296" s="10"/>
    </row>
    <row r="297" spans="1:27" ht="14.25" x14ac:dyDescent="0.2">
      <c r="A297" s="10"/>
      <c r="B297" s="1115"/>
      <c r="C297" s="1115"/>
      <c r="D297" s="1115"/>
      <c r="E297" s="1115"/>
      <c r="F297" s="1115"/>
      <c r="G297" s="1116"/>
      <c r="H297" s="1208"/>
      <c r="I297" s="1208"/>
      <c r="J297" s="1208"/>
      <c r="K297" s="1208"/>
      <c r="L297" s="1208"/>
      <c r="M297" s="1205"/>
      <c r="N297" s="10"/>
      <c r="O297" s="10"/>
      <c r="P297" s="10"/>
      <c r="Q297" s="10"/>
      <c r="R297" s="10"/>
      <c r="S297" s="10"/>
      <c r="T297" s="10"/>
      <c r="U297" s="10"/>
      <c r="V297" s="10"/>
      <c r="W297" s="10"/>
      <c r="X297" s="10"/>
      <c r="Y297" s="10"/>
      <c r="Z297" s="10"/>
      <c r="AA297" s="10"/>
    </row>
    <row r="298" spans="1:27" ht="14.25" x14ac:dyDescent="0.2">
      <c r="A298" s="10"/>
      <c r="B298" s="1090" t="s">
        <v>34</v>
      </c>
      <c r="C298" s="1091"/>
      <c r="D298" s="1091"/>
      <c r="E298" s="1091"/>
      <c r="F298" s="1091"/>
      <c r="G298" s="1092"/>
      <c r="H298" s="165">
        <v>0</v>
      </c>
      <c r="I298" s="165">
        <v>1</v>
      </c>
      <c r="J298" s="165">
        <v>0</v>
      </c>
      <c r="K298" s="165">
        <v>0</v>
      </c>
      <c r="L298" s="165">
        <v>0</v>
      </c>
      <c r="M298" s="669">
        <v>0</v>
      </c>
      <c r="N298" s="10"/>
      <c r="O298" s="10"/>
      <c r="P298" s="10"/>
      <c r="Q298" s="10"/>
      <c r="R298" s="10"/>
      <c r="S298" s="10"/>
      <c r="T298" s="10"/>
      <c r="U298" s="10"/>
      <c r="V298" s="10"/>
      <c r="W298" s="10"/>
      <c r="X298" s="10"/>
      <c r="Y298" s="10"/>
      <c r="Z298" s="10"/>
      <c r="AA298" s="10"/>
    </row>
    <row r="299" spans="1:27" ht="14.25" x14ac:dyDescent="0.2">
      <c r="A299" s="10"/>
      <c r="B299" s="1101" t="s">
        <v>35</v>
      </c>
      <c r="C299" s="1102"/>
      <c r="D299" s="1102"/>
      <c r="E299" s="1102"/>
      <c r="F299" s="1102"/>
      <c r="G299" s="1103"/>
      <c r="H299" s="166">
        <v>1.7000000000000001E-2</v>
      </c>
      <c r="I299" s="166">
        <v>0.64</v>
      </c>
      <c r="J299" s="166">
        <v>0</v>
      </c>
      <c r="K299" s="166">
        <v>4.2999999999999997E-2</v>
      </c>
      <c r="L299" s="166">
        <v>0.29699999999999999</v>
      </c>
      <c r="M299" s="670">
        <v>3.0000000000000001E-3</v>
      </c>
      <c r="N299" s="10"/>
      <c r="O299" s="10"/>
      <c r="P299" s="10"/>
      <c r="Q299" s="10"/>
      <c r="R299" s="10"/>
      <c r="S299" s="10"/>
      <c r="T299" s="10"/>
      <c r="U299" s="10"/>
      <c r="V299" s="10"/>
      <c r="W299" s="10"/>
      <c r="X299" s="10"/>
      <c r="Y299" s="10"/>
      <c r="Z299" s="10"/>
      <c r="AA299" s="10"/>
    </row>
    <row r="300" spans="1:27" ht="14.25" x14ac:dyDescent="0.2">
      <c r="A300" s="10"/>
      <c r="B300" s="1101" t="s">
        <v>36</v>
      </c>
      <c r="C300" s="1102"/>
      <c r="D300" s="1102"/>
      <c r="E300" s="1102"/>
      <c r="F300" s="1102"/>
      <c r="G300" s="1103"/>
      <c r="H300" s="166">
        <v>3.7999999999999999E-2</v>
      </c>
      <c r="I300" s="166">
        <v>0.66</v>
      </c>
      <c r="J300" s="166">
        <v>0</v>
      </c>
      <c r="K300" s="166">
        <v>5.7000000000000002E-2</v>
      </c>
      <c r="L300" s="166">
        <v>0.22600000000000001</v>
      </c>
      <c r="M300" s="670">
        <v>1.9E-2</v>
      </c>
      <c r="N300" s="10"/>
      <c r="O300" s="10"/>
      <c r="P300" s="10"/>
      <c r="Q300" s="10"/>
      <c r="R300" s="10"/>
      <c r="S300" s="10"/>
      <c r="T300" s="10"/>
      <c r="U300" s="10"/>
      <c r="V300" s="10"/>
      <c r="W300" s="10"/>
      <c r="X300" s="10"/>
      <c r="Y300" s="10"/>
      <c r="Z300" s="10"/>
      <c r="AA300" s="10"/>
    </row>
    <row r="301" spans="1:27" ht="14.25" x14ac:dyDescent="0.2">
      <c r="A301" s="10"/>
      <c r="B301" s="1101" t="s">
        <v>37</v>
      </c>
      <c r="C301" s="1102"/>
      <c r="D301" s="1102"/>
      <c r="E301" s="1102"/>
      <c r="F301" s="1102"/>
      <c r="G301" s="1103"/>
      <c r="H301" s="166">
        <v>1.0999999999999999E-2</v>
      </c>
      <c r="I301" s="166">
        <v>0.61599999999999999</v>
      </c>
      <c r="J301" s="166">
        <v>0</v>
      </c>
      <c r="K301" s="166">
        <v>5.7000000000000002E-2</v>
      </c>
      <c r="L301" s="166">
        <v>0.30199999999999999</v>
      </c>
      <c r="M301" s="670">
        <v>1.4E-2</v>
      </c>
      <c r="N301" s="10"/>
      <c r="O301" s="10"/>
      <c r="P301" s="10"/>
      <c r="Q301" s="10"/>
      <c r="R301" s="10"/>
      <c r="S301" s="10"/>
      <c r="T301" s="10"/>
      <c r="U301" s="10"/>
      <c r="V301" s="10"/>
      <c r="W301" s="10"/>
      <c r="X301" s="10"/>
      <c r="Y301" s="10"/>
      <c r="Z301" s="10"/>
      <c r="AA301" s="10"/>
    </row>
    <row r="302" spans="1:27" ht="14.25" x14ac:dyDescent="0.2">
      <c r="A302" s="10"/>
      <c r="B302" s="1101" t="s">
        <v>38</v>
      </c>
      <c r="C302" s="1102"/>
      <c r="D302" s="1102"/>
      <c r="E302" s="1102"/>
      <c r="F302" s="1102"/>
      <c r="G302" s="1103"/>
      <c r="H302" s="166">
        <v>3.1E-2</v>
      </c>
      <c r="I302" s="166">
        <v>0.67</v>
      </c>
      <c r="J302" s="166">
        <v>4.0000000000000001E-3</v>
      </c>
      <c r="K302" s="166">
        <v>4.3999999999999997E-2</v>
      </c>
      <c r="L302" s="166">
        <v>0.23799999999999999</v>
      </c>
      <c r="M302" s="670">
        <v>1.2999999999999999E-2</v>
      </c>
      <c r="N302" s="10"/>
      <c r="O302" s="10"/>
      <c r="P302" s="10"/>
      <c r="Q302" s="10"/>
      <c r="R302" s="10"/>
      <c r="S302" s="10"/>
      <c r="T302" s="10"/>
      <c r="U302" s="10"/>
      <c r="V302" s="10"/>
      <c r="W302" s="10"/>
      <c r="X302" s="10"/>
      <c r="Y302" s="10"/>
      <c r="Z302" s="10"/>
      <c r="AA302" s="10"/>
    </row>
    <row r="303" spans="1:27" ht="14.25" x14ac:dyDescent="0.2">
      <c r="A303" s="10"/>
      <c r="B303" s="1101" t="s">
        <v>39</v>
      </c>
      <c r="C303" s="1102"/>
      <c r="D303" s="1102"/>
      <c r="E303" s="1102"/>
      <c r="F303" s="1102"/>
      <c r="G303" s="1103"/>
      <c r="H303" s="166">
        <v>2.8000000000000001E-2</v>
      </c>
      <c r="I303" s="166">
        <v>0.48099999999999998</v>
      </c>
      <c r="J303" s="166">
        <v>3.0000000000000001E-3</v>
      </c>
      <c r="K303" s="166">
        <v>0.10199999999999999</v>
      </c>
      <c r="L303" s="166">
        <v>0.378</v>
      </c>
      <c r="M303" s="670">
        <v>8.0000000000000002E-3</v>
      </c>
      <c r="N303" s="10"/>
      <c r="O303" s="10"/>
      <c r="P303" s="10"/>
      <c r="Q303" s="10"/>
      <c r="R303" s="10"/>
      <c r="S303" s="10"/>
      <c r="T303" s="10"/>
      <c r="U303" s="10"/>
      <c r="V303" s="10"/>
      <c r="W303" s="10"/>
      <c r="X303" s="10"/>
      <c r="Y303" s="10"/>
      <c r="Z303" s="10"/>
      <c r="AA303" s="10"/>
    </row>
    <row r="304" spans="1:27" ht="14.25" x14ac:dyDescent="0.2">
      <c r="A304" s="10"/>
      <c r="B304" s="1101" t="s">
        <v>40</v>
      </c>
      <c r="C304" s="1102"/>
      <c r="D304" s="1102"/>
      <c r="E304" s="1102"/>
      <c r="F304" s="1102"/>
      <c r="G304" s="1103"/>
      <c r="H304" s="166">
        <v>2.9000000000000001E-2</v>
      </c>
      <c r="I304" s="166">
        <v>0.44900000000000001</v>
      </c>
      <c r="J304" s="166">
        <v>7.0000000000000001E-3</v>
      </c>
      <c r="K304" s="166">
        <v>0.11799999999999999</v>
      </c>
      <c r="L304" s="166">
        <v>0.375</v>
      </c>
      <c r="M304" s="670">
        <v>2.1999999999999999E-2</v>
      </c>
      <c r="N304" s="10"/>
      <c r="O304" s="10"/>
      <c r="P304" s="10"/>
      <c r="Q304" s="10"/>
      <c r="R304" s="10"/>
      <c r="S304" s="10"/>
      <c r="T304" s="10"/>
      <c r="U304" s="10"/>
      <c r="V304" s="10"/>
      <c r="W304" s="10"/>
      <c r="X304" s="10"/>
      <c r="Y304" s="10"/>
      <c r="Z304" s="10"/>
      <c r="AA304" s="10"/>
    </row>
    <row r="305" spans="1:27" ht="14.25" x14ac:dyDescent="0.2">
      <c r="A305" s="10"/>
      <c r="B305" s="1101" t="s">
        <v>41</v>
      </c>
      <c r="C305" s="1102"/>
      <c r="D305" s="1102"/>
      <c r="E305" s="1102"/>
      <c r="F305" s="1102"/>
      <c r="G305" s="1103"/>
      <c r="H305" s="166">
        <v>2.1999999999999999E-2</v>
      </c>
      <c r="I305" s="166">
        <v>0.33500000000000002</v>
      </c>
      <c r="J305" s="166">
        <v>3.0000000000000001E-3</v>
      </c>
      <c r="K305" s="166">
        <v>13.7</v>
      </c>
      <c r="L305" s="166">
        <v>0.48499999999999999</v>
      </c>
      <c r="M305" s="670">
        <v>1.7999999999999999E-2</v>
      </c>
      <c r="N305" s="10"/>
      <c r="O305" s="10"/>
      <c r="P305" s="10"/>
      <c r="Q305" s="10"/>
      <c r="R305" s="10"/>
      <c r="S305" s="10"/>
      <c r="T305" s="10"/>
      <c r="U305" s="10"/>
      <c r="V305" s="10"/>
      <c r="W305" s="10"/>
      <c r="X305" s="10"/>
      <c r="Y305" s="10"/>
      <c r="Z305" s="10"/>
      <c r="AA305" s="10"/>
    </row>
    <row r="306" spans="1:27" ht="14.25" x14ac:dyDescent="0.2">
      <c r="A306" s="10"/>
      <c r="B306" s="1101" t="s">
        <v>42</v>
      </c>
      <c r="C306" s="1102"/>
      <c r="D306" s="1102"/>
      <c r="E306" s="1102"/>
      <c r="F306" s="1102"/>
      <c r="G306" s="1103"/>
      <c r="H306" s="166">
        <v>2.1000000000000001E-2</v>
      </c>
      <c r="I306" s="166">
        <v>0.25600000000000001</v>
      </c>
      <c r="J306" s="166">
        <v>0</v>
      </c>
      <c r="K306" s="166">
        <v>0.26400000000000001</v>
      </c>
      <c r="L306" s="166">
        <v>0.45900000000000002</v>
      </c>
      <c r="M306" s="670">
        <v>0</v>
      </c>
      <c r="N306" s="10"/>
      <c r="O306" s="10"/>
      <c r="P306" s="10"/>
      <c r="Q306" s="10"/>
      <c r="R306" s="10"/>
      <c r="S306" s="10"/>
      <c r="T306" s="10"/>
      <c r="U306" s="10"/>
      <c r="V306" s="10"/>
      <c r="W306" s="10"/>
      <c r="X306" s="10"/>
      <c r="Y306" s="10"/>
      <c r="Z306" s="10"/>
      <c r="AA306" s="10"/>
    </row>
    <row r="307" spans="1:27" ht="14.25" x14ac:dyDescent="0.2">
      <c r="A307" s="10"/>
      <c r="B307" s="1101" t="s">
        <v>43</v>
      </c>
      <c r="C307" s="1102"/>
      <c r="D307" s="1102"/>
      <c r="E307" s="1102"/>
      <c r="F307" s="1102"/>
      <c r="G307" s="1103"/>
      <c r="H307" s="166">
        <v>8.0000000000000002E-3</v>
      </c>
      <c r="I307" s="166">
        <v>0.33700000000000002</v>
      </c>
      <c r="J307" s="166">
        <v>0</v>
      </c>
      <c r="K307" s="166">
        <v>0.20200000000000001</v>
      </c>
      <c r="L307" s="166">
        <v>0.45300000000000001</v>
      </c>
      <c r="M307" s="670">
        <v>0</v>
      </c>
      <c r="N307" s="10"/>
      <c r="O307" s="10"/>
      <c r="P307" s="10"/>
      <c r="Q307" s="10"/>
      <c r="R307" s="10"/>
      <c r="S307" s="10"/>
      <c r="T307" s="10"/>
      <c r="U307" s="10"/>
      <c r="V307" s="10"/>
      <c r="W307" s="10"/>
      <c r="X307" s="10"/>
      <c r="Y307" s="10"/>
      <c r="Z307" s="10"/>
      <c r="AA307" s="10"/>
    </row>
    <row r="308" spans="1:27" ht="14.25" x14ac:dyDescent="0.2">
      <c r="A308" s="10"/>
      <c r="B308" s="1101" t="s">
        <v>155</v>
      </c>
      <c r="C308" s="1102"/>
      <c r="D308" s="1102"/>
      <c r="E308" s="1102"/>
      <c r="F308" s="1102"/>
      <c r="G308" s="1103"/>
      <c r="H308" s="166" t="s">
        <v>140</v>
      </c>
      <c r="I308" s="166" t="s">
        <v>140</v>
      </c>
      <c r="J308" s="166" t="s">
        <v>140</v>
      </c>
      <c r="K308" s="166" t="s">
        <v>140</v>
      </c>
      <c r="L308" s="166" t="s">
        <v>140</v>
      </c>
      <c r="M308" s="670" t="s">
        <v>140</v>
      </c>
      <c r="N308" s="10"/>
      <c r="O308" s="10"/>
      <c r="P308" s="10"/>
      <c r="Q308" s="10"/>
      <c r="R308" s="10"/>
      <c r="S308" s="10"/>
      <c r="T308" s="10"/>
      <c r="U308" s="10"/>
      <c r="V308" s="10"/>
      <c r="W308" s="10"/>
      <c r="X308" s="10"/>
      <c r="Y308" s="10"/>
      <c r="Z308" s="10"/>
      <c r="AA308" s="10"/>
    </row>
    <row r="309" spans="1:27" ht="14.25" x14ac:dyDescent="0.2">
      <c r="A309" s="10"/>
      <c r="B309" s="1254" t="s">
        <v>44</v>
      </c>
      <c r="C309" s="1255"/>
      <c r="D309" s="1255"/>
      <c r="E309" s="1255"/>
      <c r="F309" s="1255"/>
      <c r="G309" s="1256"/>
      <c r="H309" s="167">
        <v>2.1999999999999999E-2</v>
      </c>
      <c r="I309" s="167">
        <v>0.40100000000000002</v>
      </c>
      <c r="J309" s="167">
        <v>3.0000000000000001E-3</v>
      </c>
      <c r="K309" s="167">
        <v>0.125</v>
      </c>
      <c r="L309" s="167">
        <v>0.435</v>
      </c>
      <c r="M309" s="671">
        <v>1.4E-2</v>
      </c>
      <c r="N309" s="10"/>
      <c r="O309" s="10"/>
      <c r="P309" s="10"/>
      <c r="Q309" s="10"/>
      <c r="R309" s="10"/>
      <c r="S309" s="10"/>
      <c r="T309" s="10"/>
      <c r="U309" s="10"/>
      <c r="V309" s="10"/>
      <c r="W309" s="10"/>
      <c r="X309" s="10"/>
      <c r="Y309" s="10"/>
      <c r="Z309" s="10"/>
      <c r="AA309" s="10"/>
    </row>
    <row r="310" spans="1:27" ht="14.25" x14ac:dyDescent="0.2">
      <c r="A310" s="10"/>
      <c r="B310" s="1257" t="s">
        <v>156</v>
      </c>
      <c r="C310" s="1258"/>
      <c r="D310" s="1258"/>
      <c r="E310" s="1258"/>
      <c r="F310" s="1258"/>
      <c r="G310" s="1258"/>
      <c r="H310" s="1258"/>
      <c r="I310" s="1258"/>
      <c r="J310" s="1258"/>
      <c r="K310" s="1258"/>
      <c r="L310" s="1258"/>
      <c r="M310" s="1258"/>
      <c r="N310" s="10"/>
      <c r="O310" s="10"/>
      <c r="P310" s="10"/>
      <c r="Q310" s="10"/>
      <c r="R310" s="10"/>
      <c r="S310" s="10"/>
      <c r="T310" s="10"/>
      <c r="U310" s="10"/>
      <c r="V310" s="10"/>
      <c r="W310" s="10"/>
      <c r="X310" s="10"/>
      <c r="Y310" s="10"/>
      <c r="Z310" s="10"/>
      <c r="AA310" s="10"/>
    </row>
    <row r="311" spans="1:27" ht="11.25" customHeight="1" x14ac:dyDescent="0.2">
      <c r="A311" s="8"/>
      <c r="B311" s="1113"/>
      <c r="C311" s="1113"/>
      <c r="D311" s="1113"/>
      <c r="E311" s="1113"/>
      <c r="F311" s="1113"/>
      <c r="G311" s="1113"/>
      <c r="H311" s="1113"/>
      <c r="I311" s="1113"/>
      <c r="J311" s="1113"/>
      <c r="K311" s="1113"/>
      <c r="L311" s="1113"/>
      <c r="M311" s="1113"/>
      <c r="N311" s="8"/>
      <c r="O311" s="8"/>
      <c r="P311" s="8"/>
      <c r="Q311" s="8"/>
      <c r="R311" s="8"/>
      <c r="S311" s="8"/>
      <c r="T311" s="8"/>
      <c r="U311" s="8"/>
      <c r="V311" s="8"/>
      <c r="W311" s="8"/>
      <c r="X311" s="8"/>
      <c r="Y311" s="8"/>
      <c r="Z311" s="8"/>
      <c r="AA311" s="8"/>
    </row>
    <row r="312" spans="1:27" ht="14.25"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spans="1:27" ht="14.25"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spans="1:27" ht="67.5" customHeight="1" x14ac:dyDescent="0.2">
      <c r="A314" s="8"/>
      <c r="B314" s="1259" t="s">
        <v>157</v>
      </c>
      <c r="C314" s="1021"/>
      <c r="D314" s="1021"/>
      <c r="E314" s="1021"/>
      <c r="F314" s="1021"/>
      <c r="G314" s="1021"/>
      <c r="H314" s="1021"/>
      <c r="I314" s="1021"/>
      <c r="J314" s="1021"/>
      <c r="K314" s="1021"/>
      <c r="L314" s="1021"/>
      <c r="M314" s="1021"/>
      <c r="N314" s="8"/>
      <c r="O314" s="8"/>
      <c r="P314" s="8"/>
      <c r="Q314" s="8"/>
      <c r="R314" s="8"/>
      <c r="S314" s="8"/>
      <c r="T314" s="8"/>
      <c r="U314" s="8"/>
      <c r="V314" s="8"/>
      <c r="W314" s="8"/>
      <c r="X314" s="8"/>
      <c r="Y314" s="8"/>
      <c r="Z314" s="8"/>
      <c r="AA314" s="8"/>
    </row>
    <row r="315" spans="1:27" ht="1.5" customHeight="1" x14ac:dyDescent="0.2">
      <c r="A315" s="8"/>
      <c r="B315" s="1021"/>
      <c r="C315" s="1021"/>
      <c r="D315" s="1021"/>
      <c r="E315" s="1021"/>
      <c r="F315" s="1021"/>
      <c r="G315" s="1021"/>
      <c r="H315" s="1021"/>
      <c r="I315" s="1021"/>
      <c r="J315" s="1021"/>
      <c r="K315" s="1021"/>
      <c r="L315" s="1021"/>
      <c r="M315" s="1021"/>
      <c r="N315" s="8"/>
      <c r="O315" s="8"/>
      <c r="P315" s="8"/>
      <c r="Q315" s="8"/>
      <c r="R315" s="8"/>
      <c r="S315" s="8"/>
      <c r="T315" s="8"/>
      <c r="U315" s="8"/>
      <c r="V315" s="8"/>
      <c r="W315" s="8"/>
      <c r="X315" s="8"/>
      <c r="Y315" s="8"/>
      <c r="Z315" s="8"/>
      <c r="AA315" s="8"/>
    </row>
    <row r="316" spans="1:27" ht="14.25"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spans="1:27" ht="14.25" x14ac:dyDescent="0.2">
      <c r="A317" s="586"/>
      <c r="B317" s="587" t="s">
        <v>158</v>
      </c>
      <c r="C317" s="586"/>
      <c r="D317" s="586"/>
      <c r="E317" s="586"/>
      <c r="F317" s="586"/>
      <c r="G317" s="586"/>
      <c r="H317" s="586"/>
      <c r="I317" s="586"/>
      <c r="J317" s="586"/>
      <c r="K317" s="586"/>
      <c r="L317" s="586"/>
      <c r="M317" s="586"/>
      <c r="N317" s="10"/>
      <c r="O317" s="10"/>
      <c r="P317" s="10"/>
      <c r="Q317" s="10"/>
      <c r="R317" s="10"/>
      <c r="S317" s="10"/>
      <c r="T317" s="10"/>
      <c r="U317" s="10"/>
      <c r="V317" s="10"/>
      <c r="W317" s="10"/>
      <c r="X317" s="10"/>
      <c r="Y317" s="10"/>
      <c r="Z317" s="10"/>
      <c r="AA317" s="10"/>
    </row>
    <row r="318" spans="1:27" ht="14.25"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row>
    <row r="319" spans="1:27" ht="14.25" x14ac:dyDescent="0.2">
      <c r="A319" s="10"/>
      <c r="B319" s="1179" t="s">
        <v>159</v>
      </c>
      <c r="C319" s="1021"/>
      <c r="D319" s="1021"/>
      <c r="E319" s="1021"/>
      <c r="F319" s="1021"/>
      <c r="G319" s="1086"/>
      <c r="H319" s="1170" t="s">
        <v>16</v>
      </c>
      <c r="I319" s="1021"/>
      <c r="J319" s="1088"/>
      <c r="K319" s="1089"/>
      <c r="L319" s="1021"/>
      <c r="M319" s="1021"/>
      <c r="N319" s="10"/>
      <c r="O319" s="10"/>
      <c r="P319" s="10"/>
      <c r="Q319" s="10"/>
      <c r="R319" s="10"/>
      <c r="S319" s="10"/>
      <c r="T319" s="10"/>
      <c r="U319" s="10"/>
      <c r="V319" s="10"/>
      <c r="W319" s="10"/>
      <c r="X319" s="10"/>
      <c r="Y319" s="10"/>
      <c r="Z319" s="10"/>
      <c r="AA319" s="10"/>
    </row>
    <row r="320" spans="1:27" ht="14.25" x14ac:dyDescent="0.2">
      <c r="A320" s="10"/>
      <c r="B320" s="1115"/>
      <c r="C320" s="1115"/>
      <c r="D320" s="1115"/>
      <c r="E320" s="1115"/>
      <c r="F320" s="1115"/>
      <c r="G320" s="1116"/>
      <c r="H320" s="673">
        <v>2022</v>
      </c>
      <c r="I320" s="626">
        <v>2023</v>
      </c>
      <c r="J320" s="627">
        <v>2024</v>
      </c>
      <c r="K320" s="590"/>
      <c r="L320" s="590"/>
      <c r="M320" s="590"/>
      <c r="N320" s="10"/>
      <c r="O320" s="10"/>
      <c r="P320" s="10"/>
      <c r="Q320" s="10"/>
      <c r="R320" s="10"/>
      <c r="S320" s="10"/>
      <c r="T320" s="10"/>
      <c r="U320" s="10"/>
      <c r="V320" s="10"/>
      <c r="W320" s="10"/>
      <c r="X320" s="10"/>
      <c r="Y320" s="10"/>
      <c r="Z320" s="10"/>
      <c r="AA320" s="10"/>
    </row>
    <row r="321" spans="1:27" ht="14.25" x14ac:dyDescent="0.2">
      <c r="A321" s="10"/>
      <c r="B321" s="1107" t="s">
        <v>34</v>
      </c>
      <c r="C321" s="1108"/>
      <c r="D321" s="1108"/>
      <c r="E321" s="1108"/>
      <c r="F321" s="1108"/>
      <c r="G321" s="1117"/>
      <c r="H321" s="168" t="s">
        <v>160</v>
      </c>
      <c r="I321" s="169" t="s">
        <v>160</v>
      </c>
      <c r="J321" s="674" t="s">
        <v>160</v>
      </c>
      <c r="K321" s="597"/>
      <c r="L321" s="597"/>
      <c r="M321" s="597"/>
      <c r="N321" s="10"/>
      <c r="O321" s="10"/>
      <c r="P321" s="10"/>
      <c r="Q321" s="10"/>
      <c r="R321" s="10"/>
      <c r="S321" s="10"/>
      <c r="T321" s="10"/>
      <c r="U321" s="10"/>
      <c r="V321" s="10"/>
      <c r="W321" s="10"/>
      <c r="X321" s="10"/>
      <c r="Y321" s="10"/>
      <c r="Z321" s="10"/>
      <c r="AA321" s="10"/>
    </row>
    <row r="322" spans="1:27" ht="14.25" x14ac:dyDescent="0.2">
      <c r="A322" s="10"/>
      <c r="B322" s="1101" t="s">
        <v>130</v>
      </c>
      <c r="C322" s="1102"/>
      <c r="D322" s="1102"/>
      <c r="E322" s="1102"/>
      <c r="F322" s="1102"/>
      <c r="G322" s="1103"/>
      <c r="H322" s="121">
        <v>1.165</v>
      </c>
      <c r="I322" s="154">
        <v>1.248</v>
      </c>
      <c r="J322" s="170">
        <v>1.24</v>
      </c>
      <c r="K322" s="661"/>
      <c r="L322" s="661"/>
      <c r="M322" s="661"/>
      <c r="N322" s="10"/>
      <c r="O322" s="81"/>
      <c r="P322" s="81"/>
      <c r="Q322" s="10"/>
      <c r="R322" s="10"/>
      <c r="S322" s="10"/>
      <c r="T322" s="10"/>
      <c r="U322" s="10"/>
      <c r="V322" s="10"/>
      <c r="W322" s="10"/>
      <c r="X322" s="10"/>
      <c r="Y322" s="10"/>
      <c r="Z322" s="10"/>
      <c r="AA322" s="10"/>
    </row>
    <row r="323" spans="1:27" ht="14.25" x14ac:dyDescent="0.2">
      <c r="A323" s="10"/>
      <c r="B323" s="1101" t="s">
        <v>36</v>
      </c>
      <c r="C323" s="1102"/>
      <c r="D323" s="1102"/>
      <c r="E323" s="1102"/>
      <c r="F323" s="1102"/>
      <c r="G323" s="1103"/>
      <c r="H323" s="121">
        <v>0.874</v>
      </c>
      <c r="I323" s="154">
        <v>0.90900000000000003</v>
      </c>
      <c r="J323" s="155">
        <v>95</v>
      </c>
      <c r="K323" s="597"/>
      <c r="L323" s="597"/>
      <c r="M323" s="597"/>
      <c r="N323" s="10"/>
      <c r="O323" s="81"/>
      <c r="P323" s="81"/>
      <c r="Q323" s="10"/>
      <c r="R323" s="10"/>
      <c r="S323" s="10"/>
      <c r="T323" s="10"/>
      <c r="U323" s="10"/>
      <c r="V323" s="10"/>
      <c r="W323" s="10"/>
      <c r="X323" s="10"/>
      <c r="Y323" s="10"/>
      <c r="Z323" s="10"/>
      <c r="AA323" s="10"/>
    </row>
    <row r="324" spans="1:27" ht="14.25" x14ac:dyDescent="0.2">
      <c r="A324" s="10"/>
      <c r="B324" s="1101" t="s">
        <v>37</v>
      </c>
      <c r="C324" s="1102"/>
      <c r="D324" s="1102"/>
      <c r="E324" s="1102"/>
      <c r="F324" s="1102"/>
      <c r="G324" s="1103"/>
      <c r="H324" s="121">
        <v>0.80100000000000005</v>
      </c>
      <c r="I324" s="154">
        <v>0.85599999999999998</v>
      </c>
      <c r="J324" s="124">
        <v>0.88500000000000001</v>
      </c>
      <c r="K324" s="661"/>
      <c r="L324" s="661"/>
      <c r="M324" s="661"/>
      <c r="N324" s="10"/>
      <c r="O324" s="81"/>
      <c r="P324" s="81"/>
      <c r="Q324" s="10"/>
      <c r="R324" s="10"/>
      <c r="S324" s="10"/>
      <c r="T324" s="10"/>
      <c r="U324" s="10"/>
      <c r="V324" s="10"/>
      <c r="W324" s="10"/>
      <c r="X324" s="10"/>
      <c r="Y324" s="10"/>
      <c r="Z324" s="10"/>
      <c r="AA324" s="10"/>
    </row>
    <row r="325" spans="1:27" ht="14.25" x14ac:dyDescent="0.2">
      <c r="A325" s="10"/>
      <c r="B325" s="1101" t="s">
        <v>131</v>
      </c>
      <c r="C325" s="1102"/>
      <c r="D325" s="1102"/>
      <c r="E325" s="1102"/>
      <c r="F325" s="1102"/>
      <c r="G325" s="1103"/>
      <c r="H325" s="121">
        <v>0.86</v>
      </c>
      <c r="I325" s="154">
        <v>0.86599999999999999</v>
      </c>
      <c r="J325" s="124">
        <v>0.82799999999999996</v>
      </c>
      <c r="K325" s="661"/>
      <c r="L325" s="661"/>
      <c r="M325" s="661"/>
      <c r="N325" s="10"/>
      <c r="O325" s="81"/>
      <c r="P325" s="81"/>
      <c r="Q325" s="10"/>
      <c r="R325" s="10"/>
      <c r="S325" s="10"/>
      <c r="T325" s="10"/>
      <c r="U325" s="10"/>
      <c r="V325" s="10"/>
      <c r="W325" s="10"/>
      <c r="X325" s="10"/>
      <c r="Y325" s="10"/>
      <c r="Z325" s="10"/>
      <c r="AA325" s="10"/>
    </row>
    <row r="326" spans="1:27" ht="14.25" x14ac:dyDescent="0.2">
      <c r="A326" s="10"/>
      <c r="B326" s="1101" t="s">
        <v>132</v>
      </c>
      <c r="C326" s="1102"/>
      <c r="D326" s="1102"/>
      <c r="E326" s="1102"/>
      <c r="F326" s="1102"/>
      <c r="G326" s="1103"/>
      <c r="H326" s="121">
        <v>0.90500000000000003</v>
      </c>
      <c r="I326" s="154">
        <v>0.92100000000000004</v>
      </c>
      <c r="J326" s="124">
        <v>0.91100000000000003</v>
      </c>
      <c r="K326" s="661"/>
      <c r="L326" s="661"/>
      <c r="M326" s="661"/>
      <c r="N326" s="10"/>
      <c r="O326" s="81"/>
      <c r="P326" s="81"/>
      <c r="Q326" s="10"/>
      <c r="R326" s="10"/>
      <c r="S326" s="10"/>
      <c r="T326" s="10"/>
      <c r="U326" s="10"/>
      <c r="V326" s="10"/>
      <c r="W326" s="10"/>
      <c r="X326" s="10"/>
      <c r="Y326" s="10"/>
      <c r="Z326" s="10"/>
      <c r="AA326" s="10"/>
    </row>
    <row r="327" spans="1:27" ht="14.25" x14ac:dyDescent="0.2">
      <c r="A327" s="10"/>
      <c r="B327" s="1101" t="s">
        <v>40</v>
      </c>
      <c r="C327" s="1102"/>
      <c r="D327" s="1102"/>
      <c r="E327" s="1102"/>
      <c r="F327" s="1102"/>
      <c r="G327" s="1103"/>
      <c r="H327" s="121">
        <v>0.87</v>
      </c>
      <c r="I327" s="154">
        <v>0.86199999999999999</v>
      </c>
      <c r="J327" s="124">
        <v>0.88300000000000001</v>
      </c>
      <c r="K327" s="661"/>
      <c r="L327" s="661"/>
      <c r="M327" s="661"/>
      <c r="N327" s="10"/>
      <c r="O327" s="81"/>
      <c r="P327" s="81"/>
      <c r="Q327" s="10"/>
      <c r="R327" s="10"/>
      <c r="S327" s="10"/>
      <c r="T327" s="10"/>
      <c r="U327" s="10"/>
      <c r="V327" s="10"/>
      <c r="W327" s="10"/>
      <c r="X327" s="10"/>
      <c r="Y327" s="10"/>
      <c r="Z327" s="10"/>
      <c r="AA327" s="10"/>
    </row>
    <row r="328" spans="1:27" ht="14.25" x14ac:dyDescent="0.2">
      <c r="A328" s="10"/>
      <c r="B328" s="1101" t="s">
        <v>41</v>
      </c>
      <c r="C328" s="1102"/>
      <c r="D328" s="1102"/>
      <c r="E328" s="1102"/>
      <c r="F328" s="1102"/>
      <c r="G328" s="1103"/>
      <c r="H328" s="121">
        <v>0.89300000000000002</v>
      </c>
      <c r="I328" s="154">
        <v>0.9</v>
      </c>
      <c r="J328" s="124">
        <v>0.88100000000000001</v>
      </c>
      <c r="K328" s="661"/>
      <c r="L328" s="661"/>
      <c r="M328" s="661"/>
      <c r="N328" s="10"/>
      <c r="O328" s="81"/>
      <c r="P328" s="81"/>
      <c r="Q328" s="10"/>
      <c r="R328" s="10"/>
      <c r="S328" s="10"/>
      <c r="T328" s="10"/>
      <c r="U328" s="10"/>
      <c r="V328" s="10"/>
      <c r="W328" s="10"/>
      <c r="X328" s="10"/>
      <c r="Y328" s="10"/>
      <c r="Z328" s="10"/>
      <c r="AA328" s="10"/>
    </row>
    <row r="329" spans="1:27" ht="14.25" x14ac:dyDescent="0.2">
      <c r="A329" s="10"/>
      <c r="B329" s="1101" t="s">
        <v>141</v>
      </c>
      <c r="C329" s="1102"/>
      <c r="D329" s="1102"/>
      <c r="E329" s="1102"/>
      <c r="F329" s="1102"/>
      <c r="G329" s="1103"/>
      <c r="H329" s="121">
        <v>1.0229999999999999</v>
      </c>
      <c r="I329" s="154">
        <v>1.008</v>
      </c>
      <c r="J329" s="124">
        <v>0.98899999999999999</v>
      </c>
      <c r="K329" s="661"/>
      <c r="L329" s="661"/>
      <c r="M329" s="597"/>
      <c r="N329" s="10"/>
      <c r="O329" s="81"/>
      <c r="P329" s="81"/>
      <c r="Q329" s="10"/>
      <c r="R329" s="10"/>
      <c r="S329" s="10"/>
      <c r="T329" s="10"/>
      <c r="U329" s="10"/>
      <c r="V329" s="10"/>
      <c r="W329" s="10"/>
      <c r="X329" s="10"/>
      <c r="Y329" s="10"/>
      <c r="Z329" s="10"/>
      <c r="AA329" s="10"/>
    </row>
    <row r="330" spans="1:27" ht="14.25" x14ac:dyDescent="0.2">
      <c r="A330" s="10"/>
      <c r="B330" s="1101" t="s">
        <v>43</v>
      </c>
      <c r="C330" s="1102"/>
      <c r="D330" s="1102"/>
      <c r="E330" s="1102"/>
      <c r="F330" s="1102"/>
      <c r="G330" s="1103"/>
      <c r="H330" s="121">
        <v>1</v>
      </c>
      <c r="I330" s="154">
        <v>1.03</v>
      </c>
      <c r="J330" s="124">
        <v>1.0369999999999999</v>
      </c>
      <c r="K330" s="661"/>
      <c r="L330" s="661"/>
      <c r="M330" s="661"/>
      <c r="N330" s="10"/>
      <c r="O330" s="81"/>
      <c r="P330" s="81"/>
      <c r="Q330" s="10"/>
      <c r="R330" s="10"/>
      <c r="S330" s="10"/>
      <c r="T330" s="10"/>
      <c r="U330" s="10"/>
      <c r="V330" s="10"/>
      <c r="W330" s="10"/>
      <c r="X330" s="10"/>
      <c r="Y330" s="10"/>
      <c r="Z330" s="10"/>
      <c r="AA330" s="10"/>
    </row>
    <row r="331" spans="1:27" ht="14.25" x14ac:dyDescent="0.2">
      <c r="A331" s="10"/>
      <c r="B331" s="1080" t="s">
        <v>161</v>
      </c>
      <c r="C331" s="1081"/>
      <c r="D331" s="1081"/>
      <c r="E331" s="1081"/>
      <c r="F331" s="1081"/>
      <c r="G331" s="1104"/>
      <c r="H331" s="171">
        <v>0.84499999999999997</v>
      </c>
      <c r="I331" s="164">
        <v>0.83299999999999996</v>
      </c>
      <c r="J331" s="668">
        <v>0.81100000000000005</v>
      </c>
      <c r="K331" s="662"/>
      <c r="L331" s="662"/>
      <c r="M331" s="662"/>
      <c r="N331" s="10"/>
      <c r="O331" s="81"/>
      <c r="P331" s="81"/>
      <c r="Q331" s="10"/>
      <c r="R331" s="10"/>
      <c r="S331" s="10"/>
      <c r="T331" s="10"/>
      <c r="U331" s="10"/>
      <c r="V331" s="10"/>
      <c r="W331" s="10"/>
      <c r="X331" s="10"/>
      <c r="Y331" s="10"/>
      <c r="Z331" s="10"/>
      <c r="AA331" s="10"/>
    </row>
    <row r="332" spans="1:27" ht="37.5" customHeight="1" x14ac:dyDescent="0.2">
      <c r="A332" s="8"/>
      <c r="B332" s="1242" t="s">
        <v>162</v>
      </c>
      <c r="C332" s="1084"/>
      <c r="D332" s="1084"/>
      <c r="E332" s="1084"/>
      <c r="F332" s="1084"/>
      <c r="G332" s="1084"/>
      <c r="H332" s="1084"/>
      <c r="I332" s="1084"/>
      <c r="J332" s="1084"/>
      <c r="K332" s="16"/>
      <c r="L332" s="16"/>
      <c r="M332" s="16"/>
      <c r="N332" s="8"/>
      <c r="O332" s="8"/>
      <c r="P332" s="8"/>
      <c r="Q332" s="8"/>
      <c r="R332" s="8"/>
      <c r="S332" s="8"/>
      <c r="T332" s="8"/>
      <c r="U332" s="8"/>
      <c r="V332" s="8"/>
      <c r="W332" s="8"/>
      <c r="X332" s="8"/>
      <c r="Y332" s="8"/>
      <c r="Z332" s="8"/>
      <c r="AA332" s="8"/>
    </row>
    <row r="333" spans="1:27" ht="14.25" x14ac:dyDescent="0.2">
      <c r="A333" s="8"/>
      <c r="B333" s="16"/>
      <c r="C333" s="16"/>
      <c r="D333" s="16"/>
      <c r="E333" s="16"/>
      <c r="F333" s="16"/>
      <c r="G333" s="16"/>
      <c r="H333" s="16"/>
      <c r="I333" s="16"/>
      <c r="J333" s="16"/>
      <c r="K333" s="16"/>
      <c r="L333" s="16"/>
      <c r="M333" s="16"/>
      <c r="N333" s="8"/>
      <c r="O333" s="8"/>
      <c r="P333" s="8"/>
      <c r="Q333" s="8"/>
      <c r="R333" s="8"/>
      <c r="S333" s="8"/>
      <c r="T333" s="8"/>
      <c r="U333" s="8"/>
      <c r="V333" s="8"/>
      <c r="W333" s="8"/>
      <c r="X333" s="8"/>
      <c r="Y333" s="8"/>
      <c r="Z333" s="8"/>
      <c r="AA333" s="8"/>
    </row>
    <row r="334" spans="1:27" ht="14.25"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spans="1:27" ht="14.25" x14ac:dyDescent="0.2">
      <c r="A335" s="586"/>
      <c r="B335" s="587" t="s">
        <v>163</v>
      </c>
      <c r="C335" s="586"/>
      <c r="D335" s="586"/>
      <c r="E335" s="586"/>
      <c r="F335" s="586"/>
      <c r="G335" s="586"/>
      <c r="H335" s="586"/>
      <c r="I335" s="586"/>
      <c r="J335" s="586"/>
      <c r="K335" s="586"/>
      <c r="L335" s="586"/>
      <c r="M335" s="586"/>
      <c r="N335" s="10"/>
      <c r="O335" s="10"/>
      <c r="P335" s="10"/>
      <c r="Q335" s="10"/>
      <c r="R335" s="10"/>
      <c r="S335" s="10"/>
      <c r="T335" s="10"/>
      <c r="U335" s="10"/>
      <c r="V335" s="10"/>
      <c r="W335" s="10"/>
      <c r="X335" s="10"/>
      <c r="Y335" s="10"/>
      <c r="Z335" s="10"/>
      <c r="AA335" s="10"/>
    </row>
    <row r="336" spans="1:27" ht="14.25"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row>
    <row r="337" spans="1:27" ht="14.25" x14ac:dyDescent="0.2">
      <c r="A337" s="10"/>
      <c r="B337" s="1085" t="s">
        <v>164</v>
      </c>
      <c r="C337" s="1021"/>
      <c r="D337" s="1021"/>
      <c r="E337" s="1021"/>
      <c r="F337" s="1021"/>
      <c r="G337" s="1086"/>
      <c r="H337" s="1087" t="s">
        <v>16</v>
      </c>
      <c r="I337" s="1021"/>
      <c r="J337" s="1088"/>
      <c r="K337" s="1089"/>
      <c r="L337" s="1021"/>
      <c r="M337" s="1021"/>
      <c r="N337" s="10"/>
      <c r="O337" s="10"/>
      <c r="P337" s="10"/>
      <c r="Q337" s="10"/>
      <c r="R337" s="10"/>
      <c r="S337" s="10"/>
      <c r="T337" s="10"/>
      <c r="U337" s="10"/>
      <c r="V337" s="10"/>
      <c r="W337" s="10"/>
      <c r="X337" s="10"/>
      <c r="Y337" s="10"/>
      <c r="Z337" s="10"/>
      <c r="AA337" s="10"/>
    </row>
    <row r="338" spans="1:27" ht="14.25" x14ac:dyDescent="0.2">
      <c r="A338" s="10"/>
      <c r="B338" s="1115"/>
      <c r="C338" s="1115"/>
      <c r="D338" s="1115"/>
      <c r="E338" s="1115"/>
      <c r="F338" s="1115"/>
      <c r="G338" s="1116"/>
      <c r="H338" s="675">
        <v>2022</v>
      </c>
      <c r="I338" s="676">
        <v>2023</v>
      </c>
      <c r="J338" s="677">
        <v>2024</v>
      </c>
      <c r="K338" s="590"/>
      <c r="L338" s="590"/>
      <c r="M338" s="590"/>
      <c r="N338" s="10"/>
      <c r="O338" s="10"/>
      <c r="P338" s="10"/>
      <c r="Q338" s="10"/>
      <c r="R338" s="10"/>
      <c r="S338" s="10"/>
      <c r="T338" s="10"/>
      <c r="U338" s="10"/>
      <c r="V338" s="10"/>
      <c r="W338" s="10"/>
      <c r="X338" s="10"/>
      <c r="Y338" s="10"/>
      <c r="Z338" s="10"/>
      <c r="AA338" s="10"/>
    </row>
    <row r="339" spans="1:27" ht="14.25" x14ac:dyDescent="0.2">
      <c r="A339" s="10"/>
      <c r="B339" s="1107" t="s">
        <v>165</v>
      </c>
      <c r="C339" s="1108"/>
      <c r="D339" s="1108"/>
      <c r="E339" s="1108"/>
      <c r="F339" s="1108"/>
      <c r="G339" s="1117"/>
      <c r="H339" s="172">
        <v>7572</v>
      </c>
      <c r="I339" s="173">
        <v>7875</v>
      </c>
      <c r="J339" s="174">
        <v>7796</v>
      </c>
      <c r="K339" s="596"/>
      <c r="L339" s="596"/>
      <c r="M339" s="596"/>
      <c r="N339" s="10"/>
      <c r="O339" s="81"/>
      <c r="P339" s="81"/>
      <c r="Q339" s="10"/>
      <c r="R339" s="10"/>
      <c r="S339" s="10"/>
      <c r="T339" s="10"/>
      <c r="U339" s="10"/>
      <c r="V339" s="10"/>
      <c r="W339" s="10"/>
      <c r="X339" s="10"/>
      <c r="Y339" s="10"/>
      <c r="Z339" s="10"/>
      <c r="AA339" s="10"/>
    </row>
    <row r="340" spans="1:27" ht="14.25" x14ac:dyDescent="0.2">
      <c r="A340" s="10"/>
      <c r="B340" s="1101" t="s">
        <v>166</v>
      </c>
      <c r="C340" s="1102"/>
      <c r="D340" s="1102"/>
      <c r="E340" s="1102"/>
      <c r="F340" s="1102"/>
      <c r="G340" s="1103"/>
      <c r="H340" s="108">
        <v>2266</v>
      </c>
      <c r="I340" s="83">
        <v>3927</v>
      </c>
      <c r="J340" s="110">
        <v>4342</v>
      </c>
      <c r="K340" s="596"/>
      <c r="L340" s="596"/>
      <c r="M340" s="596"/>
      <c r="N340" s="10"/>
      <c r="O340" s="81"/>
      <c r="P340" s="81"/>
      <c r="Q340" s="10"/>
      <c r="R340" s="10"/>
      <c r="S340" s="10"/>
      <c r="T340" s="10"/>
      <c r="U340" s="10"/>
      <c r="V340" s="10"/>
      <c r="W340" s="10"/>
      <c r="X340" s="10"/>
      <c r="Y340" s="10"/>
      <c r="Z340" s="10"/>
      <c r="AA340" s="10"/>
    </row>
    <row r="341" spans="1:27" ht="14.25" x14ac:dyDescent="0.2">
      <c r="A341" s="10"/>
      <c r="B341" s="1135" t="s">
        <v>167</v>
      </c>
      <c r="C341" s="1124"/>
      <c r="D341" s="1124"/>
      <c r="E341" s="1124"/>
      <c r="F341" s="1124"/>
      <c r="G341" s="1147"/>
      <c r="H341" s="151">
        <v>0.29899999999999999</v>
      </c>
      <c r="I341" s="152">
        <v>0.499</v>
      </c>
      <c r="J341" s="175">
        <v>0.55700000000000005</v>
      </c>
      <c r="K341" s="661"/>
      <c r="L341" s="661"/>
      <c r="M341" s="661"/>
      <c r="N341" s="10"/>
      <c r="O341" s="81"/>
      <c r="P341" s="81"/>
      <c r="Q341" s="10"/>
      <c r="R341" s="10"/>
      <c r="S341" s="10"/>
      <c r="T341" s="10"/>
      <c r="U341" s="10"/>
      <c r="V341" s="10"/>
      <c r="W341" s="10"/>
      <c r="X341" s="10"/>
      <c r="Y341" s="10"/>
      <c r="Z341" s="10"/>
      <c r="AA341" s="10"/>
    </row>
    <row r="342" spans="1:27" ht="14.25"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row>
    <row r="343" spans="1:27" ht="14.25" x14ac:dyDescent="0.2">
      <c r="A343" s="586"/>
      <c r="B343" s="587" t="s">
        <v>168</v>
      </c>
      <c r="C343" s="586"/>
      <c r="D343" s="586"/>
      <c r="E343" s="586"/>
      <c r="F343" s="586"/>
      <c r="G343" s="586"/>
      <c r="H343" s="586"/>
      <c r="I343" s="586"/>
      <c r="J343" s="586"/>
      <c r="K343" s="586"/>
      <c r="L343" s="586"/>
      <c r="M343" s="586"/>
      <c r="N343" s="10"/>
      <c r="O343" s="10"/>
      <c r="P343" s="10"/>
      <c r="Q343" s="10"/>
      <c r="R343" s="10"/>
      <c r="S343" s="10"/>
      <c r="T343" s="10"/>
      <c r="U343" s="10"/>
      <c r="V343" s="10"/>
      <c r="W343" s="10"/>
      <c r="X343" s="10"/>
      <c r="Y343" s="10"/>
      <c r="Z343" s="10"/>
      <c r="AA343" s="10"/>
    </row>
    <row r="344" spans="1:27" ht="12.75" customHeight="1" x14ac:dyDescent="0.2">
      <c r="A344" s="933"/>
      <c r="B344" s="933" t="s">
        <v>169</v>
      </c>
      <c r="C344" s="933"/>
      <c r="D344" s="933"/>
      <c r="E344" s="933"/>
      <c r="F344" s="933"/>
      <c r="G344" s="933"/>
      <c r="H344" s="933"/>
      <c r="I344" s="933"/>
      <c r="J344" s="933"/>
      <c r="K344" s="933"/>
      <c r="L344" s="933"/>
      <c r="M344" s="933"/>
      <c r="N344" s="934"/>
      <c r="O344" s="934"/>
      <c r="P344" s="934"/>
      <c r="Q344" s="934"/>
      <c r="R344" s="934"/>
      <c r="S344" s="934"/>
      <c r="T344" s="934"/>
      <c r="U344" s="934"/>
      <c r="V344" s="934"/>
      <c r="W344" s="934"/>
      <c r="X344" s="934"/>
      <c r="Y344" s="934"/>
      <c r="Z344" s="934"/>
      <c r="AA344" s="934"/>
    </row>
    <row r="345" spans="1:27" ht="22.5" customHeight="1" x14ac:dyDescent="0.2">
      <c r="A345" s="10"/>
      <c r="B345" s="1182" t="s">
        <v>170</v>
      </c>
      <c r="C345" s="1019"/>
      <c r="D345" s="1019"/>
      <c r="E345" s="1019"/>
      <c r="F345" s="1019"/>
      <c r="G345" s="1019"/>
      <c r="H345" s="1019"/>
      <c r="I345" s="1019"/>
      <c r="J345" s="1019"/>
      <c r="K345" s="1019"/>
      <c r="L345" s="1019"/>
      <c r="M345" s="1019"/>
      <c r="N345" s="10"/>
      <c r="O345" s="10"/>
      <c r="P345" s="10"/>
      <c r="Q345" s="10"/>
      <c r="R345" s="10"/>
      <c r="S345" s="10"/>
      <c r="T345" s="10"/>
      <c r="U345" s="10"/>
      <c r="V345" s="10"/>
      <c r="W345" s="10"/>
      <c r="X345" s="10"/>
      <c r="Y345" s="10"/>
      <c r="Z345" s="10"/>
      <c r="AA345" s="10"/>
    </row>
    <row r="346" spans="1:27" ht="14.25" x14ac:dyDescent="0.2">
      <c r="A346" s="10"/>
      <c r="B346" s="1019"/>
      <c r="C346" s="1019"/>
      <c r="D346" s="1019"/>
      <c r="E346" s="1019"/>
      <c r="F346" s="1019"/>
      <c r="G346" s="1019"/>
      <c r="H346" s="1019"/>
      <c r="I346" s="1019"/>
      <c r="J346" s="1019"/>
      <c r="K346" s="1019"/>
      <c r="L346" s="1019"/>
      <c r="M346" s="1019"/>
      <c r="N346" s="10"/>
      <c r="O346" s="10"/>
      <c r="P346" s="10"/>
      <c r="Q346" s="10"/>
      <c r="R346" s="10"/>
      <c r="S346" s="10"/>
      <c r="T346" s="10"/>
      <c r="U346" s="10"/>
      <c r="V346" s="10"/>
      <c r="W346" s="10"/>
      <c r="X346" s="10"/>
      <c r="Y346" s="10"/>
      <c r="Z346" s="10"/>
      <c r="AA346" s="10"/>
    </row>
    <row r="347" spans="1:27" ht="14.25"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spans="1:27" ht="14.25"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spans="1:27" ht="19.5" x14ac:dyDescent="0.25">
      <c r="A349" s="8"/>
      <c r="B349" s="9" t="s">
        <v>171</v>
      </c>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spans="1:27" ht="14.25"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spans="1:27" ht="14.25"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spans="1:27" ht="14.25" x14ac:dyDescent="0.2">
      <c r="A352" s="586"/>
      <c r="B352" s="587" t="s">
        <v>172</v>
      </c>
      <c r="C352" s="586"/>
      <c r="D352" s="586"/>
      <c r="E352" s="586"/>
      <c r="F352" s="586"/>
      <c r="G352" s="586"/>
      <c r="H352" s="586"/>
      <c r="I352" s="586"/>
      <c r="J352" s="586"/>
      <c r="K352" s="586"/>
      <c r="L352" s="586"/>
      <c r="M352" s="586"/>
      <c r="N352" s="10"/>
      <c r="O352" s="10"/>
      <c r="P352" s="10"/>
      <c r="Q352" s="10"/>
      <c r="R352" s="10"/>
      <c r="S352" s="10"/>
      <c r="T352" s="10"/>
      <c r="U352" s="10"/>
      <c r="V352" s="10"/>
      <c r="W352" s="10"/>
      <c r="X352" s="10"/>
      <c r="Y352" s="10"/>
      <c r="Z352" s="10"/>
      <c r="AA352" s="10"/>
    </row>
    <row r="353" spans="1:27" ht="14.25"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row>
    <row r="354" spans="1:27" ht="14.25" x14ac:dyDescent="0.2">
      <c r="A354" s="10"/>
      <c r="B354" s="1182" t="s">
        <v>173</v>
      </c>
      <c r="C354" s="1019"/>
      <c r="D354" s="1019"/>
      <c r="E354" s="1019"/>
      <c r="F354" s="1019"/>
      <c r="G354" s="1019"/>
      <c r="H354" s="1019"/>
      <c r="I354" s="1019"/>
      <c r="J354" s="1019"/>
      <c r="K354" s="1019"/>
      <c r="L354" s="1019"/>
      <c r="M354" s="1019"/>
      <c r="N354" s="10"/>
      <c r="O354" s="10"/>
      <c r="P354" s="10"/>
      <c r="Q354" s="10"/>
      <c r="R354" s="10"/>
      <c r="S354" s="10"/>
      <c r="T354" s="10"/>
      <c r="U354" s="10"/>
      <c r="V354" s="10"/>
      <c r="W354" s="10"/>
      <c r="X354" s="10"/>
      <c r="Y354" s="10"/>
      <c r="Z354" s="10"/>
      <c r="AA354" s="10"/>
    </row>
    <row r="355" spans="1:27" ht="14.25" x14ac:dyDescent="0.2">
      <c r="A355" s="10"/>
      <c r="B355" s="1019"/>
      <c r="C355" s="1019"/>
      <c r="D355" s="1019"/>
      <c r="E355" s="1019"/>
      <c r="F355" s="1019"/>
      <c r="G355" s="1019"/>
      <c r="H355" s="1019"/>
      <c r="I355" s="1019"/>
      <c r="J355" s="1019"/>
      <c r="K355" s="1019"/>
      <c r="L355" s="1019"/>
      <c r="M355" s="1019"/>
      <c r="N355" s="10"/>
      <c r="O355" s="10"/>
      <c r="P355" s="10"/>
      <c r="Q355" s="10"/>
      <c r="R355" s="10"/>
      <c r="S355" s="10"/>
      <c r="T355" s="10"/>
      <c r="U355" s="10"/>
      <c r="V355" s="10"/>
      <c r="W355" s="10"/>
      <c r="X355" s="10"/>
      <c r="Y355" s="10"/>
      <c r="Z355" s="10"/>
      <c r="AA355" s="10"/>
    </row>
    <row r="356" spans="1:27" ht="14.25" x14ac:dyDescent="0.2">
      <c r="A356" s="10"/>
      <c r="B356" s="1019"/>
      <c r="C356" s="1019"/>
      <c r="D356" s="1019"/>
      <c r="E356" s="1019"/>
      <c r="F356" s="1019"/>
      <c r="G356" s="1019"/>
      <c r="H356" s="1019"/>
      <c r="I356" s="1019"/>
      <c r="J356" s="1019"/>
      <c r="K356" s="1019"/>
      <c r="L356" s="1019"/>
      <c r="M356" s="1019"/>
      <c r="N356" s="10"/>
      <c r="O356" s="10"/>
      <c r="P356" s="10"/>
      <c r="Q356" s="10"/>
      <c r="R356" s="10"/>
      <c r="S356" s="10"/>
      <c r="T356" s="10"/>
      <c r="U356" s="10"/>
      <c r="V356" s="10"/>
      <c r="W356" s="10"/>
      <c r="X356" s="10"/>
      <c r="Y356" s="10"/>
      <c r="Z356" s="10"/>
      <c r="AA356" s="10"/>
    </row>
    <row r="357" spans="1:27" ht="14.25"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row>
    <row r="358" spans="1:27" ht="14.25" x14ac:dyDescent="0.2">
      <c r="A358" s="586"/>
      <c r="B358" s="587" t="s">
        <v>174</v>
      </c>
      <c r="C358" s="586"/>
      <c r="D358" s="586"/>
      <c r="E358" s="586"/>
      <c r="F358" s="586"/>
      <c r="G358" s="586"/>
      <c r="H358" s="586"/>
      <c r="I358" s="586"/>
      <c r="J358" s="586"/>
      <c r="K358" s="586"/>
      <c r="L358" s="586"/>
      <c r="M358" s="586"/>
      <c r="N358" s="10"/>
      <c r="O358" s="10"/>
      <c r="P358" s="10"/>
      <c r="Q358" s="10"/>
      <c r="R358" s="10"/>
      <c r="S358" s="10"/>
      <c r="T358" s="10"/>
      <c r="U358" s="10"/>
      <c r="V358" s="10"/>
      <c r="W358" s="10"/>
      <c r="X358" s="10"/>
      <c r="Y358" s="10"/>
      <c r="Z358" s="10"/>
      <c r="AA358" s="10"/>
    </row>
    <row r="359" spans="1:27" ht="14.25"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row>
    <row r="360" spans="1:27" ht="14.25" x14ac:dyDescent="0.2">
      <c r="A360" s="10"/>
      <c r="B360" s="1182" t="s">
        <v>175</v>
      </c>
      <c r="C360" s="1019"/>
      <c r="D360" s="1019"/>
      <c r="E360" s="1019"/>
      <c r="F360" s="1019"/>
      <c r="G360" s="1019"/>
      <c r="H360" s="1019"/>
      <c r="I360" s="1019"/>
      <c r="J360" s="1019"/>
      <c r="K360" s="1019"/>
      <c r="L360" s="1019"/>
      <c r="M360" s="1019"/>
      <c r="N360" s="10"/>
      <c r="O360" s="10"/>
      <c r="P360" s="10"/>
      <c r="Q360" s="10"/>
      <c r="R360" s="10"/>
      <c r="S360" s="10"/>
      <c r="T360" s="10"/>
      <c r="U360" s="10"/>
      <c r="V360" s="10"/>
      <c r="W360" s="10"/>
      <c r="X360" s="10"/>
      <c r="Y360" s="10"/>
      <c r="Z360" s="10"/>
      <c r="AA360" s="10"/>
    </row>
    <row r="361" spans="1:27" ht="14.25" x14ac:dyDescent="0.2">
      <c r="A361" s="10"/>
      <c r="B361" s="1019"/>
      <c r="C361" s="1019"/>
      <c r="D361" s="1019"/>
      <c r="E361" s="1019"/>
      <c r="F361" s="1019"/>
      <c r="G361" s="1019"/>
      <c r="H361" s="1019"/>
      <c r="I361" s="1019"/>
      <c r="J361" s="1019"/>
      <c r="K361" s="1019"/>
      <c r="L361" s="1019"/>
      <c r="M361" s="1019"/>
      <c r="N361" s="10"/>
      <c r="O361" s="10"/>
      <c r="P361" s="10"/>
      <c r="Q361" s="10"/>
      <c r="R361" s="10"/>
      <c r="S361" s="10"/>
      <c r="T361" s="10"/>
      <c r="U361" s="10"/>
      <c r="V361" s="10"/>
      <c r="W361" s="10"/>
      <c r="X361" s="10"/>
      <c r="Y361" s="10"/>
      <c r="Z361" s="10"/>
      <c r="AA361" s="10"/>
    </row>
    <row r="362" spans="1:27" ht="14.25" x14ac:dyDescent="0.2">
      <c r="A362" s="10"/>
      <c r="B362" s="1019"/>
      <c r="C362" s="1019"/>
      <c r="D362" s="1019"/>
      <c r="E362" s="1019"/>
      <c r="F362" s="1019"/>
      <c r="G362" s="1019"/>
      <c r="H362" s="1019"/>
      <c r="I362" s="1019"/>
      <c r="J362" s="1019"/>
      <c r="K362" s="1019"/>
      <c r="L362" s="1019"/>
      <c r="M362" s="1019"/>
      <c r="N362" s="10"/>
      <c r="O362" s="10"/>
      <c r="P362" s="10"/>
      <c r="Q362" s="10"/>
      <c r="R362" s="10"/>
      <c r="S362" s="10"/>
      <c r="T362" s="10"/>
      <c r="U362" s="10"/>
      <c r="V362" s="10"/>
      <c r="W362" s="10"/>
      <c r="X362" s="10"/>
      <c r="Y362" s="10"/>
      <c r="Z362" s="10"/>
      <c r="AA362" s="10"/>
    </row>
    <row r="363" spans="1:27" ht="14.25"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row>
    <row r="364" spans="1:27" ht="14.25" x14ac:dyDescent="0.2">
      <c r="A364" s="586"/>
      <c r="B364" s="1099" t="s">
        <v>176</v>
      </c>
      <c r="C364" s="1021"/>
      <c r="D364" s="1021"/>
      <c r="E364" s="1021"/>
      <c r="F364" s="1021"/>
      <c r="G364" s="1021"/>
      <c r="H364" s="1021"/>
      <c r="I364" s="1021"/>
      <c r="J364" s="1021"/>
      <c r="K364" s="1021"/>
      <c r="L364" s="1021"/>
      <c r="M364" s="1021"/>
      <c r="N364" s="10"/>
      <c r="O364" s="10"/>
      <c r="P364" s="10"/>
      <c r="Q364" s="10"/>
      <c r="R364" s="10"/>
      <c r="S364" s="10"/>
      <c r="T364" s="10"/>
      <c r="U364" s="10"/>
      <c r="V364" s="10"/>
      <c r="W364" s="10"/>
      <c r="X364" s="10"/>
      <c r="Y364" s="10"/>
      <c r="Z364" s="10"/>
      <c r="AA364" s="10"/>
    </row>
    <row r="365" spans="1:27" ht="14.25" x14ac:dyDescent="0.2">
      <c r="A365" s="586"/>
      <c r="B365" s="1021"/>
      <c r="C365" s="1021"/>
      <c r="D365" s="1021"/>
      <c r="E365" s="1021"/>
      <c r="F365" s="1021"/>
      <c r="G365" s="1021"/>
      <c r="H365" s="1021"/>
      <c r="I365" s="1021"/>
      <c r="J365" s="1021"/>
      <c r="K365" s="1021"/>
      <c r="L365" s="1021"/>
      <c r="M365" s="1021"/>
      <c r="N365" s="10"/>
      <c r="O365" s="10"/>
      <c r="P365" s="10"/>
      <c r="Q365" s="10"/>
      <c r="R365" s="10"/>
      <c r="S365" s="10"/>
      <c r="T365" s="10"/>
      <c r="U365" s="10"/>
      <c r="V365" s="10"/>
      <c r="W365" s="10"/>
      <c r="X365" s="10"/>
      <c r="Y365" s="10"/>
      <c r="Z365" s="10"/>
      <c r="AA365" s="10"/>
    </row>
    <row r="366" spans="1:27" ht="14.25"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row>
    <row r="367" spans="1:27" ht="14.25" x14ac:dyDescent="0.2">
      <c r="A367" s="10"/>
      <c r="B367" s="1182" t="s">
        <v>177</v>
      </c>
      <c r="C367" s="1019"/>
      <c r="D367" s="1019"/>
      <c r="E367" s="1019"/>
      <c r="F367" s="1019"/>
      <c r="G367" s="1019"/>
      <c r="H367" s="1019"/>
      <c r="I367" s="1019"/>
      <c r="J367" s="1019"/>
      <c r="K367" s="1019"/>
      <c r="L367" s="1019"/>
      <c r="M367" s="1019"/>
      <c r="N367" s="10"/>
      <c r="O367" s="10"/>
      <c r="P367" s="10"/>
      <c r="Q367" s="10"/>
      <c r="R367" s="10"/>
      <c r="S367" s="10"/>
      <c r="T367" s="10"/>
      <c r="U367" s="10"/>
      <c r="V367" s="10"/>
      <c r="W367" s="10"/>
      <c r="X367" s="10"/>
      <c r="Y367" s="10"/>
      <c r="Z367" s="10"/>
      <c r="AA367" s="10"/>
    </row>
    <row r="368" spans="1:27" ht="14.25" x14ac:dyDescent="0.2">
      <c r="A368" s="10"/>
      <c r="B368" s="1019"/>
      <c r="C368" s="1019"/>
      <c r="D368" s="1019"/>
      <c r="E368" s="1019"/>
      <c r="F368" s="1019"/>
      <c r="G368" s="1019"/>
      <c r="H368" s="1019"/>
      <c r="I368" s="1019"/>
      <c r="J368" s="1019"/>
      <c r="K368" s="1019"/>
      <c r="L368" s="1019"/>
      <c r="M368" s="1019"/>
      <c r="N368" s="10"/>
      <c r="O368" s="10"/>
      <c r="P368" s="10"/>
      <c r="Q368" s="10"/>
      <c r="R368" s="10"/>
      <c r="S368" s="10"/>
      <c r="T368" s="10"/>
      <c r="U368" s="10"/>
      <c r="V368" s="10"/>
      <c r="W368" s="10"/>
      <c r="X368" s="10"/>
      <c r="Y368" s="10"/>
      <c r="Z368" s="10"/>
      <c r="AA368" s="10"/>
    </row>
    <row r="369" spans="1:27" ht="14.25" x14ac:dyDescent="0.2">
      <c r="A369" s="10"/>
      <c r="B369" s="1019"/>
      <c r="C369" s="1019"/>
      <c r="D369" s="1019"/>
      <c r="E369" s="1019"/>
      <c r="F369" s="1019"/>
      <c r="G369" s="1019"/>
      <c r="H369" s="1019"/>
      <c r="I369" s="1019"/>
      <c r="J369" s="1019"/>
      <c r="K369" s="1019"/>
      <c r="L369" s="1019"/>
      <c r="M369" s="1019"/>
      <c r="N369" s="10"/>
      <c r="O369" s="10"/>
      <c r="P369" s="10"/>
      <c r="Q369" s="10"/>
      <c r="R369" s="10"/>
      <c r="S369" s="10"/>
      <c r="T369" s="10"/>
      <c r="U369" s="10"/>
      <c r="V369" s="10"/>
      <c r="W369" s="10"/>
      <c r="X369" s="10"/>
      <c r="Y369" s="10"/>
      <c r="Z369" s="10"/>
      <c r="AA369" s="10"/>
    </row>
    <row r="370" spans="1:27" ht="14.25" x14ac:dyDescent="0.2">
      <c r="A370" s="10"/>
      <c r="B370" s="1019"/>
      <c r="C370" s="1019"/>
      <c r="D370" s="1019"/>
      <c r="E370" s="1019"/>
      <c r="F370" s="1019"/>
      <c r="G370" s="1019"/>
      <c r="H370" s="1019"/>
      <c r="I370" s="1019"/>
      <c r="J370" s="1019"/>
      <c r="K370" s="1019"/>
      <c r="L370" s="1019"/>
      <c r="M370" s="1019"/>
      <c r="N370" s="10"/>
      <c r="O370" s="10"/>
      <c r="P370" s="10"/>
      <c r="Q370" s="10"/>
      <c r="R370" s="10"/>
      <c r="S370" s="10"/>
      <c r="T370" s="10"/>
      <c r="U370" s="10"/>
      <c r="V370" s="10"/>
      <c r="W370" s="10"/>
      <c r="X370" s="10"/>
      <c r="Y370" s="10"/>
      <c r="Z370" s="10"/>
      <c r="AA370" s="10"/>
    </row>
    <row r="371" spans="1:27" ht="14.25"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row>
    <row r="372" spans="1:27" ht="14.25" x14ac:dyDescent="0.2">
      <c r="A372" s="586"/>
      <c r="B372" s="587" t="s">
        <v>178</v>
      </c>
      <c r="C372" s="586"/>
      <c r="D372" s="586"/>
      <c r="E372" s="586"/>
      <c r="F372" s="586"/>
      <c r="G372" s="586"/>
      <c r="H372" s="586"/>
      <c r="I372" s="586"/>
      <c r="J372" s="586"/>
      <c r="K372" s="586"/>
      <c r="L372" s="586"/>
      <c r="M372" s="586"/>
      <c r="N372" s="10"/>
      <c r="O372" s="10"/>
      <c r="P372" s="10"/>
      <c r="Q372" s="10"/>
      <c r="R372" s="10"/>
      <c r="S372" s="10"/>
      <c r="T372" s="10"/>
      <c r="U372" s="10"/>
      <c r="V372" s="10"/>
      <c r="W372" s="10"/>
      <c r="X372" s="10"/>
      <c r="Y372" s="10"/>
      <c r="Z372" s="10"/>
      <c r="AA372" s="10"/>
    </row>
    <row r="373" spans="1:27" ht="14.25" x14ac:dyDescent="0.2">
      <c r="A373" s="586"/>
      <c r="B373" s="587" t="s">
        <v>179</v>
      </c>
      <c r="C373" s="586"/>
      <c r="D373" s="586"/>
      <c r="E373" s="586"/>
      <c r="F373" s="586"/>
      <c r="G373" s="586"/>
      <c r="H373" s="586"/>
      <c r="I373" s="586"/>
      <c r="J373" s="586"/>
      <c r="K373" s="586"/>
      <c r="L373" s="586"/>
      <c r="M373" s="586"/>
      <c r="N373" s="10"/>
      <c r="O373" s="10"/>
      <c r="P373" s="10"/>
      <c r="Q373" s="10"/>
      <c r="R373" s="10"/>
      <c r="S373" s="10"/>
      <c r="T373" s="10"/>
      <c r="U373" s="10"/>
      <c r="V373" s="10"/>
      <c r="W373" s="10"/>
      <c r="X373" s="10"/>
      <c r="Y373" s="10"/>
      <c r="Z373" s="10"/>
      <c r="AA373" s="10"/>
    </row>
    <row r="374" spans="1:27" ht="14.25"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row>
    <row r="375" spans="1:27" ht="14.25" x14ac:dyDescent="0.2">
      <c r="A375" s="10"/>
      <c r="B375" s="1182" t="s">
        <v>180</v>
      </c>
      <c r="C375" s="1019"/>
      <c r="D375" s="1019"/>
      <c r="E375" s="1019"/>
      <c r="F375" s="1019"/>
      <c r="G375" s="1019"/>
      <c r="H375" s="1019"/>
      <c r="I375" s="1019"/>
      <c r="J375" s="1019"/>
      <c r="K375" s="1019"/>
      <c r="L375" s="1019"/>
      <c r="M375" s="1019"/>
      <c r="N375" s="10"/>
      <c r="O375" s="10"/>
      <c r="P375" s="10"/>
      <c r="Q375" s="10"/>
      <c r="R375" s="10"/>
      <c r="S375" s="10"/>
      <c r="T375" s="10"/>
      <c r="U375" s="10"/>
      <c r="V375" s="10"/>
      <c r="W375" s="10"/>
      <c r="X375" s="10"/>
      <c r="Y375" s="10"/>
      <c r="Z375" s="10"/>
      <c r="AA375" s="10"/>
    </row>
    <row r="376" spans="1:27" ht="14.25"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row>
    <row r="377" spans="1:27" ht="14.25" x14ac:dyDescent="0.2">
      <c r="A377" s="586"/>
      <c r="B377" s="587" t="s">
        <v>181</v>
      </c>
      <c r="C377" s="586"/>
      <c r="D377" s="586"/>
      <c r="E377" s="586"/>
      <c r="F377" s="586"/>
      <c r="G377" s="586"/>
      <c r="H377" s="586"/>
      <c r="I377" s="586"/>
      <c r="J377" s="586"/>
      <c r="K377" s="586"/>
      <c r="L377" s="586"/>
      <c r="M377" s="586"/>
      <c r="N377" s="10"/>
      <c r="O377" s="10"/>
      <c r="P377" s="10"/>
      <c r="Q377" s="10"/>
      <c r="R377" s="10"/>
      <c r="S377" s="10"/>
      <c r="T377" s="10"/>
      <c r="U377" s="10"/>
      <c r="V377" s="10"/>
      <c r="W377" s="10"/>
      <c r="X377" s="10"/>
      <c r="Y377" s="10"/>
      <c r="Z377" s="10"/>
      <c r="AA377" s="10"/>
    </row>
    <row r="378" spans="1:27" ht="14.25"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row>
    <row r="379" spans="1:27" ht="14.25" x14ac:dyDescent="0.2">
      <c r="A379" s="10"/>
      <c r="B379" s="1182" t="s">
        <v>182</v>
      </c>
      <c r="C379" s="1019"/>
      <c r="D379" s="1019"/>
      <c r="E379" s="1019"/>
      <c r="F379" s="1019"/>
      <c r="G379" s="1019"/>
      <c r="H379" s="1019"/>
      <c r="I379" s="1019"/>
      <c r="J379" s="1019"/>
      <c r="K379" s="1019"/>
      <c r="L379" s="1019"/>
      <c r="M379" s="1019"/>
      <c r="N379" s="10"/>
      <c r="O379" s="10"/>
      <c r="P379" s="10"/>
      <c r="Q379" s="10"/>
      <c r="R379" s="10"/>
      <c r="S379" s="10"/>
      <c r="T379" s="10"/>
      <c r="U379" s="10"/>
      <c r="V379" s="10"/>
      <c r="W379" s="10"/>
      <c r="X379" s="10"/>
      <c r="Y379" s="10"/>
      <c r="Z379" s="10"/>
      <c r="AA379" s="10"/>
    </row>
    <row r="380" spans="1:27" ht="14.25" x14ac:dyDescent="0.2">
      <c r="A380" s="10"/>
      <c r="B380" s="1182" t="s">
        <v>183</v>
      </c>
      <c r="C380" s="1019"/>
      <c r="D380" s="1019"/>
      <c r="E380" s="1019"/>
      <c r="F380" s="1019"/>
      <c r="G380" s="1019"/>
      <c r="H380" s="1019"/>
      <c r="I380" s="1019"/>
      <c r="J380" s="1019"/>
      <c r="K380" s="1019"/>
      <c r="L380" s="1019"/>
      <c r="M380" s="1019"/>
      <c r="N380" s="10"/>
      <c r="O380" s="10"/>
      <c r="P380" s="10"/>
      <c r="Q380" s="10"/>
      <c r="R380" s="10"/>
      <c r="S380" s="10"/>
      <c r="T380" s="10"/>
      <c r="U380" s="10"/>
      <c r="V380" s="10"/>
      <c r="W380" s="10"/>
      <c r="X380" s="10"/>
      <c r="Y380" s="10"/>
      <c r="Z380" s="10"/>
      <c r="AA380" s="10"/>
    </row>
    <row r="381" spans="1:27" ht="14.25"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row>
    <row r="382" spans="1:27" ht="14.25"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spans="1:27" ht="19.5" x14ac:dyDescent="0.25">
      <c r="A383" s="8"/>
      <c r="B383" s="9" t="s">
        <v>184</v>
      </c>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spans="1:27" ht="14.25"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spans="1:27" ht="14.25"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spans="1:27" ht="14.25" x14ac:dyDescent="0.2">
      <c r="A386" s="586"/>
      <c r="B386" s="587" t="s">
        <v>185</v>
      </c>
      <c r="C386" s="586"/>
      <c r="D386" s="586"/>
      <c r="E386" s="586"/>
      <c r="F386" s="586"/>
      <c r="G386" s="586"/>
      <c r="H386" s="586"/>
      <c r="I386" s="586"/>
      <c r="J386" s="586"/>
      <c r="K386" s="586"/>
      <c r="L386" s="586"/>
      <c r="M386" s="586"/>
      <c r="N386" s="10"/>
      <c r="O386" s="10"/>
      <c r="P386" s="10"/>
      <c r="Q386" s="10"/>
      <c r="R386" s="10"/>
      <c r="S386" s="10"/>
      <c r="T386" s="10"/>
      <c r="U386" s="10"/>
      <c r="V386" s="10"/>
      <c r="W386" s="10"/>
      <c r="X386" s="10"/>
      <c r="Y386" s="10"/>
      <c r="Z386" s="10"/>
      <c r="AA386" s="10"/>
    </row>
    <row r="387" spans="1:27" ht="14.25"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row>
    <row r="388" spans="1:27" ht="14.25" x14ac:dyDescent="0.2">
      <c r="A388" s="10"/>
      <c r="B388" s="1179" t="s">
        <v>186</v>
      </c>
      <c r="C388" s="1021"/>
      <c r="D388" s="1086"/>
      <c r="E388" s="1170">
        <v>2022</v>
      </c>
      <c r="F388" s="1021"/>
      <c r="G388" s="1086"/>
      <c r="H388" s="1170">
        <v>2023</v>
      </c>
      <c r="I388" s="1021"/>
      <c r="J388" s="1086"/>
      <c r="K388" s="1170">
        <v>2024</v>
      </c>
      <c r="L388" s="1021"/>
      <c r="M388" s="1021"/>
      <c r="N388" s="10"/>
      <c r="O388" s="10"/>
      <c r="P388" s="10"/>
      <c r="Q388" s="10"/>
      <c r="R388" s="10"/>
      <c r="S388" s="10"/>
      <c r="T388" s="10"/>
      <c r="U388" s="10"/>
      <c r="V388" s="10"/>
      <c r="W388" s="10"/>
      <c r="X388" s="10"/>
      <c r="Y388" s="10"/>
      <c r="Z388" s="10"/>
      <c r="AA388" s="10"/>
    </row>
    <row r="389" spans="1:27" ht="14.25" x14ac:dyDescent="0.2">
      <c r="A389" s="10"/>
      <c r="B389" s="1115"/>
      <c r="C389" s="1115"/>
      <c r="D389" s="1116"/>
      <c r="E389" s="673" t="s">
        <v>187</v>
      </c>
      <c r="F389" s="626" t="s">
        <v>166</v>
      </c>
      <c r="G389" s="679" t="s">
        <v>161</v>
      </c>
      <c r="H389" s="673" t="s">
        <v>187</v>
      </c>
      <c r="I389" s="626" t="s">
        <v>166</v>
      </c>
      <c r="J389" s="679" t="s">
        <v>161</v>
      </c>
      <c r="K389" s="673" t="s">
        <v>187</v>
      </c>
      <c r="L389" s="626" t="s">
        <v>166</v>
      </c>
      <c r="M389" s="627" t="s">
        <v>161</v>
      </c>
      <c r="N389" s="10"/>
      <c r="O389" s="10"/>
      <c r="P389" s="10"/>
      <c r="Q389" s="10"/>
      <c r="R389" s="10"/>
      <c r="S389" s="10"/>
      <c r="T389" s="10"/>
      <c r="U389" s="10"/>
      <c r="V389" s="10"/>
      <c r="W389" s="10"/>
      <c r="X389" s="10"/>
      <c r="Y389" s="10"/>
      <c r="Z389" s="10"/>
      <c r="AA389" s="10"/>
    </row>
    <row r="390" spans="1:27" ht="14.25" x14ac:dyDescent="0.2">
      <c r="A390" s="10"/>
      <c r="B390" s="1229" t="s">
        <v>188</v>
      </c>
      <c r="C390" s="1108"/>
      <c r="D390" s="1109"/>
      <c r="E390" s="176">
        <v>12435839</v>
      </c>
      <c r="F390" s="79">
        <v>9121021</v>
      </c>
      <c r="G390" s="177">
        <v>21556860</v>
      </c>
      <c r="H390" s="176">
        <v>13094324</v>
      </c>
      <c r="I390" s="79">
        <v>8955336</v>
      </c>
      <c r="J390" s="177">
        <v>22049661</v>
      </c>
      <c r="K390" s="980">
        <v>13879971.300000001</v>
      </c>
      <c r="L390" s="304">
        <v>10250094.6</v>
      </c>
      <c r="M390" s="762">
        <f>SUM(K390:L390)</f>
        <v>24130065.899999999</v>
      </c>
      <c r="N390" s="10"/>
      <c r="O390" s="81"/>
      <c r="P390" s="81"/>
      <c r="Q390" s="81"/>
      <c r="R390" s="10"/>
      <c r="S390" s="10"/>
      <c r="T390" s="10"/>
      <c r="U390" s="10"/>
      <c r="V390" s="10"/>
      <c r="W390" s="10"/>
      <c r="X390" s="10"/>
      <c r="Y390" s="10"/>
      <c r="Z390" s="10"/>
      <c r="AA390" s="10"/>
    </row>
    <row r="391" spans="1:27" ht="14.25" x14ac:dyDescent="0.2">
      <c r="A391" s="10"/>
      <c r="B391" s="1238" t="s">
        <v>189</v>
      </c>
      <c r="C391" s="1081"/>
      <c r="D391" s="1082"/>
      <c r="E391" s="178">
        <v>18</v>
      </c>
      <c r="F391" s="86">
        <v>10</v>
      </c>
      <c r="G391" s="179">
        <v>28</v>
      </c>
      <c r="H391" s="178">
        <v>13</v>
      </c>
      <c r="I391" s="86">
        <v>11</v>
      </c>
      <c r="J391" s="179">
        <v>24</v>
      </c>
      <c r="K391" s="1358">
        <v>14</v>
      </c>
      <c r="L391" s="1359">
        <v>10</v>
      </c>
      <c r="M391" s="1360">
        <v>24</v>
      </c>
      <c r="N391" s="10"/>
      <c r="O391" s="81"/>
      <c r="P391" s="81"/>
      <c r="Q391" s="81"/>
      <c r="R391" s="10"/>
      <c r="S391" s="10"/>
      <c r="T391" s="10"/>
      <c r="U391" s="10"/>
      <c r="V391" s="10"/>
      <c r="W391" s="10"/>
      <c r="X391" s="10"/>
      <c r="Y391" s="10"/>
      <c r="Z391" s="10"/>
      <c r="AA391" s="10"/>
    </row>
    <row r="392" spans="1:27" ht="14.25" x14ac:dyDescent="0.2">
      <c r="A392" s="10"/>
      <c r="B392" s="1108"/>
      <c r="C392" s="1108"/>
      <c r="D392" s="1109"/>
      <c r="E392" s="180"/>
      <c r="F392" s="181"/>
      <c r="G392" s="182"/>
      <c r="H392" s="180"/>
      <c r="I392" s="181"/>
      <c r="J392" s="182"/>
      <c r="K392" s="1249"/>
      <c r="L392" s="1237"/>
      <c r="M392" s="1253"/>
      <c r="N392" s="10"/>
      <c r="O392" s="10"/>
      <c r="P392" s="10"/>
      <c r="Q392" s="10"/>
      <c r="R392" s="10"/>
      <c r="S392" s="10"/>
      <c r="T392" s="10"/>
      <c r="U392" s="10"/>
      <c r="V392" s="10"/>
      <c r="W392" s="10"/>
      <c r="X392" s="10"/>
      <c r="Y392" s="10"/>
      <c r="Z392" s="10"/>
      <c r="AA392" s="10"/>
    </row>
    <row r="393" spans="1:27" ht="14.25" x14ac:dyDescent="0.2">
      <c r="A393" s="10"/>
      <c r="B393" s="1238" t="s">
        <v>190</v>
      </c>
      <c r="C393" s="1081"/>
      <c r="D393" s="1082"/>
      <c r="E393" s="1248">
        <v>1</v>
      </c>
      <c r="F393" s="1236">
        <v>0</v>
      </c>
      <c r="G393" s="1246">
        <v>1</v>
      </c>
      <c r="H393" s="1248">
        <v>1</v>
      </c>
      <c r="I393" s="1236">
        <v>1</v>
      </c>
      <c r="J393" s="1246">
        <v>2</v>
      </c>
      <c r="K393" s="1250">
        <v>2</v>
      </c>
      <c r="L393" s="1251">
        <v>0</v>
      </c>
      <c r="M393" s="1252">
        <v>2</v>
      </c>
      <c r="N393" s="10"/>
      <c r="O393" s="81"/>
      <c r="P393" s="81"/>
      <c r="Q393" s="81"/>
      <c r="R393" s="10"/>
      <c r="S393" s="10"/>
      <c r="T393" s="10"/>
      <c r="U393" s="10"/>
      <c r="V393" s="10"/>
      <c r="W393" s="10"/>
      <c r="X393" s="10"/>
      <c r="Y393" s="10"/>
      <c r="Z393" s="10"/>
      <c r="AA393" s="10"/>
    </row>
    <row r="394" spans="1:27" ht="14.25" x14ac:dyDescent="0.2">
      <c r="A394" s="10"/>
      <c r="B394" s="1108"/>
      <c r="C394" s="1108"/>
      <c r="D394" s="1109"/>
      <c r="E394" s="1249"/>
      <c r="F394" s="1237"/>
      <c r="G394" s="1247"/>
      <c r="H394" s="1249"/>
      <c r="I394" s="1237"/>
      <c r="J394" s="1247"/>
      <c r="K394" s="1249"/>
      <c r="L394" s="1237"/>
      <c r="M394" s="1253"/>
      <c r="N394" s="10"/>
      <c r="O394" s="10"/>
      <c r="P394" s="10"/>
      <c r="Q394" s="10"/>
      <c r="R394" s="10"/>
      <c r="S394" s="10"/>
      <c r="T394" s="10"/>
      <c r="U394" s="10"/>
      <c r="V394" s="10"/>
      <c r="W394" s="10"/>
      <c r="X394" s="10"/>
      <c r="Y394" s="10"/>
      <c r="Z394" s="10"/>
      <c r="AA394" s="10"/>
    </row>
    <row r="395" spans="1:27" ht="14.25" x14ac:dyDescent="0.2">
      <c r="A395" s="10"/>
      <c r="B395" s="1219" t="s">
        <v>191</v>
      </c>
      <c r="C395" s="1102"/>
      <c r="D395" s="1110"/>
      <c r="E395" s="108">
        <v>0</v>
      </c>
      <c r="F395" s="83">
        <v>0</v>
      </c>
      <c r="G395" s="183">
        <v>0</v>
      </c>
      <c r="H395" s="108">
        <v>0</v>
      </c>
      <c r="I395" s="83">
        <v>0</v>
      </c>
      <c r="J395" s="183">
        <v>0</v>
      </c>
      <c r="K395" s="983">
        <v>0</v>
      </c>
      <c r="L395" s="984">
        <v>0</v>
      </c>
      <c r="M395" s="985">
        <v>0</v>
      </c>
      <c r="N395" s="10"/>
      <c r="O395" s="81"/>
      <c r="P395" s="81"/>
      <c r="Q395" s="81"/>
      <c r="R395" s="10"/>
      <c r="S395" s="10"/>
      <c r="T395" s="10"/>
      <c r="U395" s="10"/>
      <c r="V395" s="10"/>
      <c r="W395" s="10"/>
      <c r="X395" s="10"/>
      <c r="Y395" s="10"/>
      <c r="Z395" s="10"/>
      <c r="AA395" s="10"/>
    </row>
    <row r="396" spans="1:27" ht="14.25" x14ac:dyDescent="0.2">
      <c r="A396" s="10"/>
      <c r="B396" s="1238" t="s">
        <v>192</v>
      </c>
      <c r="C396" s="1081"/>
      <c r="D396" s="1082"/>
      <c r="E396" s="178">
        <v>845</v>
      </c>
      <c r="F396" s="86">
        <v>543</v>
      </c>
      <c r="G396" s="179">
        <v>1388</v>
      </c>
      <c r="H396" s="178">
        <v>436</v>
      </c>
      <c r="I396" s="86">
        <v>360</v>
      </c>
      <c r="J396" s="179">
        <v>796</v>
      </c>
      <c r="K396" s="1358">
        <f>(SUM(916+175))</f>
        <v>1091</v>
      </c>
      <c r="L396" s="1359">
        <v>306</v>
      </c>
      <c r="M396" s="1361">
        <f>(SUM(K396+L396))</f>
        <v>1397</v>
      </c>
      <c r="N396" s="10"/>
      <c r="O396" s="81"/>
      <c r="P396" s="81"/>
      <c r="Q396" s="81"/>
      <c r="R396" s="10"/>
      <c r="S396" s="10"/>
      <c r="T396" s="10"/>
      <c r="U396" s="10"/>
      <c r="V396" s="10"/>
      <c r="W396" s="10"/>
      <c r="X396" s="10"/>
      <c r="Y396" s="10"/>
      <c r="Z396" s="10"/>
      <c r="AA396" s="10"/>
    </row>
    <row r="397" spans="1:27" ht="14.25" x14ac:dyDescent="0.2">
      <c r="A397" s="10"/>
      <c r="B397" s="1108"/>
      <c r="C397" s="1108"/>
      <c r="D397" s="1109"/>
      <c r="E397" s="180"/>
      <c r="F397" s="181"/>
      <c r="G397" s="182"/>
      <c r="H397" s="180"/>
      <c r="I397" s="181"/>
      <c r="J397" s="182"/>
      <c r="K397" s="1249"/>
      <c r="L397" s="1237"/>
      <c r="M397" s="1253"/>
      <c r="N397" s="10"/>
      <c r="O397" s="10"/>
      <c r="P397" s="10"/>
      <c r="Q397" s="10"/>
      <c r="R397" s="10"/>
      <c r="S397" s="10"/>
      <c r="T397" s="10"/>
      <c r="U397" s="10"/>
      <c r="V397" s="10"/>
      <c r="W397" s="10"/>
      <c r="X397" s="10"/>
      <c r="Y397" s="10"/>
      <c r="Z397" s="10"/>
      <c r="AA397" s="10"/>
    </row>
    <row r="398" spans="1:27" ht="14.25" x14ac:dyDescent="0.2">
      <c r="A398" s="10"/>
      <c r="B398" s="1238" t="s">
        <v>193</v>
      </c>
      <c r="C398" s="1081"/>
      <c r="D398" s="1082"/>
      <c r="E398" s="184">
        <v>0.28999999999999998</v>
      </c>
      <c r="F398" s="185">
        <v>0.22</v>
      </c>
      <c r="G398" s="186">
        <v>0.26</v>
      </c>
      <c r="H398" s="184">
        <v>0.2</v>
      </c>
      <c r="I398" s="185">
        <v>0.25</v>
      </c>
      <c r="J398" s="186">
        <v>0.22</v>
      </c>
      <c r="K398" s="1355">
        <v>0.24</v>
      </c>
      <c r="L398" s="1356">
        <v>0.19</v>
      </c>
      <c r="M398" s="1357">
        <v>0.21</v>
      </c>
      <c r="N398" s="10"/>
      <c r="O398" s="81"/>
      <c r="P398" s="81"/>
      <c r="Q398" s="81"/>
      <c r="R398" s="10"/>
      <c r="S398" s="10"/>
      <c r="T398" s="10"/>
      <c r="U398" s="10"/>
      <c r="V398" s="10"/>
      <c r="W398" s="10"/>
      <c r="X398" s="10"/>
      <c r="Y398" s="10"/>
      <c r="Z398" s="10"/>
      <c r="AA398" s="10"/>
    </row>
    <row r="399" spans="1:27" ht="14.25" x14ac:dyDescent="0.2">
      <c r="A399" s="10"/>
      <c r="B399" s="1108"/>
      <c r="C399" s="1108"/>
      <c r="D399" s="1109"/>
      <c r="E399" s="187"/>
      <c r="F399" s="188"/>
      <c r="G399" s="189"/>
      <c r="H399" s="187"/>
      <c r="I399" s="188"/>
      <c r="J399" s="189"/>
      <c r="K399" s="1249"/>
      <c r="L399" s="1237"/>
      <c r="M399" s="1253"/>
      <c r="N399" s="10"/>
      <c r="O399" s="10"/>
      <c r="P399" s="10"/>
      <c r="Q399" s="10"/>
      <c r="R399" s="10"/>
      <c r="S399" s="10"/>
      <c r="T399" s="10"/>
      <c r="U399" s="10"/>
      <c r="V399" s="10"/>
      <c r="W399" s="10"/>
      <c r="X399" s="10"/>
      <c r="Y399" s="10"/>
      <c r="Z399" s="10"/>
      <c r="AA399" s="10"/>
    </row>
    <row r="400" spans="1:27" ht="14.25" x14ac:dyDescent="0.2">
      <c r="A400" s="10"/>
      <c r="B400" s="1238" t="s">
        <v>194</v>
      </c>
      <c r="C400" s="1081"/>
      <c r="D400" s="1082"/>
      <c r="E400" s="184">
        <v>0.02</v>
      </c>
      <c r="F400" s="185">
        <v>0</v>
      </c>
      <c r="G400" s="186">
        <v>0.01</v>
      </c>
      <c r="H400" s="184">
        <v>0.02</v>
      </c>
      <c r="I400" s="185">
        <v>0.02</v>
      </c>
      <c r="J400" s="186">
        <v>0.02</v>
      </c>
      <c r="K400" s="1355">
        <v>0.02</v>
      </c>
      <c r="L400" s="1356">
        <v>0</v>
      </c>
      <c r="M400" s="1357">
        <v>0.02</v>
      </c>
      <c r="N400" s="10"/>
      <c r="O400" s="81"/>
      <c r="P400" s="81"/>
      <c r="Q400" s="81"/>
      <c r="R400" s="10"/>
      <c r="S400" s="10"/>
      <c r="T400" s="10"/>
      <c r="U400" s="10"/>
      <c r="V400" s="10"/>
      <c r="W400" s="10"/>
      <c r="X400" s="10"/>
      <c r="Y400" s="10"/>
      <c r="Z400" s="10"/>
      <c r="AA400" s="10"/>
    </row>
    <row r="401" spans="1:27" ht="14.25" x14ac:dyDescent="0.2">
      <c r="A401" s="10"/>
      <c r="B401" s="1108"/>
      <c r="C401" s="1108"/>
      <c r="D401" s="1109"/>
      <c r="E401" s="187"/>
      <c r="F401" s="188"/>
      <c r="G401" s="189"/>
      <c r="H401" s="187"/>
      <c r="I401" s="188"/>
      <c r="J401" s="189"/>
      <c r="K401" s="1249"/>
      <c r="L401" s="1237"/>
      <c r="M401" s="1253"/>
      <c r="N401" s="10"/>
      <c r="O401" s="10"/>
      <c r="P401" s="10"/>
      <c r="Q401" s="10"/>
      <c r="R401" s="10"/>
      <c r="S401" s="10"/>
      <c r="T401" s="10"/>
      <c r="U401" s="10"/>
      <c r="V401" s="10"/>
      <c r="W401" s="10"/>
      <c r="X401" s="10"/>
      <c r="Y401" s="10"/>
      <c r="Z401" s="10"/>
      <c r="AA401" s="10"/>
    </row>
    <row r="402" spans="1:27" ht="14.25" x14ac:dyDescent="0.2">
      <c r="A402" s="10"/>
      <c r="B402" s="1239" t="s">
        <v>195</v>
      </c>
      <c r="C402" s="1102"/>
      <c r="D402" s="1110"/>
      <c r="E402" s="190">
        <v>0</v>
      </c>
      <c r="F402" s="191">
        <v>0</v>
      </c>
      <c r="G402" s="192">
        <v>0</v>
      </c>
      <c r="H402" s="190">
        <v>0</v>
      </c>
      <c r="I402" s="191">
        <v>0</v>
      </c>
      <c r="J402" s="192">
        <v>0</v>
      </c>
      <c r="K402" s="987">
        <v>0</v>
      </c>
      <c r="L402" s="988">
        <v>0</v>
      </c>
      <c r="M402" s="989">
        <v>0</v>
      </c>
      <c r="N402" s="10"/>
      <c r="O402" s="81"/>
      <c r="P402" s="81"/>
      <c r="Q402" s="81"/>
      <c r="R402" s="10"/>
      <c r="S402" s="10"/>
      <c r="T402" s="10"/>
      <c r="U402" s="10"/>
      <c r="V402" s="10"/>
      <c r="W402" s="10"/>
      <c r="X402" s="10"/>
      <c r="Y402" s="10"/>
      <c r="Z402" s="10"/>
      <c r="AA402" s="10"/>
    </row>
    <row r="403" spans="1:27" ht="14.25" x14ac:dyDescent="0.2">
      <c r="A403" s="10"/>
      <c r="B403" s="1244" t="s">
        <v>196</v>
      </c>
      <c r="C403" s="1081"/>
      <c r="D403" s="1082"/>
      <c r="E403" s="178">
        <v>14</v>
      </c>
      <c r="F403" s="86">
        <v>12</v>
      </c>
      <c r="G403" s="179">
        <v>13</v>
      </c>
      <c r="H403" s="178">
        <v>7</v>
      </c>
      <c r="I403" s="86">
        <v>8</v>
      </c>
      <c r="J403" s="179">
        <v>7</v>
      </c>
      <c r="K403" s="981">
        <v>16</v>
      </c>
      <c r="L403" s="982">
        <v>6</v>
      </c>
      <c r="M403" s="986">
        <v>12</v>
      </c>
      <c r="N403" s="10"/>
      <c r="O403" s="81"/>
      <c r="P403" s="81"/>
      <c r="Q403" s="81"/>
      <c r="R403" s="10"/>
      <c r="S403" s="10"/>
      <c r="T403" s="10"/>
      <c r="U403" s="10"/>
      <c r="V403" s="10"/>
      <c r="W403" s="10"/>
      <c r="X403" s="10"/>
      <c r="Y403" s="10"/>
      <c r="Z403" s="10"/>
      <c r="AA403" s="10"/>
    </row>
    <row r="404" spans="1:27" ht="14.25" x14ac:dyDescent="0.2">
      <c r="A404" s="8"/>
      <c r="B404" s="1159" t="s">
        <v>197</v>
      </c>
      <c r="C404" s="1160"/>
      <c r="D404" s="1160"/>
      <c r="E404" s="1160"/>
      <c r="F404" s="1160"/>
      <c r="G404" s="1160"/>
      <c r="H404" s="1160"/>
      <c r="I404" s="1160"/>
      <c r="J404" s="1160"/>
      <c r="K404" s="1160"/>
      <c r="L404" s="1160"/>
      <c r="M404" s="1160"/>
      <c r="N404" s="8"/>
      <c r="O404" s="8"/>
      <c r="P404" s="8"/>
      <c r="Q404" s="8"/>
      <c r="R404" s="8"/>
      <c r="S404" s="8"/>
      <c r="T404" s="8"/>
      <c r="U404" s="8"/>
      <c r="V404" s="8"/>
      <c r="W404" s="8"/>
      <c r="X404" s="8"/>
      <c r="Y404" s="8"/>
      <c r="Z404" s="8"/>
      <c r="AA404" s="8"/>
    </row>
    <row r="405" spans="1:27" ht="14.25" x14ac:dyDescent="0.2">
      <c r="A405" s="8"/>
      <c r="B405" s="1019"/>
      <c r="C405" s="1019"/>
      <c r="D405" s="1019"/>
      <c r="E405" s="1019"/>
      <c r="F405" s="1019"/>
      <c r="G405" s="1019"/>
      <c r="H405" s="1019"/>
      <c r="I405" s="1019"/>
      <c r="J405" s="1019"/>
      <c r="K405" s="1019"/>
      <c r="L405" s="1019"/>
      <c r="M405" s="1019"/>
      <c r="N405" s="8"/>
      <c r="O405" s="8"/>
      <c r="P405" s="8"/>
      <c r="Q405" s="8"/>
      <c r="R405" s="8"/>
      <c r="S405" s="8"/>
      <c r="T405" s="8"/>
      <c r="U405" s="8"/>
      <c r="V405" s="8"/>
      <c r="W405" s="8"/>
      <c r="X405" s="8"/>
      <c r="Y405" s="8"/>
      <c r="Z405" s="8"/>
      <c r="AA405" s="8"/>
    </row>
    <row r="406" spans="1:27" ht="14.25" x14ac:dyDescent="0.2">
      <c r="A406" s="8"/>
      <c r="B406" s="1145"/>
      <c r="C406" s="1145"/>
      <c r="D406" s="1145"/>
      <c r="E406" s="1145"/>
      <c r="F406" s="1145"/>
      <c r="G406" s="1145"/>
      <c r="H406" s="1145"/>
      <c r="I406" s="1145"/>
      <c r="J406" s="1145"/>
      <c r="K406" s="1145"/>
      <c r="L406" s="1145"/>
      <c r="M406" s="1145"/>
      <c r="N406" s="8"/>
      <c r="O406" s="8"/>
      <c r="P406" s="8"/>
      <c r="Q406" s="8"/>
      <c r="R406" s="8"/>
      <c r="S406" s="8"/>
      <c r="T406" s="8"/>
      <c r="U406" s="8"/>
      <c r="V406" s="8"/>
      <c r="W406" s="8"/>
      <c r="X406" s="8"/>
      <c r="Y406" s="8"/>
      <c r="Z406" s="8"/>
      <c r="AA406" s="8"/>
    </row>
    <row r="407" spans="1:27" ht="14.25"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spans="1:27" ht="14.25" x14ac:dyDescent="0.2">
      <c r="A408" s="586"/>
      <c r="B408" s="587" t="s">
        <v>198</v>
      </c>
      <c r="C408" s="586"/>
      <c r="D408" s="586"/>
      <c r="E408" s="586"/>
      <c r="F408" s="586"/>
      <c r="G408" s="586"/>
      <c r="H408" s="586"/>
      <c r="I408" s="586"/>
      <c r="J408" s="586"/>
      <c r="K408" s="586"/>
      <c r="L408" s="586"/>
      <c r="M408" s="586"/>
      <c r="N408" s="10"/>
      <c r="O408" s="10"/>
      <c r="P408" s="10"/>
      <c r="Q408" s="10"/>
      <c r="R408" s="10"/>
      <c r="S408" s="10"/>
      <c r="T408" s="10"/>
      <c r="U408" s="10"/>
      <c r="V408" s="10"/>
      <c r="W408" s="10"/>
      <c r="X408" s="10"/>
      <c r="Y408" s="10"/>
      <c r="Z408" s="10"/>
      <c r="AA408" s="10"/>
    </row>
    <row r="409" spans="1:27" ht="14.25"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row>
    <row r="410" spans="1:27" ht="14.25" x14ac:dyDescent="0.2">
      <c r="A410" s="10"/>
      <c r="B410" s="1245" t="s">
        <v>199</v>
      </c>
      <c r="C410" s="1019"/>
      <c r="D410" s="1019"/>
      <c r="E410" s="1019"/>
      <c r="F410" s="1019"/>
      <c r="G410" s="1019"/>
      <c r="H410" s="1019"/>
      <c r="I410" s="1019"/>
      <c r="J410" s="1019"/>
      <c r="K410" s="1019"/>
      <c r="L410" s="1019"/>
      <c r="M410" s="1019"/>
      <c r="N410" s="10"/>
      <c r="O410" s="10"/>
      <c r="P410" s="10"/>
      <c r="Q410" s="10"/>
      <c r="R410" s="10"/>
      <c r="S410" s="10"/>
      <c r="T410" s="10"/>
      <c r="U410" s="10"/>
      <c r="V410" s="10"/>
      <c r="W410" s="10"/>
      <c r="X410" s="10"/>
      <c r="Y410" s="10"/>
      <c r="Z410" s="10"/>
      <c r="AA410" s="10"/>
    </row>
    <row r="411" spans="1:27" ht="14.25" x14ac:dyDescent="0.2">
      <c r="A411" s="10"/>
      <c r="B411" s="1019"/>
      <c r="C411" s="1019"/>
      <c r="D411" s="1019"/>
      <c r="E411" s="1019"/>
      <c r="F411" s="1019"/>
      <c r="G411" s="1019"/>
      <c r="H411" s="1019"/>
      <c r="I411" s="1019"/>
      <c r="J411" s="1019"/>
      <c r="K411" s="1019"/>
      <c r="L411" s="1019"/>
      <c r="M411" s="1019"/>
      <c r="N411" s="10"/>
      <c r="O411" s="10"/>
      <c r="P411" s="10"/>
      <c r="Q411" s="10"/>
      <c r="R411" s="10"/>
      <c r="S411" s="10"/>
      <c r="T411" s="10"/>
      <c r="U411" s="10"/>
      <c r="V411" s="10"/>
      <c r="W411" s="10"/>
      <c r="X411" s="10"/>
      <c r="Y411" s="10"/>
      <c r="Z411" s="10"/>
      <c r="AA411" s="10"/>
    </row>
    <row r="412" spans="1:27" ht="14.25" x14ac:dyDescent="0.2">
      <c r="A412" s="10"/>
      <c r="B412" s="1019"/>
      <c r="C412" s="1019"/>
      <c r="D412" s="1019"/>
      <c r="E412" s="1019"/>
      <c r="F412" s="1019"/>
      <c r="G412" s="1019"/>
      <c r="H412" s="1019"/>
      <c r="I412" s="1019"/>
      <c r="J412" s="1019"/>
      <c r="K412" s="1019"/>
      <c r="L412" s="1019"/>
      <c r="M412" s="1019"/>
      <c r="N412" s="10"/>
      <c r="O412" s="10"/>
      <c r="P412" s="10"/>
      <c r="Q412" s="10"/>
      <c r="R412" s="10"/>
      <c r="S412" s="10"/>
      <c r="T412" s="10"/>
      <c r="U412" s="10"/>
      <c r="V412" s="10"/>
      <c r="W412" s="10"/>
      <c r="X412" s="10"/>
      <c r="Y412" s="10"/>
      <c r="Z412" s="10"/>
      <c r="AA412" s="10"/>
    </row>
    <row r="413" spans="1:27" ht="14.25" x14ac:dyDescent="0.2">
      <c r="A413" s="10"/>
      <c r="B413" s="1019"/>
      <c r="C413" s="1019"/>
      <c r="D413" s="1019"/>
      <c r="E413" s="1019"/>
      <c r="F413" s="1019"/>
      <c r="G413" s="1019"/>
      <c r="H413" s="1019"/>
      <c r="I413" s="1019"/>
      <c r="J413" s="1019"/>
      <c r="K413" s="1019"/>
      <c r="L413" s="1019"/>
      <c r="M413" s="1019"/>
      <c r="N413" s="10"/>
      <c r="O413" s="10"/>
      <c r="P413" s="10"/>
      <c r="Q413" s="10"/>
      <c r="R413" s="10"/>
      <c r="S413" s="10"/>
      <c r="T413" s="10"/>
      <c r="U413" s="10"/>
      <c r="V413" s="10"/>
      <c r="W413" s="10"/>
      <c r="X413" s="10"/>
      <c r="Y413" s="10"/>
      <c r="Z413" s="10"/>
      <c r="AA413" s="10"/>
    </row>
    <row r="414" spans="1:27" ht="14.25" x14ac:dyDescent="0.2">
      <c r="A414" s="10"/>
      <c r="B414" s="1019"/>
      <c r="C414" s="1019"/>
      <c r="D414" s="1019"/>
      <c r="E414" s="1019"/>
      <c r="F414" s="1019"/>
      <c r="G414" s="1019"/>
      <c r="H414" s="1019"/>
      <c r="I414" s="1019"/>
      <c r="J414" s="1019"/>
      <c r="K414" s="1019"/>
      <c r="L414" s="1019"/>
      <c r="M414" s="1019"/>
      <c r="N414" s="10"/>
      <c r="O414" s="10"/>
      <c r="P414" s="10"/>
      <c r="Q414" s="10"/>
      <c r="R414" s="10"/>
      <c r="S414" s="10"/>
      <c r="T414" s="10"/>
      <c r="U414" s="10"/>
      <c r="V414" s="10"/>
      <c r="W414" s="10"/>
      <c r="X414" s="10"/>
      <c r="Y414" s="10"/>
      <c r="Z414" s="10"/>
      <c r="AA414" s="10"/>
    </row>
    <row r="415" spans="1:27" ht="14.25" x14ac:dyDescent="0.2">
      <c r="A415" s="10"/>
      <c r="B415" s="1019"/>
      <c r="C415" s="1019"/>
      <c r="D415" s="1019"/>
      <c r="E415" s="1019"/>
      <c r="F415" s="1019"/>
      <c r="G415" s="1019"/>
      <c r="H415" s="1019"/>
      <c r="I415" s="1019"/>
      <c r="J415" s="1019"/>
      <c r="K415" s="1019"/>
      <c r="L415" s="1019"/>
      <c r="M415" s="1019"/>
      <c r="N415" s="10"/>
      <c r="O415" s="10"/>
      <c r="P415" s="10"/>
      <c r="Q415" s="10"/>
      <c r="R415" s="10"/>
      <c r="S415" s="10"/>
      <c r="T415" s="10"/>
      <c r="U415" s="10"/>
      <c r="V415" s="10"/>
      <c r="W415" s="10"/>
      <c r="X415" s="10"/>
      <c r="Y415" s="10"/>
      <c r="Z415" s="10"/>
      <c r="AA415" s="10"/>
    </row>
    <row r="416" spans="1:27" ht="14.25" x14ac:dyDescent="0.2">
      <c r="A416" s="8"/>
      <c r="B416" s="1019"/>
      <c r="C416" s="1019"/>
      <c r="D416" s="1019"/>
      <c r="E416" s="1019"/>
      <c r="F416" s="1019"/>
      <c r="G416" s="1019"/>
      <c r="H416" s="1019"/>
      <c r="I416" s="1019"/>
      <c r="J416" s="1019"/>
      <c r="K416" s="1019"/>
      <c r="L416" s="1019"/>
      <c r="M416" s="1019"/>
      <c r="N416" s="8"/>
      <c r="O416" s="8"/>
      <c r="P416" s="8"/>
      <c r="Q416" s="8"/>
      <c r="R416" s="8"/>
      <c r="S416" s="8"/>
      <c r="T416" s="8"/>
      <c r="U416" s="8"/>
      <c r="V416" s="8"/>
      <c r="W416" s="8"/>
      <c r="X416" s="8"/>
      <c r="Y416" s="8"/>
      <c r="Z416" s="8"/>
      <c r="AA416" s="8"/>
    </row>
    <row r="417" spans="1:27" ht="14.25"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spans="1:27" ht="14.25" x14ac:dyDescent="0.2">
      <c r="A418" s="586"/>
      <c r="B418" s="1099" t="s">
        <v>200</v>
      </c>
      <c r="C418" s="1021"/>
      <c r="D418" s="1021"/>
      <c r="E418" s="1021"/>
      <c r="F418" s="1021"/>
      <c r="G418" s="1021"/>
      <c r="H418" s="1021"/>
      <c r="I418" s="1021"/>
      <c r="J418" s="1021"/>
      <c r="K418" s="1021"/>
      <c r="L418" s="1021"/>
      <c r="M418" s="1021"/>
      <c r="N418" s="10"/>
      <c r="O418" s="10"/>
      <c r="P418" s="10"/>
      <c r="Q418" s="10"/>
      <c r="R418" s="10"/>
      <c r="S418" s="10"/>
      <c r="T418" s="10"/>
      <c r="U418" s="10"/>
      <c r="V418" s="10"/>
      <c r="W418" s="10"/>
      <c r="X418" s="10"/>
      <c r="Y418" s="10"/>
      <c r="Z418" s="10"/>
      <c r="AA418" s="10"/>
    </row>
    <row r="419" spans="1:27" ht="14.25" x14ac:dyDescent="0.2">
      <c r="A419" s="586"/>
      <c r="B419" s="1021"/>
      <c r="C419" s="1021"/>
      <c r="D419" s="1021"/>
      <c r="E419" s="1021"/>
      <c r="F419" s="1021"/>
      <c r="G419" s="1021"/>
      <c r="H419" s="1021"/>
      <c r="I419" s="1021"/>
      <c r="J419" s="1021"/>
      <c r="K419" s="1021"/>
      <c r="L419" s="1021"/>
      <c r="M419" s="1021"/>
      <c r="N419" s="10"/>
      <c r="O419" s="10"/>
      <c r="P419" s="10"/>
      <c r="Q419" s="10"/>
      <c r="R419" s="10"/>
      <c r="S419" s="10"/>
      <c r="T419" s="10"/>
      <c r="U419" s="10"/>
      <c r="V419" s="10"/>
      <c r="W419" s="10"/>
      <c r="X419" s="10"/>
      <c r="Y419" s="10"/>
      <c r="Z419" s="10"/>
      <c r="AA419" s="10"/>
    </row>
    <row r="420" spans="1:27" ht="14.25"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row>
    <row r="421" spans="1:27" ht="14.25" x14ac:dyDescent="0.2">
      <c r="A421" s="10"/>
      <c r="B421" s="1179" t="s">
        <v>201</v>
      </c>
      <c r="C421" s="1021"/>
      <c r="D421" s="1021"/>
      <c r="E421" s="1021"/>
      <c r="F421" s="1021"/>
      <c r="G421" s="1054"/>
      <c r="H421" s="1193">
        <v>2022</v>
      </c>
      <c r="I421" s="1086"/>
      <c r="J421" s="1170">
        <v>2023</v>
      </c>
      <c r="K421" s="1054"/>
      <c r="L421" s="1193">
        <v>2024</v>
      </c>
      <c r="M421" s="1021"/>
      <c r="N421" s="10"/>
      <c r="O421" s="10"/>
      <c r="P421" s="10"/>
      <c r="Q421" s="10"/>
      <c r="R421" s="10"/>
      <c r="S421" s="10"/>
      <c r="T421" s="10"/>
      <c r="U421" s="10"/>
      <c r="V421" s="10"/>
      <c r="W421" s="10"/>
      <c r="X421" s="10"/>
      <c r="Y421" s="10"/>
      <c r="Z421" s="10"/>
      <c r="AA421" s="10"/>
    </row>
    <row r="422" spans="1:27" ht="14.25" x14ac:dyDescent="0.2">
      <c r="A422" s="10"/>
      <c r="B422" s="1055"/>
      <c r="C422" s="1055"/>
      <c r="D422" s="1055"/>
      <c r="E422" s="1055"/>
      <c r="F422" s="1055"/>
      <c r="G422" s="1056"/>
      <c r="H422" s="657" t="s">
        <v>187</v>
      </c>
      <c r="I422" s="193" t="s">
        <v>166</v>
      </c>
      <c r="J422" s="194" t="s">
        <v>187</v>
      </c>
      <c r="K422" s="680" t="s">
        <v>166</v>
      </c>
      <c r="L422" s="657" t="s">
        <v>187</v>
      </c>
      <c r="M422" s="659" t="s">
        <v>166</v>
      </c>
      <c r="N422" s="10"/>
      <c r="O422" s="10"/>
      <c r="P422" s="10"/>
      <c r="Q422" s="10"/>
      <c r="R422" s="10"/>
      <c r="S422" s="10"/>
      <c r="T422" s="10"/>
      <c r="U422" s="10"/>
      <c r="V422" s="10"/>
      <c r="W422" s="10"/>
      <c r="X422" s="10"/>
      <c r="Y422" s="10"/>
      <c r="Z422" s="10"/>
      <c r="AA422" s="10"/>
    </row>
    <row r="423" spans="1:27" ht="14.25" x14ac:dyDescent="0.2">
      <c r="A423" s="10"/>
      <c r="B423" s="1229" t="s">
        <v>202</v>
      </c>
      <c r="C423" s="1108"/>
      <c r="D423" s="1108"/>
      <c r="E423" s="1108"/>
      <c r="F423" s="1108"/>
      <c r="G423" s="1109"/>
      <c r="H423" s="681">
        <v>145.64356535100595</v>
      </c>
      <c r="I423" s="195">
        <v>35.917031792180836</v>
      </c>
      <c r="J423" s="681">
        <v>184.81289680173776</v>
      </c>
      <c r="K423" s="195">
        <v>34.124906089509089</v>
      </c>
      <c r="L423" s="682">
        <v>146.15</v>
      </c>
      <c r="M423" s="683">
        <v>0.25</v>
      </c>
      <c r="N423" s="10"/>
      <c r="O423" s="81"/>
      <c r="P423" s="81"/>
      <c r="Q423" s="10"/>
      <c r="R423" s="10"/>
      <c r="S423" s="10"/>
      <c r="T423" s="10"/>
      <c r="U423" s="10"/>
      <c r="V423" s="10"/>
      <c r="W423" s="10"/>
      <c r="X423" s="10"/>
      <c r="Y423" s="10"/>
      <c r="Z423" s="10"/>
      <c r="AA423" s="10"/>
    </row>
    <row r="424" spans="1:27" ht="14.25" x14ac:dyDescent="0.2">
      <c r="A424" s="10"/>
      <c r="B424" s="1219" t="s">
        <v>203</v>
      </c>
      <c r="C424" s="1102"/>
      <c r="D424" s="1102"/>
      <c r="E424" s="1102"/>
      <c r="F424" s="1102"/>
      <c r="G424" s="1110"/>
      <c r="H424" s="196">
        <v>0.28948588519413726</v>
      </c>
      <c r="I424" s="197">
        <v>0.21927369836496236</v>
      </c>
      <c r="J424" s="196">
        <v>0.19855931061343726</v>
      </c>
      <c r="K424" s="197">
        <v>0.2452281811776032</v>
      </c>
      <c r="L424" s="684">
        <v>0.2</v>
      </c>
      <c r="M424" s="198">
        <v>0.2</v>
      </c>
      <c r="N424" s="10"/>
      <c r="O424" s="81"/>
      <c r="P424" s="81"/>
      <c r="Q424" s="10"/>
      <c r="R424" s="10"/>
      <c r="S424" s="10"/>
      <c r="T424" s="10"/>
      <c r="U424" s="10"/>
      <c r="V424" s="10"/>
      <c r="W424" s="10"/>
      <c r="X424" s="10"/>
      <c r="Y424" s="10"/>
      <c r="Z424" s="10"/>
      <c r="AA424" s="10"/>
    </row>
    <row r="425" spans="1:27" ht="14.25" x14ac:dyDescent="0.2">
      <c r="A425" s="10"/>
      <c r="B425" s="1219" t="s">
        <v>204</v>
      </c>
      <c r="C425" s="1102"/>
      <c r="D425" s="1102"/>
      <c r="E425" s="1102"/>
      <c r="F425" s="1102"/>
      <c r="G425" s="1110"/>
      <c r="H425" s="685">
        <v>0</v>
      </c>
      <c r="I425" s="199">
        <v>0</v>
      </c>
      <c r="J425" s="685">
        <v>0</v>
      </c>
      <c r="K425" s="199">
        <v>0</v>
      </c>
      <c r="L425" s="686">
        <v>0</v>
      </c>
      <c r="M425" s="687">
        <v>0</v>
      </c>
      <c r="N425" s="10"/>
      <c r="O425" s="81"/>
      <c r="P425" s="81"/>
      <c r="Q425" s="10"/>
      <c r="R425" s="10"/>
      <c r="S425" s="10"/>
      <c r="T425" s="10"/>
      <c r="U425" s="10"/>
      <c r="V425" s="10"/>
      <c r="W425" s="10"/>
      <c r="X425" s="10"/>
      <c r="Y425" s="10"/>
      <c r="Z425" s="10"/>
      <c r="AA425" s="10"/>
    </row>
    <row r="426" spans="1:27" ht="14.25" x14ac:dyDescent="0.2">
      <c r="A426" s="10"/>
      <c r="B426" s="1244" t="s">
        <v>205</v>
      </c>
      <c r="C426" s="1081"/>
      <c r="D426" s="1081"/>
      <c r="E426" s="1081"/>
      <c r="F426" s="1081"/>
      <c r="G426" s="1082"/>
      <c r="H426" s="688">
        <v>118840</v>
      </c>
      <c r="I426" s="200" t="s">
        <v>140</v>
      </c>
      <c r="J426" s="688">
        <v>85130</v>
      </c>
      <c r="K426" s="200" t="s">
        <v>140</v>
      </c>
      <c r="L426" s="689">
        <v>89898.58</v>
      </c>
      <c r="M426" s="690" t="s">
        <v>140</v>
      </c>
      <c r="N426" s="10"/>
      <c r="O426" s="81"/>
      <c r="P426" s="81"/>
      <c r="Q426" s="10"/>
      <c r="R426" s="10"/>
      <c r="S426" s="10"/>
      <c r="T426" s="10"/>
      <c r="U426" s="10"/>
      <c r="V426" s="10"/>
      <c r="W426" s="10"/>
      <c r="X426" s="10"/>
      <c r="Y426" s="10"/>
      <c r="Z426" s="10"/>
      <c r="AA426" s="10"/>
    </row>
    <row r="427" spans="1:27" ht="14.25" x14ac:dyDescent="0.2">
      <c r="A427" s="8"/>
      <c r="B427" s="1159" t="s">
        <v>206</v>
      </c>
      <c r="C427" s="1160"/>
      <c r="D427" s="1160"/>
      <c r="E427" s="1160"/>
      <c r="F427" s="1160"/>
      <c r="G427" s="1160"/>
      <c r="H427" s="1160"/>
      <c r="I427" s="1160"/>
      <c r="J427" s="1160"/>
      <c r="K427" s="1160"/>
      <c r="L427" s="1160"/>
      <c r="M427" s="1160"/>
      <c r="N427" s="8"/>
      <c r="O427" s="201"/>
      <c r="P427" s="201"/>
      <c r="Q427" s="8"/>
      <c r="R427" s="8"/>
      <c r="S427" s="8"/>
      <c r="T427" s="8"/>
      <c r="U427" s="8"/>
      <c r="V427" s="8"/>
      <c r="W427" s="8"/>
      <c r="X427" s="8"/>
      <c r="Y427" s="8"/>
      <c r="Z427" s="8"/>
      <c r="AA427" s="8"/>
    </row>
    <row r="428" spans="1:27" ht="1.5" customHeight="1" x14ac:dyDescent="0.2">
      <c r="A428" s="8"/>
      <c r="B428" s="1019"/>
      <c r="C428" s="1019"/>
      <c r="D428" s="1019"/>
      <c r="E428" s="1019"/>
      <c r="F428" s="1019"/>
      <c r="G428" s="1019"/>
      <c r="H428" s="1019"/>
      <c r="I428" s="1019"/>
      <c r="J428" s="1019"/>
      <c r="K428" s="1019"/>
      <c r="L428" s="1019"/>
      <c r="M428" s="1019"/>
      <c r="N428" s="8"/>
      <c r="O428" s="201"/>
      <c r="P428" s="201"/>
      <c r="Q428" s="8"/>
      <c r="R428" s="8"/>
      <c r="S428" s="8"/>
      <c r="T428" s="8"/>
      <c r="U428" s="8"/>
      <c r="V428" s="8"/>
      <c r="W428" s="8"/>
      <c r="X428" s="8"/>
      <c r="Y428" s="8"/>
      <c r="Z428" s="8"/>
      <c r="AA428" s="8"/>
    </row>
    <row r="429" spans="1:27" ht="11.25" customHeight="1" x14ac:dyDescent="0.2">
      <c r="A429" s="8"/>
      <c r="B429" s="1145"/>
      <c r="C429" s="1145"/>
      <c r="D429" s="1145"/>
      <c r="E429" s="1145"/>
      <c r="F429" s="1145"/>
      <c r="G429" s="1145"/>
      <c r="H429" s="1145"/>
      <c r="I429" s="1145"/>
      <c r="J429" s="1145"/>
      <c r="K429" s="1145"/>
      <c r="L429" s="1145"/>
      <c r="M429" s="1145"/>
      <c r="N429" s="8"/>
      <c r="O429" s="201"/>
      <c r="P429" s="201"/>
      <c r="Q429" s="8"/>
      <c r="R429" s="8"/>
      <c r="S429" s="8"/>
      <c r="T429" s="8"/>
      <c r="U429" s="8"/>
      <c r="V429" s="8"/>
      <c r="W429" s="8"/>
      <c r="X429" s="8"/>
      <c r="Y429" s="8"/>
      <c r="Z429" s="8"/>
      <c r="AA429" s="8"/>
    </row>
    <row r="430" spans="1:27" ht="14.25"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spans="1:27" ht="14.25"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spans="1:27" ht="19.5" x14ac:dyDescent="0.25">
      <c r="A432" s="8"/>
      <c r="B432" s="9" t="s">
        <v>207</v>
      </c>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spans="1:27" ht="14.25"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spans="1:27" ht="14.25"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spans="1:27" ht="14.25" x14ac:dyDescent="0.2">
      <c r="A435" s="586"/>
      <c r="B435" s="587" t="s">
        <v>208</v>
      </c>
      <c r="C435" s="586"/>
      <c r="D435" s="586"/>
      <c r="E435" s="586"/>
      <c r="F435" s="586"/>
      <c r="G435" s="586"/>
      <c r="H435" s="586"/>
      <c r="I435" s="586"/>
      <c r="J435" s="586"/>
      <c r="K435" s="586"/>
      <c r="L435" s="586"/>
      <c r="M435" s="586"/>
      <c r="N435" s="10"/>
      <c r="O435" s="10"/>
      <c r="P435" s="10"/>
      <c r="Q435" s="10"/>
      <c r="R435" s="10"/>
      <c r="S435" s="10"/>
      <c r="T435" s="10"/>
      <c r="U435" s="10"/>
      <c r="V435" s="10"/>
      <c r="W435" s="10"/>
      <c r="X435" s="10"/>
      <c r="Y435" s="10"/>
      <c r="Z435" s="10"/>
      <c r="AA435" s="10"/>
    </row>
    <row r="436" spans="1:27" ht="14.25"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row>
    <row r="437" spans="1:27" ht="14.25" x14ac:dyDescent="0.2">
      <c r="A437" s="10"/>
      <c r="B437" s="1085" t="s">
        <v>209</v>
      </c>
      <c r="C437" s="1021"/>
      <c r="D437" s="1021"/>
      <c r="E437" s="1021"/>
      <c r="F437" s="1021"/>
      <c r="G437" s="1086"/>
      <c r="H437" s="1170" t="s">
        <v>16</v>
      </c>
      <c r="I437" s="1021"/>
      <c r="J437" s="1088"/>
      <c r="K437" s="1089"/>
      <c r="L437" s="1021"/>
      <c r="M437" s="1021"/>
      <c r="N437" s="10"/>
      <c r="O437" s="10"/>
      <c r="P437" s="10"/>
      <c r="Q437" s="10"/>
      <c r="R437" s="10"/>
      <c r="S437" s="10"/>
      <c r="T437" s="10"/>
      <c r="U437" s="10"/>
      <c r="V437" s="10"/>
      <c r="W437" s="10"/>
      <c r="X437" s="10"/>
      <c r="Y437" s="10"/>
      <c r="Z437" s="10"/>
      <c r="AA437" s="10"/>
    </row>
    <row r="438" spans="1:27" ht="14.25" x14ac:dyDescent="0.2">
      <c r="A438" s="10"/>
      <c r="B438" s="1055"/>
      <c r="C438" s="1055"/>
      <c r="D438" s="1055"/>
      <c r="E438" s="1055"/>
      <c r="F438" s="1055"/>
      <c r="G438" s="1094"/>
      <c r="H438" s="194">
        <v>2022</v>
      </c>
      <c r="I438" s="658">
        <v>2023</v>
      </c>
      <c r="J438" s="659">
        <v>2024</v>
      </c>
      <c r="K438" s="590"/>
      <c r="L438" s="590"/>
      <c r="M438" s="590"/>
      <c r="N438" s="10"/>
      <c r="O438" s="10"/>
      <c r="P438" s="10"/>
      <c r="Q438" s="10"/>
      <c r="R438" s="10"/>
      <c r="S438" s="10"/>
      <c r="T438" s="10"/>
      <c r="U438" s="10"/>
      <c r="V438" s="10"/>
      <c r="W438" s="10"/>
      <c r="X438" s="10"/>
      <c r="Y438" s="10"/>
      <c r="Z438" s="10"/>
      <c r="AA438" s="10"/>
    </row>
    <row r="439" spans="1:27" ht="14.25" x14ac:dyDescent="0.2">
      <c r="A439" s="10"/>
      <c r="B439" s="1107" t="s">
        <v>210</v>
      </c>
      <c r="C439" s="1108"/>
      <c r="D439" s="1108"/>
      <c r="E439" s="1108"/>
      <c r="F439" s="1108"/>
      <c r="G439" s="1117"/>
      <c r="H439" s="176">
        <v>1353</v>
      </c>
      <c r="I439" s="79">
        <v>1393</v>
      </c>
      <c r="J439" s="691">
        <v>1412</v>
      </c>
      <c r="K439" s="596"/>
      <c r="L439" s="596"/>
      <c r="M439" s="596"/>
      <c r="N439" s="10"/>
      <c r="O439" s="10"/>
      <c r="P439" s="10"/>
      <c r="Q439" s="10"/>
      <c r="R439" s="10"/>
      <c r="S439" s="10"/>
      <c r="T439" s="10"/>
      <c r="U439" s="10"/>
      <c r="V439" s="10"/>
      <c r="W439" s="10"/>
      <c r="X439" s="10"/>
      <c r="Y439" s="10"/>
      <c r="Z439" s="10"/>
      <c r="AA439" s="10"/>
    </row>
    <row r="440" spans="1:27" ht="14.25" x14ac:dyDescent="0.2">
      <c r="A440" s="10"/>
      <c r="B440" s="1119" t="s">
        <v>211</v>
      </c>
      <c r="C440" s="1081"/>
      <c r="D440" s="1081"/>
      <c r="E440" s="1081"/>
      <c r="F440" s="1081"/>
      <c r="G440" s="1104"/>
      <c r="H440" s="202">
        <v>8243.7000000000007</v>
      </c>
      <c r="I440" s="143">
        <v>11970.1</v>
      </c>
      <c r="J440" s="655">
        <v>8284</v>
      </c>
      <c r="K440" s="602"/>
      <c r="L440" s="602"/>
      <c r="M440" s="602"/>
      <c r="N440" s="10"/>
      <c r="O440" s="10"/>
      <c r="P440" s="10"/>
      <c r="Q440" s="10"/>
      <c r="R440" s="10"/>
      <c r="S440" s="10"/>
      <c r="T440" s="10"/>
      <c r="U440" s="10"/>
      <c r="V440" s="10"/>
      <c r="W440" s="10"/>
      <c r="X440" s="10"/>
      <c r="Y440" s="10"/>
      <c r="Z440" s="10"/>
      <c r="AA440" s="10"/>
    </row>
    <row r="441" spans="1:27" ht="24" customHeight="1" x14ac:dyDescent="0.2">
      <c r="A441" s="8"/>
      <c r="B441" s="1083" t="s">
        <v>212</v>
      </c>
      <c r="C441" s="1084"/>
      <c r="D441" s="1084"/>
      <c r="E441" s="1084"/>
      <c r="F441" s="1084"/>
      <c r="G441" s="1084"/>
      <c r="H441" s="1084"/>
      <c r="I441" s="1084"/>
      <c r="J441" s="1084"/>
      <c r="K441" s="203"/>
      <c r="L441" s="203"/>
      <c r="M441" s="203"/>
      <c r="N441" s="8"/>
      <c r="O441" s="8"/>
      <c r="P441" s="8"/>
      <c r="Q441" s="8"/>
      <c r="R441" s="8"/>
      <c r="S441" s="8"/>
      <c r="T441" s="8"/>
      <c r="U441" s="8"/>
      <c r="V441" s="8"/>
      <c r="W441" s="8"/>
      <c r="X441" s="8"/>
      <c r="Y441" s="8"/>
      <c r="Z441" s="8"/>
      <c r="AA441" s="8"/>
    </row>
    <row r="442" spans="1:27" ht="14.25" x14ac:dyDescent="0.2">
      <c r="A442" s="8"/>
      <c r="B442" s="203"/>
      <c r="C442" s="203"/>
      <c r="D442" s="203"/>
      <c r="E442" s="203"/>
      <c r="F442" s="203"/>
      <c r="G442" s="203"/>
      <c r="H442" s="203"/>
      <c r="I442" s="203"/>
      <c r="J442" s="203"/>
      <c r="K442" s="203"/>
      <c r="L442" s="203"/>
      <c r="M442" s="203"/>
      <c r="N442" s="8"/>
      <c r="O442" s="8"/>
      <c r="P442" s="8"/>
      <c r="Q442" s="8"/>
      <c r="R442" s="8"/>
      <c r="S442" s="8"/>
      <c r="T442" s="8"/>
      <c r="U442" s="8"/>
      <c r="V442" s="8"/>
      <c r="W442" s="8"/>
      <c r="X442" s="8"/>
      <c r="Y442" s="8"/>
      <c r="Z442" s="8"/>
      <c r="AA442" s="8"/>
    </row>
    <row r="443" spans="1:27" ht="14.25" x14ac:dyDescent="0.2">
      <c r="A443" s="586"/>
      <c r="B443" s="587" t="s">
        <v>213</v>
      </c>
      <c r="C443" s="586"/>
      <c r="D443" s="586"/>
      <c r="E443" s="586"/>
      <c r="F443" s="586"/>
      <c r="G443" s="586"/>
      <c r="H443" s="586"/>
      <c r="I443" s="586"/>
      <c r="J443" s="586"/>
      <c r="K443" s="586"/>
      <c r="L443" s="586"/>
      <c r="M443" s="586"/>
      <c r="N443" s="10"/>
      <c r="O443" s="10"/>
      <c r="P443" s="10"/>
      <c r="Q443" s="10"/>
      <c r="R443" s="10"/>
      <c r="S443" s="10"/>
      <c r="T443" s="10"/>
      <c r="U443" s="10"/>
      <c r="V443" s="10"/>
      <c r="W443" s="10"/>
      <c r="X443" s="10"/>
      <c r="Y443" s="10"/>
      <c r="Z443" s="10"/>
      <c r="AA443" s="10"/>
    </row>
    <row r="444" spans="1:27" ht="14.25"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row>
    <row r="445" spans="1:27" ht="14.25" x14ac:dyDescent="0.2">
      <c r="A445" s="10"/>
      <c r="B445" s="1179" t="s">
        <v>214</v>
      </c>
      <c r="C445" s="1021"/>
      <c r="D445" s="1021"/>
      <c r="E445" s="1021"/>
      <c r="F445" s="1021"/>
      <c r="G445" s="1054"/>
      <c r="H445" s="1193" t="s">
        <v>16</v>
      </c>
      <c r="I445" s="1021"/>
      <c r="J445" s="1088"/>
      <c r="K445" s="1243"/>
      <c r="L445" s="1019"/>
      <c r="M445" s="1019"/>
      <c r="N445" s="10"/>
      <c r="O445" s="10"/>
      <c r="P445" s="10"/>
      <c r="Q445" s="10"/>
      <c r="R445" s="10"/>
      <c r="S445" s="10"/>
      <c r="T445" s="10"/>
      <c r="U445" s="10"/>
      <c r="V445" s="10"/>
      <c r="W445" s="10"/>
      <c r="X445" s="10"/>
      <c r="Y445" s="10"/>
      <c r="Z445" s="10"/>
      <c r="AA445" s="10"/>
    </row>
    <row r="446" spans="1:27" ht="14.25" x14ac:dyDescent="0.2">
      <c r="A446" s="10"/>
      <c r="B446" s="1055"/>
      <c r="C446" s="1055"/>
      <c r="D446" s="1055"/>
      <c r="E446" s="1055"/>
      <c r="F446" s="1055"/>
      <c r="G446" s="1056"/>
      <c r="H446" s="657">
        <v>2022</v>
      </c>
      <c r="I446" s="658">
        <v>2023</v>
      </c>
      <c r="J446" s="659">
        <v>2024</v>
      </c>
      <c r="K446" s="204"/>
      <c r="L446" s="204"/>
      <c r="M446" s="204"/>
      <c r="N446" s="10"/>
      <c r="O446" s="10"/>
      <c r="P446" s="10"/>
      <c r="Q446" s="10"/>
      <c r="R446" s="10"/>
      <c r="S446" s="10"/>
      <c r="T446" s="10"/>
      <c r="U446" s="10"/>
      <c r="V446" s="10"/>
      <c r="W446" s="10"/>
      <c r="X446" s="10"/>
      <c r="Y446" s="10"/>
      <c r="Z446" s="10"/>
      <c r="AA446" s="10"/>
    </row>
    <row r="447" spans="1:27" ht="14.25" x14ac:dyDescent="0.2">
      <c r="A447" s="10"/>
      <c r="B447" s="1107" t="s">
        <v>215</v>
      </c>
      <c r="C447" s="1108"/>
      <c r="D447" s="1108"/>
      <c r="E447" s="1108"/>
      <c r="F447" s="1108"/>
      <c r="G447" s="1109"/>
      <c r="H447" s="692">
        <v>0.379</v>
      </c>
      <c r="I447" s="205">
        <v>0.629</v>
      </c>
      <c r="J447" s="692">
        <v>0.629</v>
      </c>
      <c r="K447" s="206"/>
      <c r="L447" s="206"/>
      <c r="M447" s="206"/>
      <c r="N447" s="10"/>
      <c r="O447" s="10"/>
      <c r="P447" s="10"/>
      <c r="Q447" s="10"/>
      <c r="R447" s="10"/>
      <c r="S447" s="10"/>
      <c r="T447" s="10"/>
      <c r="U447" s="10"/>
      <c r="V447" s="10"/>
      <c r="W447" s="10"/>
      <c r="X447" s="10"/>
      <c r="Y447" s="10"/>
      <c r="Z447" s="10"/>
      <c r="AA447" s="10"/>
    </row>
    <row r="448" spans="1:27" ht="14.25" x14ac:dyDescent="0.2">
      <c r="A448" s="10"/>
      <c r="B448" s="1101" t="s">
        <v>216</v>
      </c>
      <c r="C448" s="1102"/>
      <c r="D448" s="1102"/>
      <c r="E448" s="1102"/>
      <c r="F448" s="1102"/>
      <c r="G448" s="1110"/>
      <c r="H448" s="693">
        <v>0.28699999999999998</v>
      </c>
      <c r="I448" s="207">
        <v>0.30299999999999999</v>
      </c>
      <c r="J448" s="693">
        <v>0.30299999999999999</v>
      </c>
      <c r="K448" s="206"/>
      <c r="L448" s="206"/>
      <c r="M448" s="206"/>
      <c r="N448" s="10"/>
      <c r="O448" s="10"/>
      <c r="P448" s="10"/>
      <c r="Q448" s="10"/>
      <c r="R448" s="10"/>
      <c r="S448" s="10"/>
      <c r="T448" s="10"/>
      <c r="U448" s="10"/>
      <c r="V448" s="10"/>
      <c r="W448" s="10"/>
      <c r="X448" s="10"/>
      <c r="Y448" s="10"/>
      <c r="Z448" s="10"/>
      <c r="AA448" s="10"/>
    </row>
    <row r="449" spans="1:27" ht="14.25" x14ac:dyDescent="0.2">
      <c r="A449" s="10"/>
      <c r="B449" s="1080" t="s">
        <v>161</v>
      </c>
      <c r="C449" s="1081"/>
      <c r="D449" s="1081"/>
      <c r="E449" s="1081"/>
      <c r="F449" s="1081"/>
      <c r="G449" s="1082"/>
      <c r="H449" s="208">
        <v>0.34699999999999998</v>
      </c>
      <c r="I449" s="209">
        <v>0.39500000000000002</v>
      </c>
      <c r="J449" s="208">
        <v>0.39500000000000002</v>
      </c>
      <c r="K449" s="208"/>
      <c r="L449" s="208"/>
      <c r="M449" s="208"/>
      <c r="N449" s="10"/>
      <c r="O449" s="10"/>
      <c r="P449" s="10"/>
      <c r="Q449" s="10"/>
      <c r="R449" s="10"/>
      <c r="S449" s="10"/>
      <c r="T449" s="10"/>
      <c r="U449" s="10"/>
      <c r="V449" s="10"/>
      <c r="W449" s="10"/>
      <c r="X449" s="10"/>
      <c r="Y449" s="10"/>
      <c r="Z449" s="10"/>
      <c r="AA449" s="10"/>
    </row>
    <row r="450" spans="1:27" ht="14.25" x14ac:dyDescent="0.2">
      <c r="A450" s="8"/>
      <c r="B450" s="1242" t="s">
        <v>217</v>
      </c>
      <c r="C450" s="1084"/>
      <c r="D450" s="1084"/>
      <c r="E450" s="1084"/>
      <c r="F450" s="1084"/>
      <c r="G450" s="1084"/>
      <c r="H450" s="1084"/>
      <c r="I450" s="1084"/>
      <c r="J450" s="1084"/>
      <c r="K450" s="16"/>
      <c r="L450" s="16"/>
      <c r="M450" s="16"/>
      <c r="N450" s="8"/>
      <c r="O450" s="8"/>
      <c r="P450" s="8"/>
      <c r="Q450" s="8"/>
      <c r="R450" s="8"/>
      <c r="S450" s="8"/>
      <c r="T450" s="8"/>
      <c r="U450" s="8"/>
      <c r="V450" s="8"/>
      <c r="W450" s="8"/>
      <c r="X450" s="8"/>
      <c r="Y450" s="8"/>
      <c r="Z450" s="8"/>
      <c r="AA450" s="8"/>
    </row>
    <row r="451" spans="1:27" ht="14.25"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spans="1:27" ht="14.25" x14ac:dyDescent="0.2">
      <c r="A452" s="586"/>
      <c r="B452" s="587" t="s">
        <v>218</v>
      </c>
      <c r="C452" s="586"/>
      <c r="D452" s="586"/>
      <c r="E452" s="586"/>
      <c r="F452" s="586"/>
      <c r="G452" s="586"/>
      <c r="H452" s="586"/>
      <c r="I452" s="586"/>
      <c r="J452" s="586"/>
      <c r="K452" s="586"/>
      <c r="L452" s="586"/>
      <c r="M452" s="586"/>
      <c r="N452" s="10"/>
      <c r="O452" s="10"/>
      <c r="P452" s="10"/>
      <c r="Q452" s="10"/>
      <c r="R452" s="10"/>
      <c r="S452" s="10"/>
      <c r="T452" s="10"/>
      <c r="U452" s="10"/>
      <c r="V452" s="10"/>
      <c r="W452" s="10"/>
      <c r="X452" s="10"/>
      <c r="Y452" s="10"/>
      <c r="Z452" s="10"/>
      <c r="AA452" s="10"/>
    </row>
    <row r="453" spans="1:27" ht="14.25"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row>
    <row r="454" spans="1:27" ht="14.25" x14ac:dyDescent="0.2">
      <c r="A454" s="10"/>
      <c r="B454" s="1179" t="s">
        <v>219</v>
      </c>
      <c r="C454" s="1021"/>
      <c r="D454" s="1021"/>
      <c r="E454" s="1021"/>
      <c r="F454" s="1021"/>
      <c r="G454" s="1054"/>
      <c r="H454" s="1193" t="s">
        <v>220</v>
      </c>
      <c r="I454" s="1021"/>
      <c r="J454" s="1088"/>
      <c r="K454" s="1240"/>
      <c r="L454" s="1021"/>
      <c r="M454" s="1021"/>
      <c r="N454" s="10"/>
      <c r="O454" s="10"/>
      <c r="P454" s="10"/>
      <c r="Q454" s="10"/>
      <c r="R454" s="10"/>
      <c r="S454" s="10"/>
      <c r="T454" s="10"/>
      <c r="U454" s="10"/>
      <c r="V454" s="10"/>
      <c r="W454" s="10"/>
      <c r="X454" s="10"/>
      <c r="Y454" s="10"/>
      <c r="Z454" s="10"/>
      <c r="AA454" s="10"/>
    </row>
    <row r="455" spans="1:27" ht="14.25" x14ac:dyDescent="0.2">
      <c r="A455" s="10"/>
      <c r="B455" s="1055"/>
      <c r="C455" s="1055"/>
      <c r="D455" s="1055"/>
      <c r="E455" s="1055"/>
      <c r="F455" s="1055"/>
      <c r="G455" s="1056"/>
      <c r="H455" s="657">
        <v>2022</v>
      </c>
      <c r="I455" s="658">
        <v>2023</v>
      </c>
      <c r="J455" s="659">
        <v>2024</v>
      </c>
      <c r="K455" s="588"/>
      <c r="L455" s="588"/>
      <c r="M455" s="588"/>
      <c r="N455" s="10"/>
      <c r="O455" s="10"/>
      <c r="P455" s="10"/>
      <c r="Q455" s="10"/>
      <c r="R455" s="10"/>
      <c r="S455" s="10"/>
      <c r="T455" s="10"/>
      <c r="U455" s="10"/>
      <c r="V455" s="10"/>
      <c r="W455" s="10"/>
      <c r="X455" s="10"/>
      <c r="Y455" s="10"/>
      <c r="Z455" s="10"/>
      <c r="AA455" s="10"/>
    </row>
    <row r="456" spans="1:27" ht="14.25" x14ac:dyDescent="0.2">
      <c r="A456" s="10"/>
      <c r="B456" s="1107" t="s">
        <v>221</v>
      </c>
      <c r="C456" s="1108"/>
      <c r="D456" s="1108"/>
      <c r="E456" s="1108"/>
      <c r="F456" s="1108"/>
      <c r="G456" s="1109"/>
      <c r="H456" s="628">
        <v>1171</v>
      </c>
      <c r="I456" s="79">
        <v>1251</v>
      </c>
      <c r="J456" s="691">
        <v>6299</v>
      </c>
      <c r="K456" s="694"/>
      <c r="L456" s="694"/>
      <c r="M456" s="694"/>
      <c r="N456" s="10"/>
      <c r="O456" s="10"/>
      <c r="P456" s="10"/>
      <c r="Q456" s="10"/>
      <c r="R456" s="10"/>
      <c r="S456" s="10"/>
      <c r="T456" s="10"/>
      <c r="U456" s="10"/>
      <c r="V456" s="10"/>
      <c r="W456" s="10"/>
      <c r="X456" s="10"/>
      <c r="Y456" s="10"/>
      <c r="Z456" s="10"/>
      <c r="AA456" s="10"/>
    </row>
    <row r="457" spans="1:27" ht="14.25" x14ac:dyDescent="0.2">
      <c r="A457" s="10"/>
      <c r="B457" s="1101" t="s">
        <v>222</v>
      </c>
      <c r="C457" s="1102"/>
      <c r="D457" s="1102"/>
      <c r="E457" s="1102"/>
      <c r="F457" s="1102"/>
      <c r="G457" s="1110"/>
      <c r="H457" s="82">
        <v>161</v>
      </c>
      <c r="I457" s="83">
        <v>170</v>
      </c>
      <c r="J457" s="110">
        <v>2101</v>
      </c>
      <c r="K457" s="694"/>
      <c r="L457" s="694"/>
      <c r="M457" s="694"/>
      <c r="N457" s="10"/>
      <c r="O457" s="10"/>
      <c r="P457" s="10"/>
      <c r="Q457" s="10"/>
      <c r="R457" s="10"/>
      <c r="S457" s="10"/>
      <c r="T457" s="10"/>
      <c r="U457" s="10"/>
      <c r="V457" s="10"/>
      <c r="W457" s="10"/>
      <c r="X457" s="10"/>
      <c r="Y457" s="10"/>
      <c r="Z457" s="10"/>
      <c r="AA457" s="10"/>
    </row>
    <row r="458" spans="1:27" ht="14.25" x14ac:dyDescent="0.2">
      <c r="A458" s="10"/>
      <c r="B458" s="1119" t="s">
        <v>223</v>
      </c>
      <c r="C458" s="1081"/>
      <c r="D458" s="1081"/>
      <c r="E458" s="1081"/>
      <c r="F458" s="1081"/>
      <c r="G458" s="1082"/>
      <c r="H458" s="695">
        <v>0.13700000000000001</v>
      </c>
      <c r="I458" s="210">
        <v>0.13600000000000001</v>
      </c>
      <c r="J458" s="696">
        <v>0.33400000000000002</v>
      </c>
      <c r="K458" s="697"/>
      <c r="L458" s="697"/>
      <c r="M458" s="697"/>
      <c r="N458" s="10"/>
      <c r="O458" s="10"/>
      <c r="P458" s="10"/>
      <c r="Q458" s="10"/>
      <c r="R458" s="10"/>
      <c r="S458" s="10"/>
      <c r="T458" s="10"/>
      <c r="U458" s="10"/>
      <c r="V458" s="10"/>
      <c r="W458" s="10"/>
      <c r="X458" s="10"/>
      <c r="Y458" s="10"/>
      <c r="Z458" s="10"/>
      <c r="AA458" s="10"/>
    </row>
    <row r="459" spans="1:27" ht="14.25" x14ac:dyDescent="0.2">
      <c r="A459" s="8"/>
      <c r="B459" s="1159" t="s">
        <v>224</v>
      </c>
      <c r="C459" s="1160"/>
      <c r="D459" s="1160"/>
      <c r="E459" s="1160"/>
      <c r="F459" s="1160"/>
      <c r="G459" s="1160"/>
      <c r="H459" s="1160"/>
      <c r="I459" s="1160"/>
      <c r="J459" s="1160"/>
      <c r="K459" s="8"/>
      <c r="L459" s="8"/>
      <c r="M459" s="8"/>
      <c r="N459" s="8"/>
      <c r="O459" s="8"/>
      <c r="P459" s="8"/>
      <c r="Q459" s="8"/>
      <c r="R459" s="8"/>
      <c r="S459" s="8"/>
      <c r="T459" s="8"/>
      <c r="U459" s="8"/>
      <c r="V459" s="8"/>
      <c r="W459" s="8"/>
      <c r="X459" s="8"/>
      <c r="Y459" s="8"/>
      <c r="Z459" s="8"/>
      <c r="AA459" s="8"/>
    </row>
    <row r="460" spans="1:27" ht="14.25" x14ac:dyDescent="0.2">
      <c r="A460" s="8"/>
      <c r="B460" s="1019"/>
      <c r="C460" s="1019"/>
      <c r="D460" s="1019"/>
      <c r="E460" s="1019"/>
      <c r="F460" s="1019"/>
      <c r="G460" s="1019"/>
      <c r="H460" s="1019"/>
      <c r="I460" s="1019"/>
      <c r="J460" s="1019"/>
      <c r="K460" s="8"/>
      <c r="L460" s="8"/>
      <c r="M460" s="8"/>
      <c r="N460" s="8"/>
      <c r="O460" s="8"/>
      <c r="P460" s="8"/>
      <c r="Q460" s="8"/>
      <c r="R460" s="8"/>
      <c r="S460" s="8"/>
      <c r="T460" s="8"/>
      <c r="U460" s="8"/>
      <c r="V460" s="8"/>
      <c r="W460" s="8"/>
      <c r="X460" s="8"/>
      <c r="Y460" s="8"/>
      <c r="Z460" s="8"/>
      <c r="AA460" s="8"/>
    </row>
    <row r="461" spans="1:27" ht="22.5" customHeight="1" x14ac:dyDescent="0.2">
      <c r="A461" s="8"/>
      <c r="B461" s="1145"/>
      <c r="C461" s="1145"/>
      <c r="D461" s="1145"/>
      <c r="E461" s="1145"/>
      <c r="F461" s="1145"/>
      <c r="G461" s="1145"/>
      <c r="H461" s="1145"/>
      <c r="I461" s="1145"/>
      <c r="J461" s="1145"/>
      <c r="K461" s="8"/>
      <c r="L461" s="8"/>
      <c r="M461" s="8"/>
      <c r="N461" s="8"/>
      <c r="O461" s="8"/>
      <c r="P461" s="8"/>
      <c r="Q461" s="8"/>
      <c r="R461" s="8"/>
      <c r="S461" s="8"/>
      <c r="T461" s="8"/>
      <c r="U461" s="8"/>
      <c r="V461" s="8"/>
      <c r="W461" s="8"/>
      <c r="X461" s="8"/>
      <c r="Y461" s="8"/>
      <c r="Z461" s="8"/>
      <c r="AA461" s="8"/>
    </row>
    <row r="462" spans="1:27" ht="14.25"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spans="1:27" ht="14.25"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spans="1:27" ht="14.25" x14ac:dyDescent="0.2">
      <c r="A464" s="586"/>
      <c r="B464" s="587" t="s">
        <v>225</v>
      </c>
      <c r="C464" s="586"/>
      <c r="D464" s="586"/>
      <c r="E464" s="586"/>
      <c r="F464" s="586"/>
      <c r="G464" s="586"/>
      <c r="H464" s="586"/>
      <c r="I464" s="586"/>
      <c r="J464" s="586"/>
      <c r="K464" s="586"/>
      <c r="L464" s="586"/>
      <c r="M464" s="586"/>
      <c r="N464" s="10"/>
      <c r="O464" s="10"/>
      <c r="P464" s="10"/>
      <c r="Q464" s="10"/>
      <c r="R464" s="10"/>
      <c r="S464" s="10"/>
      <c r="T464" s="10"/>
      <c r="U464" s="10"/>
      <c r="V464" s="10"/>
      <c r="W464" s="10"/>
      <c r="X464" s="10"/>
      <c r="Y464" s="10"/>
      <c r="Z464" s="10"/>
      <c r="AA464" s="10"/>
    </row>
    <row r="465" spans="1:27" ht="14.25"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row>
    <row r="466" spans="1:27" ht="14.25" x14ac:dyDescent="0.2">
      <c r="A466" s="10"/>
      <c r="B466" s="1085" t="s">
        <v>226</v>
      </c>
      <c r="C466" s="1021"/>
      <c r="D466" s="1021"/>
      <c r="E466" s="1021"/>
      <c r="F466" s="1021"/>
      <c r="G466" s="1054"/>
      <c r="H466" s="1193" t="s">
        <v>16</v>
      </c>
      <c r="I466" s="1021"/>
      <c r="J466" s="1088"/>
      <c r="K466" s="1240"/>
      <c r="L466" s="1021"/>
      <c r="M466" s="1021"/>
      <c r="N466" s="10"/>
      <c r="O466" s="10"/>
      <c r="P466" s="10"/>
      <c r="Q466" s="10"/>
      <c r="R466" s="10"/>
      <c r="S466" s="10"/>
      <c r="T466" s="10"/>
      <c r="U466" s="10"/>
      <c r="V466" s="10"/>
      <c r="W466" s="10"/>
      <c r="X466" s="10"/>
      <c r="Y466" s="10"/>
      <c r="Z466" s="10"/>
      <c r="AA466" s="10"/>
    </row>
    <row r="467" spans="1:27" ht="14.25" x14ac:dyDescent="0.2">
      <c r="A467" s="10"/>
      <c r="B467" s="1055"/>
      <c r="C467" s="1055"/>
      <c r="D467" s="1055"/>
      <c r="E467" s="1055"/>
      <c r="F467" s="1055"/>
      <c r="G467" s="1056"/>
      <c r="H467" s="657">
        <v>2022</v>
      </c>
      <c r="I467" s="658">
        <v>2023</v>
      </c>
      <c r="J467" s="659">
        <v>2024</v>
      </c>
      <c r="K467" s="211"/>
      <c r="L467" s="588"/>
      <c r="M467" s="588"/>
      <c r="N467" s="10"/>
      <c r="O467" s="10"/>
      <c r="P467" s="10"/>
      <c r="Q467" s="10"/>
      <c r="R467" s="10"/>
      <c r="S467" s="10"/>
      <c r="T467" s="10"/>
      <c r="U467" s="10"/>
      <c r="V467" s="10"/>
      <c r="W467" s="10"/>
      <c r="X467" s="10"/>
      <c r="Y467" s="10"/>
      <c r="Z467" s="10"/>
      <c r="AA467" s="10"/>
    </row>
    <row r="468" spans="1:27" ht="14.25" x14ac:dyDescent="0.2">
      <c r="A468" s="10"/>
      <c r="B468" s="1107" t="s">
        <v>221</v>
      </c>
      <c r="C468" s="1108"/>
      <c r="D468" s="1108"/>
      <c r="E468" s="1108"/>
      <c r="F468" s="1108"/>
      <c r="G468" s="1109"/>
      <c r="H468" s="628">
        <v>1171</v>
      </c>
      <c r="I468" s="79">
        <v>1251</v>
      </c>
      <c r="J468" s="691">
        <v>1412</v>
      </c>
      <c r="K468" s="212"/>
      <c r="L468" s="694"/>
      <c r="M468" s="694"/>
      <c r="N468" s="10"/>
      <c r="O468" s="10"/>
      <c r="P468" s="10"/>
      <c r="Q468" s="10"/>
      <c r="R468" s="10"/>
      <c r="S468" s="10"/>
      <c r="T468" s="10"/>
      <c r="U468" s="10"/>
      <c r="V468" s="10"/>
      <c r="W468" s="10"/>
      <c r="X468" s="10"/>
      <c r="Y468" s="10"/>
      <c r="Z468" s="10"/>
      <c r="AA468" s="10"/>
    </row>
    <row r="469" spans="1:27" ht="14.25" x14ac:dyDescent="0.2">
      <c r="A469" s="10"/>
      <c r="B469" s="1101" t="s">
        <v>227</v>
      </c>
      <c r="C469" s="1102"/>
      <c r="D469" s="1102"/>
      <c r="E469" s="1102"/>
      <c r="F469" s="1102"/>
      <c r="G469" s="1110"/>
      <c r="H469" s="82">
        <v>1171</v>
      </c>
      <c r="I469" s="83">
        <v>1251</v>
      </c>
      <c r="J469" s="110">
        <v>1384</v>
      </c>
      <c r="K469" s="212"/>
      <c r="L469" s="694"/>
      <c r="M469" s="694"/>
      <c r="N469" s="10"/>
      <c r="O469" s="10"/>
      <c r="P469" s="10"/>
      <c r="Q469" s="10"/>
      <c r="R469" s="10"/>
      <c r="S469" s="10"/>
      <c r="T469" s="10"/>
      <c r="U469" s="10"/>
      <c r="V469" s="10"/>
      <c r="W469" s="10"/>
      <c r="X469" s="10"/>
      <c r="Y469" s="10"/>
      <c r="Z469" s="10"/>
      <c r="AA469" s="10"/>
    </row>
    <row r="470" spans="1:27" ht="14.25" x14ac:dyDescent="0.2">
      <c r="A470" s="10"/>
      <c r="B470" s="1135" t="s">
        <v>228</v>
      </c>
      <c r="C470" s="1124"/>
      <c r="D470" s="1124"/>
      <c r="E470" s="1124"/>
      <c r="F470" s="1124"/>
      <c r="G470" s="1125"/>
      <c r="H470" s="213">
        <v>1</v>
      </c>
      <c r="I470" s="152">
        <v>1</v>
      </c>
      <c r="J470" s="175">
        <v>0.98</v>
      </c>
      <c r="K470" s="214"/>
      <c r="L470" s="214"/>
      <c r="M470" s="214"/>
      <c r="N470" s="10"/>
      <c r="O470" s="10"/>
      <c r="P470" s="10"/>
      <c r="Q470" s="10"/>
      <c r="R470" s="10"/>
      <c r="S470" s="10"/>
      <c r="T470" s="10"/>
      <c r="U470" s="10"/>
      <c r="V470" s="10"/>
      <c r="W470" s="10"/>
      <c r="X470" s="10"/>
      <c r="Y470" s="10"/>
      <c r="Z470" s="10"/>
      <c r="AA470" s="10"/>
    </row>
    <row r="471" spans="1:27" ht="14.25" x14ac:dyDescent="0.2">
      <c r="A471" s="8"/>
      <c r="B471" s="1241"/>
      <c r="C471" s="1019"/>
      <c r="D471" s="1019"/>
      <c r="E471" s="1019"/>
      <c r="F471" s="1019"/>
      <c r="G471" s="1019"/>
      <c r="H471" s="1019"/>
      <c r="I471" s="1019"/>
      <c r="J471" s="1019"/>
      <c r="K471" s="1019"/>
      <c r="L471" s="1019"/>
      <c r="M471" s="1019"/>
      <c r="N471" s="8"/>
      <c r="O471" s="8"/>
      <c r="P471" s="8"/>
      <c r="Q471" s="8"/>
      <c r="R471" s="8"/>
      <c r="S471" s="8"/>
      <c r="T471" s="8"/>
      <c r="U471" s="8"/>
      <c r="V471" s="8"/>
      <c r="W471" s="8"/>
      <c r="X471" s="8"/>
      <c r="Y471" s="8"/>
      <c r="Z471" s="8"/>
      <c r="AA471" s="8"/>
    </row>
    <row r="472" spans="1:27" ht="14.25" x14ac:dyDescent="0.2">
      <c r="A472" s="8"/>
      <c r="B472" s="215"/>
      <c r="C472" s="215"/>
      <c r="D472" s="215"/>
      <c r="E472" s="215"/>
      <c r="F472" s="215"/>
      <c r="G472" s="215"/>
      <c r="H472" s="215"/>
      <c r="I472" s="215"/>
      <c r="J472" s="215"/>
      <c r="K472" s="215"/>
      <c r="L472" s="215"/>
      <c r="M472" s="215"/>
      <c r="N472" s="8"/>
      <c r="O472" s="8"/>
      <c r="P472" s="8"/>
      <c r="Q472" s="8"/>
      <c r="R472" s="8"/>
      <c r="S472" s="8"/>
      <c r="T472" s="8"/>
      <c r="U472" s="8"/>
      <c r="V472" s="8"/>
      <c r="W472" s="8"/>
      <c r="X472" s="8"/>
      <c r="Y472" s="8"/>
      <c r="Z472" s="8"/>
      <c r="AA472" s="8"/>
    </row>
    <row r="473" spans="1:27" ht="19.5" x14ac:dyDescent="0.25">
      <c r="A473" s="8"/>
      <c r="B473" s="9" t="s">
        <v>229</v>
      </c>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spans="1:27" ht="14.25"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spans="1:27" ht="14.25"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spans="1:27" ht="14.25" x14ac:dyDescent="0.2">
      <c r="A476" s="586"/>
      <c r="B476" s="587" t="s">
        <v>230</v>
      </c>
      <c r="C476" s="586"/>
      <c r="D476" s="586"/>
      <c r="E476" s="586"/>
      <c r="F476" s="586"/>
      <c r="G476" s="586"/>
      <c r="H476" s="586"/>
      <c r="I476" s="586"/>
      <c r="J476" s="586"/>
      <c r="K476" s="586"/>
      <c r="L476" s="586"/>
      <c r="M476" s="586"/>
      <c r="N476" s="10"/>
      <c r="O476" s="10"/>
      <c r="P476" s="10"/>
      <c r="Q476" s="10"/>
      <c r="R476" s="10"/>
      <c r="S476" s="10"/>
      <c r="T476" s="10"/>
      <c r="U476" s="10"/>
      <c r="V476" s="10"/>
      <c r="W476" s="10"/>
      <c r="X476" s="10"/>
      <c r="Y476" s="10"/>
      <c r="Z476" s="10"/>
      <c r="AA476" s="10"/>
    </row>
    <row r="477" spans="1:27" ht="14.25"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row>
    <row r="478" spans="1:27" ht="14.25" x14ac:dyDescent="0.2">
      <c r="A478" s="10"/>
      <c r="B478" s="1176" t="s">
        <v>231</v>
      </c>
      <c r="C478" s="1019"/>
      <c r="D478" s="1019"/>
      <c r="E478" s="1019"/>
      <c r="F478" s="1019"/>
      <c r="G478" s="1019"/>
      <c r="H478" s="1019"/>
      <c r="I478" s="1019"/>
      <c r="J478" s="1019"/>
      <c r="K478" s="1019"/>
      <c r="L478" s="1019"/>
      <c r="M478" s="1019"/>
      <c r="N478" s="10"/>
      <c r="O478" s="10"/>
      <c r="P478" s="10"/>
      <c r="Q478" s="10"/>
      <c r="R478" s="10"/>
      <c r="S478" s="10"/>
      <c r="T478" s="10"/>
      <c r="U478" s="10"/>
      <c r="V478" s="10"/>
      <c r="W478" s="10"/>
      <c r="X478" s="10"/>
      <c r="Y478" s="10"/>
      <c r="Z478" s="10"/>
      <c r="AA478" s="10"/>
    </row>
    <row r="479" spans="1:27" ht="14.25"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spans="1:27" ht="14.25"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spans="1:27" ht="19.5" x14ac:dyDescent="0.25">
      <c r="A481" s="8"/>
      <c r="B481" s="9" t="s">
        <v>232</v>
      </c>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spans="1:27" ht="14.25"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spans="1:27" ht="14.25"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spans="1:27" ht="14.25" x14ac:dyDescent="0.2">
      <c r="A484" s="586"/>
      <c r="B484" s="587" t="s">
        <v>233</v>
      </c>
      <c r="C484" s="586"/>
      <c r="D484" s="586"/>
      <c r="E484" s="586"/>
      <c r="F484" s="586"/>
      <c r="G484" s="586"/>
      <c r="H484" s="586"/>
      <c r="I484" s="586"/>
      <c r="J484" s="586"/>
      <c r="K484" s="586"/>
      <c r="L484" s="586"/>
      <c r="M484" s="586"/>
      <c r="N484" s="10"/>
      <c r="O484" s="10"/>
      <c r="P484" s="10"/>
      <c r="Q484" s="10"/>
      <c r="R484" s="10"/>
      <c r="S484" s="10"/>
      <c r="T484" s="10"/>
      <c r="U484" s="10"/>
      <c r="V484" s="10"/>
      <c r="W484" s="10"/>
      <c r="X484" s="10"/>
      <c r="Y484" s="10"/>
      <c r="Z484" s="10"/>
      <c r="AA484" s="10"/>
    </row>
    <row r="485" spans="1:27" ht="14.25"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row>
    <row r="486" spans="1:27" ht="14.25" x14ac:dyDescent="0.2">
      <c r="A486" s="10"/>
      <c r="B486" s="1179" t="s">
        <v>234</v>
      </c>
      <c r="C486" s="1021"/>
      <c r="D486" s="1021"/>
      <c r="E486" s="1021"/>
      <c r="F486" s="1021"/>
      <c r="G486" s="1054"/>
      <c r="H486" s="1193" t="s">
        <v>16</v>
      </c>
      <c r="I486" s="1021"/>
      <c r="J486" s="1088"/>
      <c r="K486" s="1089"/>
      <c r="L486" s="1021"/>
      <c r="M486" s="1021"/>
      <c r="N486" s="10"/>
      <c r="O486" s="10"/>
      <c r="P486" s="10"/>
      <c r="Q486" s="10"/>
      <c r="R486" s="10"/>
      <c r="S486" s="10"/>
      <c r="T486" s="10"/>
      <c r="U486" s="10"/>
      <c r="V486" s="10"/>
      <c r="W486" s="10"/>
      <c r="X486" s="10"/>
      <c r="Y486" s="10"/>
      <c r="Z486" s="10"/>
      <c r="AA486" s="10"/>
    </row>
    <row r="487" spans="1:27" ht="14.25" x14ac:dyDescent="0.2">
      <c r="A487" s="10"/>
      <c r="B487" s="1055"/>
      <c r="C487" s="1055"/>
      <c r="D487" s="1055"/>
      <c r="E487" s="1055"/>
      <c r="F487" s="1055"/>
      <c r="G487" s="1056"/>
      <c r="H487" s="657">
        <v>2022</v>
      </c>
      <c r="I487" s="658">
        <v>2023</v>
      </c>
      <c r="J487" s="659">
        <v>2024</v>
      </c>
      <c r="K487" s="590"/>
      <c r="L487" s="590"/>
      <c r="M487" s="590"/>
      <c r="N487" s="10"/>
      <c r="O487" s="10"/>
      <c r="P487" s="10"/>
      <c r="Q487" s="10"/>
      <c r="R487" s="10"/>
      <c r="S487" s="10"/>
      <c r="T487" s="10"/>
      <c r="U487" s="10"/>
      <c r="V487" s="10"/>
      <c r="W487" s="10"/>
      <c r="X487" s="10"/>
      <c r="Y487" s="10"/>
      <c r="Z487" s="10"/>
      <c r="AA487" s="10"/>
    </row>
    <row r="488" spans="1:27" ht="14.25" x14ac:dyDescent="0.2">
      <c r="A488" s="10"/>
      <c r="B488" s="698" t="s">
        <v>235</v>
      </c>
      <c r="C488" s="698"/>
      <c r="D488" s="698"/>
      <c r="E488" s="698"/>
      <c r="F488" s="698"/>
      <c r="G488" s="698"/>
      <c r="H488" s="698"/>
      <c r="I488" s="698"/>
      <c r="J488" s="698"/>
      <c r="K488" s="699"/>
      <c r="L488" s="699"/>
      <c r="M488" s="699"/>
      <c r="N488" s="10"/>
      <c r="O488" s="10"/>
      <c r="P488" s="10"/>
      <c r="Q488" s="10"/>
      <c r="R488" s="10"/>
      <c r="S488" s="10"/>
      <c r="T488" s="10"/>
      <c r="U488" s="10"/>
      <c r="V488" s="10"/>
      <c r="W488" s="10"/>
      <c r="X488" s="10"/>
      <c r="Y488" s="10"/>
      <c r="Z488" s="10"/>
      <c r="AA488" s="10"/>
    </row>
    <row r="489" spans="1:27" ht="14.25" x14ac:dyDescent="0.2">
      <c r="A489" s="10"/>
      <c r="B489" s="1107" t="s">
        <v>236</v>
      </c>
      <c r="C489" s="1108"/>
      <c r="D489" s="1108"/>
      <c r="E489" s="1108"/>
      <c r="F489" s="1108"/>
      <c r="G489" s="1109"/>
      <c r="H489" s="102">
        <v>0</v>
      </c>
      <c r="I489" s="216">
        <v>0</v>
      </c>
      <c r="J489" s="103">
        <v>0</v>
      </c>
      <c r="K489" s="596"/>
      <c r="L489" s="596"/>
      <c r="M489" s="596"/>
      <c r="N489" s="10"/>
      <c r="O489" s="10"/>
      <c r="P489" s="10"/>
      <c r="Q489" s="10"/>
      <c r="R489" s="10"/>
      <c r="S489" s="10"/>
      <c r="T489" s="10"/>
      <c r="U489" s="10"/>
      <c r="V489" s="10"/>
      <c r="W489" s="10"/>
      <c r="X489" s="10"/>
      <c r="Y489" s="10"/>
      <c r="Z489" s="10"/>
      <c r="AA489" s="10"/>
    </row>
    <row r="490" spans="1:27" ht="14.25" x14ac:dyDescent="0.2">
      <c r="A490" s="10"/>
      <c r="B490" s="1101" t="s">
        <v>237</v>
      </c>
      <c r="C490" s="1102"/>
      <c r="D490" s="1102"/>
      <c r="E490" s="1102"/>
      <c r="F490" s="1102"/>
      <c r="G490" s="1110"/>
      <c r="H490" s="82">
        <v>2675282</v>
      </c>
      <c r="I490" s="83">
        <v>2775717</v>
      </c>
      <c r="J490" s="110">
        <v>3017635</v>
      </c>
      <c r="K490" s="596"/>
      <c r="L490" s="596"/>
      <c r="M490" s="596"/>
      <c r="N490" s="10"/>
      <c r="O490" s="10"/>
      <c r="P490" s="10"/>
      <c r="Q490" s="10"/>
      <c r="R490" s="10"/>
      <c r="S490" s="10"/>
      <c r="T490" s="10"/>
      <c r="U490" s="10"/>
      <c r="V490" s="10"/>
      <c r="W490" s="10"/>
      <c r="X490" s="10"/>
      <c r="Y490" s="10"/>
      <c r="Z490" s="10"/>
      <c r="AA490" s="10"/>
    </row>
    <row r="491" spans="1:27" ht="14.25" x14ac:dyDescent="0.2">
      <c r="A491" s="10"/>
      <c r="B491" s="1101" t="s">
        <v>238</v>
      </c>
      <c r="C491" s="1102"/>
      <c r="D491" s="1102"/>
      <c r="E491" s="1102"/>
      <c r="F491" s="1102"/>
      <c r="G491" s="1110"/>
      <c r="H491" s="82">
        <v>3010</v>
      </c>
      <c r="I491" s="83">
        <v>3260</v>
      </c>
      <c r="J491" s="110">
        <v>3035</v>
      </c>
      <c r="K491" s="596"/>
      <c r="L491" s="596"/>
      <c r="M491" s="596"/>
      <c r="N491" s="10"/>
      <c r="O491" s="10"/>
      <c r="P491" s="10"/>
      <c r="Q491" s="10"/>
      <c r="R491" s="10"/>
      <c r="S491" s="10"/>
      <c r="T491" s="10"/>
      <c r="U491" s="10"/>
      <c r="V491" s="10"/>
      <c r="W491" s="10"/>
      <c r="X491" s="10"/>
      <c r="Y491" s="10"/>
      <c r="Z491" s="10"/>
      <c r="AA491" s="10"/>
    </row>
    <row r="492" spans="1:27" ht="14.25" x14ac:dyDescent="0.2">
      <c r="A492" s="10"/>
      <c r="B492" s="1101" t="s">
        <v>239</v>
      </c>
      <c r="C492" s="1102"/>
      <c r="D492" s="1102"/>
      <c r="E492" s="1102"/>
      <c r="F492" s="1102"/>
      <c r="G492" s="1110"/>
      <c r="H492" s="82">
        <v>6424</v>
      </c>
      <c r="I492" s="83">
        <v>7461</v>
      </c>
      <c r="J492" s="110">
        <v>7384</v>
      </c>
      <c r="K492" s="596"/>
      <c r="L492" s="596"/>
      <c r="M492" s="596"/>
      <c r="N492" s="10"/>
      <c r="O492" s="10"/>
      <c r="P492" s="10"/>
      <c r="Q492" s="10"/>
      <c r="R492" s="10"/>
      <c r="S492" s="10"/>
      <c r="T492" s="10"/>
      <c r="U492" s="10"/>
      <c r="V492" s="10"/>
      <c r="W492" s="10"/>
      <c r="X492" s="10"/>
      <c r="Y492" s="10"/>
      <c r="Z492" s="10"/>
      <c r="AA492" s="10"/>
    </row>
    <row r="493" spans="1:27" ht="14.25" x14ac:dyDescent="0.2">
      <c r="A493" s="10"/>
      <c r="B493" s="1131" t="s">
        <v>240</v>
      </c>
      <c r="C493" s="1102"/>
      <c r="D493" s="1102"/>
      <c r="E493" s="1102"/>
      <c r="F493" s="1102"/>
      <c r="G493" s="1110"/>
      <c r="H493" s="217">
        <v>2684715</v>
      </c>
      <c r="I493" s="218">
        <v>2786439</v>
      </c>
      <c r="J493" s="85">
        <v>3028054</v>
      </c>
      <c r="K493" s="700"/>
      <c r="L493" s="700"/>
      <c r="M493" s="700"/>
      <c r="N493" s="10"/>
      <c r="O493" s="10"/>
      <c r="P493" s="10"/>
      <c r="Q493" s="10"/>
      <c r="R493" s="10"/>
      <c r="S493" s="10"/>
      <c r="T493" s="10"/>
      <c r="U493" s="10"/>
      <c r="V493" s="10"/>
      <c r="W493" s="10"/>
      <c r="X493" s="10"/>
      <c r="Y493" s="10"/>
      <c r="Z493" s="10"/>
      <c r="AA493" s="10"/>
    </row>
    <row r="494" spans="1:27" ht="14.25" x14ac:dyDescent="0.2">
      <c r="A494" s="10"/>
      <c r="B494" s="1131" t="s">
        <v>241</v>
      </c>
      <c r="C494" s="1102"/>
      <c r="D494" s="1102"/>
      <c r="E494" s="1102"/>
      <c r="F494" s="1102"/>
      <c r="G494" s="1110"/>
      <c r="H494" s="217">
        <v>0</v>
      </c>
      <c r="I494" s="218">
        <v>0</v>
      </c>
      <c r="J494" s="85">
        <v>1048</v>
      </c>
      <c r="K494" s="700"/>
      <c r="L494" s="700"/>
      <c r="M494" s="700"/>
      <c r="N494" s="10"/>
      <c r="O494" s="10"/>
      <c r="P494" s="10"/>
      <c r="Q494" s="10"/>
      <c r="R494" s="10"/>
      <c r="S494" s="10"/>
      <c r="T494" s="10"/>
      <c r="U494" s="10"/>
      <c r="V494" s="10"/>
      <c r="W494" s="10"/>
      <c r="X494" s="10"/>
      <c r="Y494" s="10"/>
      <c r="Z494" s="10"/>
      <c r="AA494" s="10"/>
    </row>
    <row r="495" spans="1:27" ht="14.25" x14ac:dyDescent="0.2">
      <c r="A495" s="10"/>
      <c r="B495" s="1178" t="s">
        <v>242</v>
      </c>
      <c r="C495" s="1081"/>
      <c r="D495" s="1081"/>
      <c r="E495" s="1081"/>
      <c r="F495" s="1081"/>
      <c r="G495" s="1082"/>
      <c r="H495" s="90">
        <v>2684715</v>
      </c>
      <c r="I495" s="631">
        <v>2786439</v>
      </c>
      <c r="J495" s="632">
        <v>3029103</v>
      </c>
      <c r="K495" s="701"/>
      <c r="L495" s="701"/>
      <c r="M495" s="701"/>
      <c r="N495" s="10"/>
      <c r="O495" s="10"/>
      <c r="P495" s="10"/>
      <c r="Q495" s="10"/>
      <c r="R495" s="10"/>
      <c r="S495" s="10"/>
      <c r="T495" s="10"/>
      <c r="U495" s="10"/>
      <c r="V495" s="10"/>
      <c r="W495" s="10"/>
      <c r="X495" s="10"/>
      <c r="Y495" s="10"/>
      <c r="Z495" s="10"/>
      <c r="AA495" s="10"/>
    </row>
    <row r="496" spans="1:27" ht="14.25" x14ac:dyDescent="0.2">
      <c r="A496" s="10"/>
      <c r="B496" s="639" t="s">
        <v>243</v>
      </c>
      <c r="C496" s="639"/>
      <c r="D496" s="639"/>
      <c r="E496" s="639"/>
      <c r="F496" s="639"/>
      <c r="G496" s="639"/>
      <c r="H496" s="639"/>
      <c r="I496" s="639"/>
      <c r="J496" s="639"/>
      <c r="K496" s="660"/>
      <c r="L496" s="660"/>
      <c r="M496" s="660"/>
      <c r="N496" s="10"/>
      <c r="O496" s="10"/>
      <c r="P496" s="10"/>
      <c r="Q496" s="10"/>
      <c r="R496" s="10"/>
      <c r="S496" s="10"/>
      <c r="T496" s="10"/>
      <c r="U496" s="10"/>
      <c r="V496" s="10"/>
      <c r="W496" s="10"/>
      <c r="X496" s="10"/>
      <c r="Y496" s="10"/>
      <c r="Z496" s="10"/>
      <c r="AA496" s="10"/>
    </row>
    <row r="497" spans="1:27" ht="14.25" x14ac:dyDescent="0.2">
      <c r="A497" s="10"/>
      <c r="B497" s="1107" t="s">
        <v>244</v>
      </c>
      <c r="C497" s="1108"/>
      <c r="D497" s="1108"/>
      <c r="E497" s="1108"/>
      <c r="F497" s="1108"/>
      <c r="G497" s="1109"/>
      <c r="H497" s="628">
        <v>0</v>
      </c>
      <c r="I497" s="79">
        <v>0</v>
      </c>
      <c r="J497" s="691">
        <v>0</v>
      </c>
      <c r="K497" s="596"/>
      <c r="L497" s="596"/>
      <c r="M497" s="596"/>
      <c r="N497" s="10"/>
      <c r="O497" s="10"/>
      <c r="P497" s="10"/>
      <c r="Q497" s="10"/>
      <c r="R497" s="10"/>
      <c r="S497" s="10"/>
      <c r="T497" s="10"/>
      <c r="U497" s="10"/>
      <c r="V497" s="10"/>
      <c r="W497" s="10"/>
      <c r="X497" s="10"/>
      <c r="Y497" s="10"/>
      <c r="Z497" s="10"/>
      <c r="AA497" s="10"/>
    </row>
    <row r="498" spans="1:27" ht="14.25" x14ac:dyDescent="0.2">
      <c r="A498" s="10"/>
      <c r="B498" s="1101" t="s">
        <v>245</v>
      </c>
      <c r="C498" s="1102"/>
      <c r="D498" s="1102"/>
      <c r="E498" s="1102"/>
      <c r="F498" s="1102"/>
      <c r="G498" s="1110"/>
      <c r="H498" s="82">
        <v>1286952</v>
      </c>
      <c r="I498" s="83">
        <v>1477821</v>
      </c>
      <c r="J498" s="110">
        <v>1604670</v>
      </c>
      <c r="K498" s="596"/>
      <c r="L498" s="596"/>
      <c r="M498" s="596"/>
      <c r="N498" s="10"/>
      <c r="O498" s="10"/>
      <c r="P498" s="10"/>
      <c r="Q498" s="10"/>
      <c r="R498" s="10"/>
      <c r="S498" s="10"/>
      <c r="T498" s="10"/>
      <c r="U498" s="10"/>
      <c r="V498" s="10"/>
      <c r="W498" s="10"/>
      <c r="X498" s="10"/>
      <c r="Y498" s="10"/>
      <c r="Z498" s="10"/>
      <c r="AA498" s="10"/>
    </row>
    <row r="499" spans="1:27" ht="14.25" x14ac:dyDescent="0.2">
      <c r="A499" s="10"/>
      <c r="B499" s="1131" t="s">
        <v>246</v>
      </c>
      <c r="C499" s="1102"/>
      <c r="D499" s="1102"/>
      <c r="E499" s="1102"/>
      <c r="F499" s="1102"/>
      <c r="G499" s="1110"/>
      <c r="H499" s="217">
        <v>1286952</v>
      </c>
      <c r="I499" s="218">
        <v>1477821</v>
      </c>
      <c r="J499" s="85">
        <v>1604670</v>
      </c>
      <c r="K499" s="700"/>
      <c r="L499" s="700"/>
      <c r="M499" s="700"/>
      <c r="N499" s="10"/>
      <c r="O499" s="10"/>
      <c r="P499" s="10"/>
      <c r="Q499" s="10"/>
      <c r="R499" s="10"/>
      <c r="S499" s="10"/>
      <c r="T499" s="10"/>
      <c r="U499" s="10"/>
      <c r="V499" s="10"/>
      <c r="W499" s="10"/>
      <c r="X499" s="10"/>
      <c r="Y499" s="10"/>
      <c r="Z499" s="10"/>
      <c r="AA499" s="10"/>
    </row>
    <row r="500" spans="1:27" ht="14.25" x14ac:dyDescent="0.2">
      <c r="A500" s="10"/>
      <c r="B500" s="1178" t="s">
        <v>247</v>
      </c>
      <c r="C500" s="1081"/>
      <c r="D500" s="1081"/>
      <c r="E500" s="1081"/>
      <c r="F500" s="1081"/>
      <c r="G500" s="1082"/>
      <c r="H500" s="702">
        <v>3971667</v>
      </c>
      <c r="I500" s="703">
        <v>4264259</v>
      </c>
      <c r="J500" s="704">
        <v>4633773</v>
      </c>
      <c r="K500" s="701"/>
      <c r="L500" s="701"/>
      <c r="M500" s="701"/>
      <c r="N500" s="10"/>
      <c r="O500" s="10"/>
      <c r="P500" s="10"/>
      <c r="Q500" s="10"/>
      <c r="R500" s="10"/>
      <c r="S500" s="10"/>
      <c r="T500" s="10"/>
      <c r="U500" s="10"/>
      <c r="V500" s="10"/>
      <c r="W500" s="10"/>
      <c r="X500" s="10"/>
      <c r="Y500" s="10"/>
      <c r="Z500" s="10"/>
      <c r="AA500" s="10"/>
    </row>
    <row r="501" spans="1:27" ht="27" customHeight="1" x14ac:dyDescent="0.2">
      <c r="A501" s="8"/>
      <c r="B501" s="1148" t="s">
        <v>248</v>
      </c>
      <c r="C501" s="1084"/>
      <c r="D501" s="1084"/>
      <c r="E501" s="1084"/>
      <c r="F501" s="1084"/>
      <c r="G501" s="1084"/>
      <c r="H501" s="1084"/>
      <c r="I501" s="1084"/>
      <c r="J501" s="1084"/>
      <c r="K501" s="615"/>
      <c r="L501" s="615"/>
      <c r="M501" s="615"/>
      <c r="N501" s="8"/>
      <c r="O501" s="8"/>
      <c r="P501" s="8"/>
      <c r="Q501" s="8"/>
      <c r="R501" s="8"/>
      <c r="S501" s="8"/>
      <c r="T501" s="8"/>
      <c r="U501" s="8"/>
      <c r="V501" s="8"/>
      <c r="W501" s="8"/>
      <c r="X501" s="8"/>
      <c r="Y501" s="8"/>
      <c r="Z501" s="8"/>
      <c r="AA501" s="8"/>
    </row>
    <row r="502" spans="1:27" ht="14.25"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spans="1:27" ht="14.25" x14ac:dyDescent="0.2">
      <c r="A503" s="586"/>
      <c r="B503" s="587" t="s">
        <v>249</v>
      </c>
      <c r="C503" s="586"/>
      <c r="D503" s="586"/>
      <c r="E503" s="586"/>
      <c r="F503" s="586"/>
      <c r="G503" s="586"/>
      <c r="H503" s="586"/>
      <c r="I503" s="586"/>
      <c r="J503" s="586"/>
      <c r="K503" s="586"/>
      <c r="L503" s="586"/>
      <c r="M503" s="586"/>
      <c r="N503" s="10"/>
      <c r="O503" s="10"/>
      <c r="P503" s="10"/>
      <c r="Q503" s="10"/>
      <c r="R503" s="10"/>
      <c r="S503" s="10"/>
      <c r="T503" s="10"/>
      <c r="U503" s="10"/>
      <c r="V503" s="10"/>
      <c r="W503" s="10"/>
      <c r="X503" s="10"/>
      <c r="Y503" s="10"/>
      <c r="Z503" s="10"/>
      <c r="AA503" s="10"/>
    </row>
    <row r="504" spans="1:27" ht="14.25"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row>
    <row r="505" spans="1:27" ht="14.25" x14ac:dyDescent="0.2">
      <c r="A505" s="10"/>
      <c r="B505" s="1179" t="s">
        <v>250</v>
      </c>
      <c r="C505" s="1021"/>
      <c r="D505" s="1021"/>
      <c r="E505" s="1177">
        <v>2022</v>
      </c>
      <c r="F505" s="1177">
        <v>2023</v>
      </c>
      <c r="G505" s="1170">
        <v>2024</v>
      </c>
      <c r="H505" s="10"/>
      <c r="I505" s="10"/>
      <c r="J505" s="10"/>
      <c r="K505" s="10"/>
      <c r="L505" s="10"/>
      <c r="M505" s="10"/>
      <c r="N505" s="10"/>
      <c r="O505" s="10"/>
      <c r="P505" s="10"/>
      <c r="Q505" s="10"/>
      <c r="R505" s="10"/>
      <c r="S505" s="10"/>
      <c r="T505" s="10"/>
      <c r="U505" s="10"/>
      <c r="V505" s="10"/>
      <c r="W505" s="10"/>
      <c r="X505" s="10"/>
      <c r="Y505" s="10"/>
      <c r="Z505" s="10"/>
      <c r="AA505" s="10"/>
    </row>
    <row r="506" spans="1:27" ht="14.25" x14ac:dyDescent="0.2">
      <c r="A506" s="10"/>
      <c r="B506" s="1021"/>
      <c r="C506" s="1019"/>
      <c r="D506" s="1021"/>
      <c r="E506" s="1151"/>
      <c r="F506" s="1151"/>
      <c r="G506" s="1153"/>
      <c r="H506" s="10"/>
      <c r="I506" s="10"/>
      <c r="J506" s="10"/>
      <c r="K506" s="10"/>
      <c r="L506" s="10"/>
      <c r="M506" s="10"/>
      <c r="N506" s="10"/>
      <c r="O506" s="10"/>
      <c r="P506" s="10"/>
      <c r="Q506" s="10"/>
      <c r="R506" s="10"/>
      <c r="S506" s="10"/>
      <c r="T506" s="10"/>
      <c r="U506" s="10"/>
      <c r="V506" s="10"/>
      <c r="W506" s="10"/>
      <c r="X506" s="10"/>
      <c r="Y506" s="10"/>
      <c r="Z506" s="10"/>
      <c r="AA506" s="10"/>
    </row>
    <row r="507" spans="1:27" ht="14.25" x14ac:dyDescent="0.2">
      <c r="A507" s="10"/>
      <c r="B507" s="1055"/>
      <c r="C507" s="1055"/>
      <c r="D507" s="1055"/>
      <c r="E507" s="1152"/>
      <c r="F507" s="1152"/>
      <c r="G507" s="1154"/>
      <c r="H507" s="10"/>
      <c r="I507" s="10"/>
      <c r="J507" s="10"/>
      <c r="K507" s="10"/>
      <c r="L507" s="10"/>
      <c r="M507" s="10"/>
      <c r="N507" s="10"/>
      <c r="O507" s="10"/>
      <c r="P507" s="10"/>
      <c r="Q507" s="10"/>
      <c r="R507" s="10"/>
      <c r="S507" s="10"/>
      <c r="T507" s="10"/>
      <c r="U507" s="10"/>
      <c r="V507" s="10"/>
      <c r="W507" s="10"/>
      <c r="X507" s="10"/>
      <c r="Y507" s="10"/>
      <c r="Z507" s="10"/>
      <c r="AA507" s="10"/>
    </row>
    <row r="508" spans="1:27" ht="14.25" x14ac:dyDescent="0.2">
      <c r="A508" s="10"/>
      <c r="B508" s="1144" t="s">
        <v>16</v>
      </c>
      <c r="C508" s="1145"/>
      <c r="D508" s="1146"/>
      <c r="E508" s="219">
        <v>26954248</v>
      </c>
      <c r="F508" s="219">
        <v>35426649</v>
      </c>
      <c r="G508" s="220">
        <v>29670027</v>
      </c>
      <c r="H508" s="10"/>
      <c r="I508" s="10"/>
      <c r="J508" s="10"/>
      <c r="K508" s="10"/>
      <c r="L508" s="10"/>
      <c r="M508" s="10"/>
      <c r="N508" s="10"/>
      <c r="O508" s="10"/>
      <c r="P508" s="10"/>
      <c r="Q508" s="10"/>
      <c r="R508" s="10"/>
      <c r="S508" s="10"/>
      <c r="T508" s="10"/>
      <c r="U508" s="10"/>
      <c r="V508" s="10"/>
      <c r="W508" s="10"/>
      <c r="X508" s="10"/>
      <c r="Y508" s="10"/>
      <c r="Z508" s="10"/>
      <c r="AA508" s="10"/>
    </row>
    <row r="509" spans="1:27" ht="14.25"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row>
    <row r="510" spans="1:27" ht="14.25"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row>
    <row r="511" spans="1:27" ht="14.25" x14ac:dyDescent="0.2">
      <c r="A511" s="586"/>
      <c r="B511" s="587" t="s">
        <v>251</v>
      </c>
      <c r="C511" s="586"/>
      <c r="D511" s="586"/>
      <c r="E511" s="586"/>
      <c r="F511" s="586"/>
      <c r="G511" s="586"/>
      <c r="H511" s="586"/>
      <c r="I511" s="586"/>
      <c r="J511" s="586"/>
      <c r="K511" s="586"/>
      <c r="L511" s="586"/>
      <c r="M511" s="586"/>
      <c r="N511" s="10"/>
      <c r="O511" s="10"/>
      <c r="P511" s="10"/>
      <c r="Q511" s="10"/>
      <c r="R511" s="10"/>
      <c r="S511" s="10"/>
      <c r="T511" s="10"/>
      <c r="U511" s="10"/>
      <c r="V511" s="10"/>
      <c r="W511" s="10"/>
      <c r="X511" s="10"/>
      <c r="Y511" s="10"/>
      <c r="Z511" s="10"/>
      <c r="AA511" s="10"/>
    </row>
    <row r="512" spans="1:27" ht="14.25"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row>
    <row r="513" spans="1:27" ht="14.25" x14ac:dyDescent="0.2">
      <c r="A513" s="10"/>
      <c r="B513" s="1179" t="s">
        <v>252</v>
      </c>
      <c r="C513" s="1021"/>
      <c r="D513" s="1021"/>
      <c r="E513" s="705">
        <v>2022</v>
      </c>
      <c r="F513" s="705">
        <v>2023</v>
      </c>
      <c r="G513" s="672">
        <v>2024</v>
      </c>
      <c r="H513" s="10"/>
      <c r="I513" s="10"/>
      <c r="J513" s="10"/>
      <c r="K513" s="10"/>
      <c r="L513" s="10"/>
      <c r="M513" s="10"/>
      <c r="N513" s="10"/>
      <c r="O513" s="10"/>
      <c r="P513" s="10"/>
      <c r="Q513" s="10"/>
      <c r="R513" s="10"/>
      <c r="S513" s="10"/>
      <c r="T513" s="10"/>
      <c r="U513" s="10"/>
      <c r="V513" s="10"/>
      <c r="W513" s="10"/>
      <c r="X513" s="10"/>
      <c r="Y513" s="10"/>
      <c r="Z513" s="10"/>
      <c r="AA513" s="10"/>
    </row>
    <row r="514" spans="1:27" ht="14.25" x14ac:dyDescent="0.2">
      <c r="A514" s="10"/>
      <c r="B514" s="1055"/>
      <c r="C514" s="1055"/>
      <c r="D514" s="1055"/>
      <c r="E514" s="706"/>
      <c r="F514" s="706"/>
      <c r="G514" s="707"/>
      <c r="H514" s="10"/>
      <c r="I514" s="10"/>
      <c r="J514" s="10"/>
      <c r="K514" s="10"/>
      <c r="L514" s="10"/>
      <c r="M514" s="10"/>
      <c r="N514" s="10"/>
      <c r="O514" s="10"/>
      <c r="P514" s="10"/>
      <c r="Q514" s="10"/>
      <c r="R514" s="10"/>
      <c r="S514" s="10"/>
      <c r="T514" s="10"/>
      <c r="U514" s="10"/>
      <c r="V514" s="10"/>
      <c r="W514" s="10"/>
      <c r="X514" s="10"/>
      <c r="Y514" s="10"/>
      <c r="Z514" s="10"/>
      <c r="AA514" s="10"/>
    </row>
    <row r="515" spans="1:27" ht="14.25" x14ac:dyDescent="0.2">
      <c r="A515" s="10"/>
      <c r="B515" s="1176" t="s">
        <v>253</v>
      </c>
      <c r="C515" s="1019"/>
      <c r="D515" s="1086"/>
      <c r="E515" s="708">
        <v>0.16400000000000001</v>
      </c>
      <c r="F515" s="708">
        <v>0.151</v>
      </c>
      <c r="G515" s="709">
        <v>0.14499999999999999</v>
      </c>
      <c r="H515" s="10"/>
      <c r="I515" s="10"/>
      <c r="J515" s="10"/>
      <c r="K515" s="10"/>
      <c r="L515" s="10"/>
      <c r="M515" s="10"/>
      <c r="N515" s="10"/>
      <c r="O515" s="10"/>
      <c r="P515" s="10"/>
      <c r="Q515" s="10"/>
      <c r="R515" s="10"/>
      <c r="S515" s="10"/>
      <c r="T515" s="10"/>
      <c r="U515" s="10"/>
      <c r="V515" s="10"/>
      <c r="W515" s="10"/>
      <c r="X515" s="10"/>
      <c r="Y515" s="10"/>
      <c r="Z515" s="10"/>
      <c r="AA515" s="10"/>
    </row>
    <row r="516" spans="1:27" ht="14.25" x14ac:dyDescent="0.2">
      <c r="A516" s="10"/>
      <c r="B516" s="1113"/>
      <c r="C516" s="1113"/>
      <c r="D516" s="1180"/>
      <c r="E516" s="710"/>
      <c r="F516" s="710"/>
      <c r="G516" s="711"/>
      <c r="H516" s="10"/>
      <c r="I516" s="10"/>
      <c r="J516" s="10"/>
      <c r="K516" s="10"/>
      <c r="L516" s="10"/>
      <c r="M516" s="10"/>
      <c r="N516" s="10"/>
      <c r="O516" s="10"/>
      <c r="P516" s="10"/>
      <c r="Q516" s="10"/>
      <c r="R516" s="10"/>
      <c r="S516" s="10"/>
      <c r="T516" s="10"/>
      <c r="U516" s="10"/>
      <c r="V516" s="10"/>
      <c r="W516" s="10"/>
      <c r="X516" s="10"/>
      <c r="Y516" s="10"/>
      <c r="Z516" s="10"/>
      <c r="AA516" s="10"/>
    </row>
    <row r="517" spans="1:27" ht="14.25" x14ac:dyDescent="0.2">
      <c r="A517" s="8"/>
      <c r="B517" s="1181" t="s">
        <v>254</v>
      </c>
      <c r="C517" s="1160"/>
      <c r="D517" s="1160"/>
      <c r="E517" s="1160"/>
      <c r="F517" s="1160"/>
      <c r="G517" s="1160"/>
      <c r="H517" s="8"/>
      <c r="I517" s="8"/>
      <c r="J517" s="8"/>
      <c r="K517" s="8"/>
      <c r="L517" s="8"/>
      <c r="M517" s="8"/>
      <c r="N517" s="8"/>
      <c r="O517" s="8"/>
      <c r="P517" s="8"/>
      <c r="Q517" s="8"/>
      <c r="R517" s="8"/>
      <c r="S517" s="8"/>
      <c r="T517" s="8"/>
      <c r="U517" s="8"/>
      <c r="V517" s="8"/>
      <c r="W517" s="8"/>
      <c r="X517" s="8"/>
      <c r="Y517" s="8"/>
      <c r="Z517" s="8"/>
      <c r="AA517" s="8"/>
    </row>
    <row r="518" spans="1:27" ht="14.25" x14ac:dyDescent="0.2">
      <c r="A518" s="8"/>
      <c r="B518" s="1145"/>
      <c r="C518" s="1145"/>
      <c r="D518" s="1145"/>
      <c r="E518" s="1145"/>
      <c r="F518" s="1145"/>
      <c r="G518" s="1145"/>
      <c r="H518" s="8"/>
      <c r="I518" s="8"/>
      <c r="J518" s="8"/>
      <c r="K518" s="8"/>
      <c r="L518" s="8"/>
      <c r="M518" s="8"/>
      <c r="N518" s="8"/>
      <c r="O518" s="8"/>
      <c r="P518" s="8"/>
      <c r="Q518" s="8"/>
      <c r="R518" s="8"/>
      <c r="S518" s="8"/>
      <c r="T518" s="8"/>
      <c r="U518" s="8"/>
      <c r="V518" s="8"/>
      <c r="W518" s="8"/>
      <c r="X518" s="8"/>
      <c r="Y518" s="8"/>
      <c r="Z518" s="8"/>
      <c r="AA518" s="8"/>
    </row>
    <row r="519" spans="1:27" ht="14.25"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spans="1:27" ht="14.25"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spans="1:27" ht="14.25" x14ac:dyDescent="0.2">
      <c r="A521" s="586"/>
      <c r="B521" s="587" t="s">
        <v>255</v>
      </c>
      <c r="C521" s="586"/>
      <c r="D521" s="586"/>
      <c r="E521" s="586"/>
      <c r="F521" s="586"/>
      <c r="G521" s="586"/>
      <c r="H521" s="586"/>
      <c r="I521" s="586"/>
      <c r="J521" s="586"/>
      <c r="K521" s="586"/>
      <c r="L521" s="586"/>
      <c r="M521" s="586"/>
      <c r="N521" s="10"/>
      <c r="O521" s="10"/>
      <c r="P521" s="10"/>
      <c r="Q521" s="10"/>
      <c r="R521" s="10"/>
      <c r="S521" s="10"/>
      <c r="T521" s="10"/>
      <c r="U521" s="10"/>
      <c r="V521" s="10"/>
      <c r="W521" s="10"/>
      <c r="X521" s="10"/>
      <c r="Y521" s="10"/>
      <c r="Z521" s="10"/>
      <c r="AA521" s="10"/>
    </row>
    <row r="522" spans="1:27" ht="14.25" x14ac:dyDescent="0.2">
      <c r="A522" s="586"/>
      <c r="B522" s="587" t="s">
        <v>256</v>
      </c>
      <c r="C522" s="586"/>
      <c r="D522" s="586"/>
      <c r="E522" s="586"/>
      <c r="F522" s="586"/>
      <c r="G522" s="586"/>
      <c r="H522" s="586"/>
      <c r="I522" s="586"/>
      <c r="J522" s="586"/>
      <c r="K522" s="586"/>
      <c r="L522" s="586"/>
      <c r="M522" s="586"/>
      <c r="N522" s="10"/>
      <c r="O522" s="10"/>
      <c r="P522" s="10"/>
      <c r="Q522" s="10"/>
      <c r="R522" s="10"/>
      <c r="S522" s="10"/>
      <c r="T522" s="10"/>
      <c r="U522" s="10"/>
      <c r="V522" s="10"/>
      <c r="W522" s="10"/>
      <c r="X522" s="10"/>
      <c r="Y522" s="10"/>
      <c r="Z522" s="10"/>
      <c r="AA522" s="10"/>
    </row>
    <row r="523" spans="1:27" ht="14.25" x14ac:dyDescent="0.2">
      <c r="A523" s="586"/>
      <c r="B523" s="587" t="s">
        <v>257</v>
      </c>
      <c r="C523" s="586"/>
      <c r="D523" s="586"/>
      <c r="E523" s="586"/>
      <c r="F523" s="586"/>
      <c r="G523" s="586"/>
      <c r="H523" s="586"/>
      <c r="I523" s="586"/>
      <c r="J523" s="586"/>
      <c r="K523" s="586"/>
      <c r="L523" s="586"/>
      <c r="M523" s="586"/>
      <c r="N523" s="10"/>
      <c r="O523" s="10"/>
      <c r="P523" s="10"/>
      <c r="Q523" s="10"/>
      <c r="R523" s="10"/>
      <c r="S523" s="10"/>
      <c r="T523" s="10"/>
      <c r="U523" s="10"/>
      <c r="V523" s="10"/>
      <c r="W523" s="10"/>
      <c r="X523" s="10"/>
      <c r="Y523" s="10"/>
      <c r="Z523" s="10"/>
      <c r="AA523" s="10"/>
    </row>
    <row r="524" spans="1:27" ht="14.25"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row>
    <row r="525" spans="1:27" ht="14.25" x14ac:dyDescent="0.2">
      <c r="A525" s="10"/>
      <c r="B525" s="1085" t="s">
        <v>258</v>
      </c>
      <c r="C525" s="1021"/>
      <c r="D525" s="1021"/>
      <c r="E525" s="1021"/>
      <c r="F525" s="1021"/>
      <c r="G525" s="1086"/>
      <c r="H525" s="1170" t="s">
        <v>16</v>
      </c>
      <c r="I525" s="1021"/>
      <c r="J525" s="1088"/>
      <c r="K525" s="1089"/>
      <c r="L525" s="1021"/>
      <c r="M525" s="1021"/>
      <c r="N525" s="10"/>
      <c r="O525" s="10"/>
      <c r="P525" s="10"/>
      <c r="Q525" s="10"/>
      <c r="R525" s="10"/>
      <c r="S525" s="10"/>
      <c r="T525" s="10"/>
      <c r="U525" s="10"/>
      <c r="V525" s="10"/>
      <c r="W525" s="10"/>
      <c r="X525" s="10"/>
      <c r="Y525" s="10"/>
      <c r="Z525" s="10"/>
      <c r="AA525" s="10"/>
    </row>
    <row r="526" spans="1:27" ht="14.25" x14ac:dyDescent="0.2">
      <c r="A526" s="10"/>
      <c r="B526" s="1055"/>
      <c r="C526" s="1055"/>
      <c r="D526" s="1055"/>
      <c r="E526" s="1055"/>
      <c r="F526" s="1055"/>
      <c r="G526" s="1094"/>
      <c r="H526" s="194">
        <v>2022</v>
      </c>
      <c r="I526" s="658">
        <v>2023</v>
      </c>
      <c r="J526" s="659">
        <v>2024</v>
      </c>
      <c r="K526" s="590"/>
      <c r="L526" s="590"/>
      <c r="M526" s="590"/>
      <c r="N526" s="10"/>
      <c r="O526" s="10"/>
      <c r="P526" s="10"/>
      <c r="Q526" s="10"/>
      <c r="R526" s="10"/>
      <c r="S526" s="10"/>
      <c r="T526" s="10"/>
      <c r="U526" s="10"/>
      <c r="V526" s="10"/>
      <c r="W526" s="10"/>
      <c r="X526" s="10"/>
      <c r="Y526" s="10"/>
      <c r="Z526" s="10"/>
      <c r="AA526" s="10"/>
    </row>
    <row r="527" spans="1:27" ht="14.25" x14ac:dyDescent="0.2">
      <c r="A527" s="10"/>
      <c r="B527" s="1107" t="s">
        <v>259</v>
      </c>
      <c r="C527" s="1108"/>
      <c r="D527" s="1108"/>
      <c r="E527" s="1108"/>
      <c r="F527" s="1108"/>
      <c r="G527" s="1117"/>
      <c r="H527" s="176">
        <v>208488</v>
      </c>
      <c r="I527" s="79">
        <v>223136</v>
      </c>
      <c r="J527" s="691">
        <v>209099</v>
      </c>
      <c r="K527" s="596"/>
      <c r="L527" s="596"/>
      <c r="M527" s="596"/>
      <c r="N527" s="10"/>
      <c r="O527" s="10"/>
      <c r="P527" s="10"/>
      <c r="Q527" s="10"/>
      <c r="R527" s="10"/>
      <c r="S527" s="10"/>
      <c r="T527" s="10"/>
      <c r="U527" s="10"/>
      <c r="V527" s="10"/>
      <c r="W527" s="10"/>
      <c r="X527" s="10"/>
      <c r="Y527" s="10"/>
      <c r="Z527" s="10"/>
      <c r="AA527" s="10"/>
    </row>
    <row r="528" spans="1:27" ht="14.25" x14ac:dyDescent="0.2">
      <c r="A528" s="10"/>
      <c r="B528" s="1101" t="s">
        <v>260</v>
      </c>
      <c r="C528" s="1102"/>
      <c r="D528" s="1102"/>
      <c r="E528" s="1102"/>
      <c r="F528" s="1102"/>
      <c r="G528" s="1103"/>
      <c r="H528" s="108">
        <v>0</v>
      </c>
      <c r="I528" s="83">
        <v>0</v>
      </c>
      <c r="J528" s="110">
        <v>0</v>
      </c>
      <c r="K528" s="596"/>
      <c r="L528" s="596"/>
      <c r="M528" s="596"/>
      <c r="N528" s="10"/>
      <c r="O528" s="10"/>
      <c r="P528" s="10"/>
      <c r="Q528" s="10"/>
      <c r="R528" s="10"/>
      <c r="S528" s="10"/>
      <c r="T528" s="10"/>
      <c r="U528" s="10"/>
      <c r="V528" s="10"/>
      <c r="W528" s="10"/>
      <c r="X528" s="10"/>
      <c r="Y528" s="10"/>
      <c r="Z528" s="10"/>
      <c r="AA528" s="10"/>
    </row>
    <row r="529" spans="1:27" ht="14.25" x14ac:dyDescent="0.2">
      <c r="A529" s="10"/>
      <c r="B529" s="1135" t="s">
        <v>261</v>
      </c>
      <c r="C529" s="1124"/>
      <c r="D529" s="1124"/>
      <c r="E529" s="1124"/>
      <c r="F529" s="1124"/>
      <c r="G529" s="1147"/>
      <c r="H529" s="221">
        <v>48882721</v>
      </c>
      <c r="I529" s="222">
        <v>50957318</v>
      </c>
      <c r="J529" s="223">
        <v>51017788</v>
      </c>
      <c r="K529" s="596"/>
      <c r="L529" s="596"/>
      <c r="M529" s="596"/>
      <c r="N529" s="10"/>
      <c r="O529" s="10"/>
      <c r="P529" s="10"/>
      <c r="Q529" s="10"/>
      <c r="R529" s="10"/>
      <c r="S529" s="10"/>
      <c r="T529" s="10"/>
      <c r="U529" s="10"/>
      <c r="V529" s="10"/>
      <c r="W529" s="10"/>
      <c r="X529" s="10"/>
      <c r="Y529" s="10"/>
      <c r="Z529" s="10"/>
      <c r="AA529" s="10"/>
    </row>
    <row r="530" spans="1:27" ht="14.25" x14ac:dyDescent="0.2">
      <c r="A530" s="10"/>
      <c r="B530" s="10"/>
      <c r="C530" s="10"/>
      <c r="D530" s="10"/>
      <c r="E530" s="10"/>
      <c r="F530" s="10"/>
      <c r="G530" s="10"/>
      <c r="H530" s="10"/>
      <c r="I530" s="10"/>
      <c r="J530" s="10"/>
      <c r="K530" s="588"/>
      <c r="L530" s="588"/>
      <c r="M530" s="588"/>
      <c r="N530" s="10"/>
      <c r="O530" s="10"/>
      <c r="P530" s="10"/>
      <c r="Q530" s="10"/>
      <c r="R530" s="10"/>
      <c r="S530" s="10"/>
      <c r="T530" s="10"/>
      <c r="U530" s="10"/>
      <c r="V530" s="10"/>
      <c r="W530" s="10"/>
      <c r="X530" s="10"/>
      <c r="Y530" s="10"/>
      <c r="Z530" s="10"/>
      <c r="AA530" s="10"/>
    </row>
    <row r="531" spans="1:27" ht="14.25" x14ac:dyDescent="0.2">
      <c r="A531" s="10"/>
      <c r="B531" s="1085" t="s">
        <v>262</v>
      </c>
      <c r="C531" s="1021"/>
      <c r="D531" s="1021"/>
      <c r="E531" s="1021"/>
      <c r="F531" s="1021"/>
      <c r="G531" s="1086"/>
      <c r="H531" s="1170" t="s">
        <v>16</v>
      </c>
      <c r="I531" s="1021"/>
      <c r="J531" s="1088"/>
      <c r="K531" s="1089"/>
      <c r="L531" s="1021"/>
      <c r="M531" s="1021"/>
      <c r="N531" s="10"/>
      <c r="O531" s="10"/>
      <c r="P531" s="10"/>
      <c r="Q531" s="10"/>
      <c r="R531" s="10"/>
      <c r="S531" s="10"/>
      <c r="T531" s="10"/>
      <c r="U531" s="10"/>
      <c r="V531" s="10"/>
      <c r="W531" s="10"/>
      <c r="X531" s="10"/>
      <c r="Y531" s="10"/>
      <c r="Z531" s="10"/>
      <c r="AA531" s="10"/>
    </row>
    <row r="532" spans="1:27" ht="14.25" x14ac:dyDescent="0.2">
      <c r="A532" s="10"/>
      <c r="B532" s="1055"/>
      <c r="C532" s="1055"/>
      <c r="D532" s="1055"/>
      <c r="E532" s="1055"/>
      <c r="F532" s="1055"/>
      <c r="G532" s="1094"/>
      <c r="H532" s="194">
        <v>2022</v>
      </c>
      <c r="I532" s="658">
        <v>2023</v>
      </c>
      <c r="J532" s="224">
        <v>2024</v>
      </c>
      <c r="K532" s="590"/>
      <c r="L532" s="590"/>
      <c r="M532" s="590"/>
      <c r="N532" s="10"/>
      <c r="O532" s="10"/>
      <c r="P532" s="10"/>
      <c r="Q532" s="10"/>
      <c r="R532" s="10"/>
      <c r="S532" s="10"/>
      <c r="T532" s="10"/>
      <c r="U532" s="10"/>
      <c r="V532" s="10"/>
      <c r="W532" s="10"/>
      <c r="X532" s="10"/>
      <c r="Y532" s="10"/>
      <c r="Z532" s="10"/>
      <c r="AA532" s="10"/>
    </row>
    <row r="533" spans="1:27" ht="14.25" x14ac:dyDescent="0.2">
      <c r="A533" s="10"/>
      <c r="B533" s="1107" t="s">
        <v>259</v>
      </c>
      <c r="C533" s="1108"/>
      <c r="D533" s="1108"/>
      <c r="E533" s="1108"/>
      <c r="F533" s="1108"/>
      <c r="G533" s="1117"/>
      <c r="H533" s="176">
        <v>14959</v>
      </c>
      <c r="I533" s="79">
        <v>19215</v>
      </c>
      <c r="J533" s="691">
        <v>28701</v>
      </c>
      <c r="K533" s="596"/>
      <c r="L533" s="596"/>
      <c r="M533" s="596"/>
      <c r="N533" s="10"/>
      <c r="O533" s="10"/>
      <c r="P533" s="10"/>
      <c r="Q533" s="10"/>
      <c r="R533" s="10"/>
      <c r="S533" s="10"/>
      <c r="T533" s="10"/>
      <c r="U533" s="10"/>
      <c r="V533" s="10"/>
      <c r="W533" s="10"/>
      <c r="X533" s="10"/>
      <c r="Y533" s="10"/>
      <c r="Z533" s="10"/>
      <c r="AA533" s="10"/>
    </row>
    <row r="534" spans="1:27" ht="14.25" x14ac:dyDescent="0.2">
      <c r="A534" s="10"/>
      <c r="B534" s="1135" t="s">
        <v>261</v>
      </c>
      <c r="C534" s="1124"/>
      <c r="D534" s="1124"/>
      <c r="E534" s="1124"/>
      <c r="F534" s="1124"/>
      <c r="G534" s="1147"/>
      <c r="H534" s="221">
        <v>35272</v>
      </c>
      <c r="I534" s="222">
        <v>43709</v>
      </c>
      <c r="J534" s="223">
        <v>376</v>
      </c>
      <c r="K534" s="596"/>
      <c r="L534" s="596"/>
      <c r="M534" s="596"/>
      <c r="N534" s="10"/>
      <c r="O534" s="10"/>
      <c r="P534" s="10"/>
      <c r="Q534" s="10"/>
      <c r="R534" s="10"/>
      <c r="S534" s="10"/>
      <c r="T534" s="10"/>
      <c r="U534" s="10"/>
      <c r="V534" s="10"/>
      <c r="W534" s="10"/>
      <c r="X534" s="10"/>
      <c r="Y534" s="10"/>
      <c r="Z534" s="10"/>
      <c r="AA534" s="10"/>
    </row>
    <row r="535" spans="1:27" ht="14.25"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row>
    <row r="536" spans="1:27" ht="14.25" x14ac:dyDescent="0.2">
      <c r="A536" s="587" t="s">
        <v>263</v>
      </c>
      <c r="B536" s="1171" t="s">
        <v>264</v>
      </c>
      <c r="C536" s="1021"/>
      <c r="D536" s="1021"/>
      <c r="E536" s="1021"/>
      <c r="F536" s="1021"/>
      <c r="G536" s="1021"/>
      <c r="H536" s="1021"/>
      <c r="I536" s="1021"/>
      <c r="J536" s="1021"/>
      <c r="K536" s="1021"/>
      <c r="L536" s="1021"/>
      <c r="M536" s="1021"/>
      <c r="N536" s="10"/>
      <c r="O536" s="10"/>
      <c r="P536" s="10"/>
      <c r="Q536" s="10"/>
      <c r="R536" s="10"/>
      <c r="S536" s="10"/>
      <c r="T536" s="10"/>
      <c r="U536" s="10"/>
      <c r="V536" s="10"/>
      <c r="W536" s="10"/>
      <c r="X536" s="10"/>
      <c r="Y536" s="10"/>
      <c r="Z536" s="10"/>
      <c r="AA536" s="10"/>
    </row>
    <row r="537" spans="1:27" ht="14.25"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row>
    <row r="538" spans="1:27" ht="14.25" x14ac:dyDescent="0.2">
      <c r="A538" s="10"/>
      <c r="B538" s="1085" t="s">
        <v>265</v>
      </c>
      <c r="C538" s="1021"/>
      <c r="D538" s="1021"/>
      <c r="E538" s="1021"/>
      <c r="F538" s="1021"/>
      <c r="G538" s="1054"/>
      <c r="H538" s="1111" t="s">
        <v>16</v>
      </c>
      <c r="I538" s="1021"/>
      <c r="J538" s="1021"/>
      <c r="K538" s="1172"/>
      <c r="L538" s="1019"/>
      <c r="M538" s="1019"/>
      <c r="N538" s="10"/>
      <c r="O538" s="10"/>
      <c r="P538" s="10"/>
      <c r="Q538" s="10"/>
      <c r="R538" s="10"/>
      <c r="S538" s="10"/>
      <c r="T538" s="10"/>
      <c r="U538" s="10"/>
      <c r="V538" s="10"/>
      <c r="W538" s="10"/>
      <c r="X538" s="10"/>
      <c r="Y538" s="10"/>
      <c r="Z538" s="10"/>
      <c r="AA538" s="10"/>
    </row>
    <row r="539" spans="1:27" ht="14.25" x14ac:dyDescent="0.2">
      <c r="A539" s="10"/>
      <c r="B539" s="1055"/>
      <c r="C539" s="1055"/>
      <c r="D539" s="1055"/>
      <c r="E539" s="1055"/>
      <c r="F539" s="1055"/>
      <c r="G539" s="1056"/>
      <c r="H539" s="617">
        <v>2022</v>
      </c>
      <c r="I539" s="617">
        <v>2023</v>
      </c>
      <c r="J539" s="712">
        <v>2024</v>
      </c>
      <c r="K539" s="10"/>
      <c r="L539" s="1172"/>
      <c r="M539" s="1019"/>
      <c r="N539" s="1019"/>
      <c r="O539" s="1019"/>
      <c r="P539" s="1019"/>
      <c r="Q539" s="10"/>
      <c r="R539" s="10"/>
      <c r="S539" s="10"/>
      <c r="T539" s="10"/>
      <c r="U539" s="10"/>
      <c r="V539" s="10"/>
      <c r="W539" s="10"/>
      <c r="X539" s="10"/>
      <c r="Y539" s="10"/>
      <c r="Z539" s="10"/>
      <c r="AA539" s="10"/>
    </row>
    <row r="540" spans="1:27" ht="14.25" x14ac:dyDescent="0.2">
      <c r="A540" s="10"/>
      <c r="B540" s="1173" t="s">
        <v>266</v>
      </c>
      <c r="C540" s="1174"/>
      <c r="D540" s="1174"/>
      <c r="E540" s="1174"/>
      <c r="F540" s="1174"/>
      <c r="G540" s="1175"/>
      <c r="H540" s="713">
        <v>0</v>
      </c>
      <c r="I540" s="225">
        <v>70477</v>
      </c>
      <c r="J540" s="714">
        <v>91006</v>
      </c>
      <c r="K540" s="10"/>
      <c r="L540" s="1019"/>
      <c r="M540" s="1019"/>
      <c r="N540" s="1019"/>
      <c r="O540" s="1019"/>
      <c r="P540" s="1019"/>
      <c r="Q540" s="10"/>
      <c r="R540" s="10"/>
      <c r="S540" s="10"/>
      <c r="T540" s="10"/>
      <c r="U540" s="10"/>
      <c r="V540" s="10"/>
      <c r="W540" s="10"/>
      <c r="X540" s="10"/>
      <c r="Y540" s="10"/>
      <c r="Z540" s="10"/>
      <c r="AA540" s="10"/>
    </row>
    <row r="541" spans="1:27" ht="14.25" x14ac:dyDescent="0.2">
      <c r="A541" s="10"/>
      <c r="B541" s="1162" t="s">
        <v>267</v>
      </c>
      <c r="C541" s="1163"/>
      <c r="D541" s="1163"/>
      <c r="E541" s="1163"/>
      <c r="F541" s="1163"/>
      <c r="G541" s="1164"/>
      <c r="H541" s="715">
        <v>46788039</v>
      </c>
      <c r="I541" s="225">
        <v>48131265</v>
      </c>
      <c r="J541" s="714">
        <v>48162207</v>
      </c>
      <c r="K541" s="10"/>
      <c r="L541" s="1019"/>
      <c r="M541" s="1019"/>
      <c r="N541" s="1019"/>
      <c r="O541" s="1019"/>
      <c r="P541" s="1019"/>
      <c r="Q541" s="10"/>
      <c r="R541" s="10"/>
      <c r="S541" s="10"/>
      <c r="T541" s="10"/>
      <c r="U541" s="10"/>
      <c r="V541" s="10"/>
      <c r="W541" s="10"/>
      <c r="X541" s="10"/>
      <c r="Y541" s="10"/>
      <c r="Z541" s="10"/>
      <c r="AA541" s="10"/>
    </row>
    <row r="542" spans="1:27" ht="14.25" x14ac:dyDescent="0.2">
      <c r="A542" s="10"/>
      <c r="B542" s="1165" t="s">
        <v>268</v>
      </c>
      <c r="C542" s="1163"/>
      <c r="D542" s="1163"/>
      <c r="E542" s="1163"/>
      <c r="F542" s="1163"/>
      <c r="G542" s="1164"/>
      <c r="H542" s="715">
        <v>5118</v>
      </c>
      <c r="I542" s="225">
        <v>5844</v>
      </c>
      <c r="J542" s="714">
        <v>8393</v>
      </c>
      <c r="K542" s="10"/>
      <c r="L542" s="1019"/>
      <c r="M542" s="1019"/>
      <c r="N542" s="1019"/>
      <c r="O542" s="1019"/>
      <c r="P542" s="1019"/>
      <c r="Q542" s="10"/>
      <c r="R542" s="10"/>
      <c r="S542" s="10"/>
      <c r="T542" s="10"/>
      <c r="U542" s="10"/>
      <c r="V542" s="10"/>
      <c r="W542" s="10"/>
      <c r="X542" s="10"/>
      <c r="Y542" s="10"/>
      <c r="Z542" s="10"/>
      <c r="AA542" s="10"/>
    </row>
    <row r="543" spans="1:27" ht="14.25" x14ac:dyDescent="0.2">
      <c r="A543" s="10"/>
      <c r="B543" s="1165" t="s">
        <v>269</v>
      </c>
      <c r="C543" s="1163"/>
      <c r="D543" s="1163"/>
      <c r="E543" s="1163"/>
      <c r="F543" s="1163"/>
      <c r="G543" s="1164"/>
      <c r="H543" s="715">
        <v>1576420</v>
      </c>
      <c r="I543" s="225">
        <v>1532559</v>
      </c>
      <c r="J543" s="714">
        <v>1380194</v>
      </c>
      <c r="K543" s="10"/>
      <c r="L543" s="1019"/>
      <c r="M543" s="1019"/>
      <c r="N543" s="1019"/>
      <c r="O543" s="1019"/>
      <c r="P543" s="1019"/>
      <c r="Q543" s="10"/>
      <c r="R543" s="10"/>
      <c r="S543" s="10"/>
      <c r="T543" s="10"/>
      <c r="U543" s="10"/>
      <c r="V543" s="10"/>
      <c r="W543" s="10"/>
      <c r="X543" s="10"/>
      <c r="Y543" s="10"/>
      <c r="Z543" s="10"/>
      <c r="AA543" s="10"/>
    </row>
    <row r="544" spans="1:27" ht="14.25" x14ac:dyDescent="0.2">
      <c r="A544" s="10"/>
      <c r="B544" s="1165" t="s">
        <v>270</v>
      </c>
      <c r="C544" s="1163"/>
      <c r="D544" s="1163"/>
      <c r="E544" s="1163"/>
      <c r="F544" s="1163"/>
      <c r="G544" s="1164"/>
      <c r="H544" s="715">
        <v>513086</v>
      </c>
      <c r="I544" s="225">
        <v>1217089</v>
      </c>
      <c r="J544" s="714">
        <v>1375838</v>
      </c>
      <c r="K544" s="10"/>
      <c r="L544" s="10"/>
      <c r="M544" s="10"/>
      <c r="N544" s="10"/>
      <c r="O544" s="10"/>
      <c r="P544" s="10"/>
      <c r="Q544" s="10"/>
      <c r="R544" s="10"/>
      <c r="S544" s="10"/>
      <c r="T544" s="10"/>
      <c r="U544" s="10"/>
      <c r="V544" s="10"/>
      <c r="W544" s="10"/>
      <c r="X544" s="10"/>
      <c r="Y544" s="10"/>
      <c r="Z544" s="10"/>
      <c r="AA544" s="10"/>
    </row>
    <row r="545" spans="1:27" ht="14.25" x14ac:dyDescent="0.2">
      <c r="A545" s="10"/>
      <c r="B545" s="1165" t="s">
        <v>271</v>
      </c>
      <c r="C545" s="1163"/>
      <c r="D545" s="1163"/>
      <c r="E545" s="1163"/>
      <c r="F545" s="1163"/>
      <c r="G545" s="1164"/>
      <c r="H545" s="713">
        <v>59</v>
      </c>
      <c r="I545" s="226">
        <v>83</v>
      </c>
      <c r="J545" s="716">
        <v>150</v>
      </c>
      <c r="K545" s="10"/>
      <c r="L545" s="10"/>
      <c r="M545" s="10"/>
      <c r="N545" s="10"/>
      <c r="O545" s="10"/>
      <c r="P545" s="10"/>
      <c r="Q545" s="10"/>
      <c r="R545" s="10"/>
      <c r="S545" s="10"/>
      <c r="T545" s="10"/>
      <c r="U545" s="10"/>
      <c r="V545" s="10"/>
      <c r="W545" s="10"/>
      <c r="X545" s="10"/>
      <c r="Y545" s="10"/>
      <c r="Z545" s="10"/>
      <c r="AA545" s="10"/>
    </row>
    <row r="546" spans="1:27" ht="14.25" x14ac:dyDescent="0.2">
      <c r="A546" s="10"/>
      <c r="B546" s="1166" t="s">
        <v>44</v>
      </c>
      <c r="C546" s="1163"/>
      <c r="D546" s="1163"/>
      <c r="E546" s="1163"/>
      <c r="F546" s="1163"/>
      <c r="G546" s="1164"/>
      <c r="H546" s="717">
        <v>48882721</v>
      </c>
      <c r="I546" s="718">
        <v>50957318</v>
      </c>
      <c r="J546" s="718">
        <v>51017788</v>
      </c>
      <c r="K546" s="10"/>
      <c r="L546" s="10"/>
      <c r="M546" s="10"/>
      <c r="N546" s="10"/>
      <c r="O546" s="10"/>
      <c r="P546" s="10"/>
      <c r="Q546" s="10"/>
      <c r="R546" s="10"/>
      <c r="S546" s="10"/>
      <c r="T546" s="10"/>
      <c r="U546" s="10"/>
      <c r="V546" s="10"/>
      <c r="W546" s="10"/>
      <c r="X546" s="10"/>
      <c r="Y546" s="10"/>
      <c r="Z546" s="10"/>
      <c r="AA546" s="10"/>
    </row>
    <row r="547" spans="1:27" ht="14.25" x14ac:dyDescent="0.2">
      <c r="A547" s="10"/>
      <c r="B547" s="1167" t="s">
        <v>272</v>
      </c>
      <c r="C547" s="1168"/>
      <c r="D547" s="1168"/>
      <c r="E547" s="1168"/>
      <c r="F547" s="1168"/>
      <c r="G547" s="1169"/>
      <c r="H547" s="227">
        <v>1</v>
      </c>
      <c r="I547" s="228">
        <v>1</v>
      </c>
      <c r="J547" s="229">
        <v>1</v>
      </c>
      <c r="K547" s="10"/>
      <c r="L547" s="10"/>
      <c r="M547" s="10"/>
      <c r="N547" s="10"/>
      <c r="O547" s="10"/>
      <c r="P547" s="10"/>
      <c r="Q547" s="10"/>
      <c r="R547" s="10"/>
      <c r="S547" s="10"/>
      <c r="T547" s="10"/>
      <c r="U547" s="10"/>
      <c r="V547" s="10"/>
      <c r="W547" s="10"/>
      <c r="X547" s="10"/>
      <c r="Y547" s="10"/>
      <c r="Z547" s="10"/>
      <c r="AA547" s="10"/>
    </row>
    <row r="548" spans="1:27" ht="14.25"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row>
    <row r="549" spans="1:27" ht="14.25"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row>
    <row r="550" spans="1:27" ht="14.25" x14ac:dyDescent="0.2">
      <c r="A550" s="586"/>
      <c r="B550" s="587" t="s">
        <v>273</v>
      </c>
      <c r="C550" s="586"/>
      <c r="D550" s="586"/>
      <c r="E550" s="586"/>
      <c r="F550" s="586"/>
      <c r="G550" s="586"/>
      <c r="H550" s="586"/>
      <c r="I550" s="586"/>
      <c r="J550" s="586"/>
      <c r="K550" s="586"/>
      <c r="L550" s="586"/>
      <c r="M550" s="586"/>
      <c r="N550" s="10"/>
      <c r="O550" s="10"/>
      <c r="P550" s="10"/>
      <c r="Q550" s="10"/>
      <c r="R550" s="10"/>
      <c r="S550" s="10"/>
      <c r="T550" s="10"/>
      <c r="U550" s="10"/>
      <c r="V550" s="10"/>
      <c r="W550" s="10"/>
      <c r="X550" s="10"/>
      <c r="Y550" s="10"/>
      <c r="Z550" s="10"/>
      <c r="AA550" s="10"/>
    </row>
    <row r="551" spans="1:27" ht="14.25"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row>
    <row r="552" spans="1:27" ht="14.25"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row>
    <row r="553" spans="1:27" ht="14.25" x14ac:dyDescent="0.2">
      <c r="A553" s="10"/>
      <c r="B553" s="1085" t="s">
        <v>274</v>
      </c>
      <c r="C553" s="1021"/>
      <c r="D553" s="1021"/>
      <c r="E553" s="1021"/>
      <c r="F553" s="1021"/>
      <c r="G553" s="1021"/>
      <c r="H553" s="1021"/>
      <c r="I553" s="1086"/>
      <c r="J553" s="1161" t="s">
        <v>275</v>
      </c>
      <c r="K553" s="1150">
        <v>2022</v>
      </c>
      <c r="L553" s="1150">
        <v>2023</v>
      </c>
      <c r="M553" s="1087">
        <v>2024</v>
      </c>
      <c r="N553" s="10"/>
      <c r="O553" s="10"/>
      <c r="P553" s="10"/>
      <c r="Q553" s="10"/>
      <c r="R553" s="10"/>
      <c r="S553" s="10"/>
      <c r="T553" s="10"/>
      <c r="U553" s="10"/>
      <c r="V553" s="10"/>
      <c r="W553" s="10"/>
      <c r="X553" s="10"/>
      <c r="Y553" s="10"/>
      <c r="Z553" s="10"/>
      <c r="AA553" s="10"/>
    </row>
    <row r="554" spans="1:27" ht="14.25" x14ac:dyDescent="0.2">
      <c r="A554" s="10"/>
      <c r="B554" s="1055"/>
      <c r="C554" s="1055"/>
      <c r="D554" s="1055"/>
      <c r="E554" s="1055"/>
      <c r="F554" s="1055"/>
      <c r="G554" s="1055"/>
      <c r="H554" s="1055"/>
      <c r="I554" s="1094"/>
      <c r="J554" s="1152"/>
      <c r="K554" s="1152"/>
      <c r="L554" s="1152"/>
      <c r="M554" s="1154"/>
      <c r="N554" s="10"/>
      <c r="O554" s="10"/>
      <c r="P554" s="10"/>
      <c r="Q554" s="10"/>
      <c r="R554" s="10"/>
      <c r="S554" s="10"/>
      <c r="T554" s="10"/>
      <c r="U554" s="10"/>
      <c r="V554" s="10"/>
      <c r="W554" s="10"/>
      <c r="X554" s="10"/>
      <c r="Y554" s="10"/>
      <c r="Z554" s="10"/>
      <c r="AA554" s="10"/>
    </row>
    <row r="555" spans="1:27" ht="14.25" x14ac:dyDescent="0.2">
      <c r="A555" s="10"/>
      <c r="B555" s="1107" t="s">
        <v>276</v>
      </c>
      <c r="C555" s="1108"/>
      <c r="D555" s="1108"/>
      <c r="E555" s="1108"/>
      <c r="F555" s="1108"/>
      <c r="G555" s="1108"/>
      <c r="H555" s="1108"/>
      <c r="I555" s="1117"/>
      <c r="J555" s="719">
        <v>21891493</v>
      </c>
      <c r="K555" s="719">
        <v>24279000</v>
      </c>
      <c r="L555" s="720">
        <v>28240000</v>
      </c>
      <c r="M555" s="720">
        <v>32018281</v>
      </c>
      <c r="N555" s="10"/>
      <c r="O555" s="10"/>
      <c r="P555" s="10"/>
      <c r="Q555" s="10"/>
      <c r="R555" s="10"/>
      <c r="S555" s="10"/>
      <c r="T555" s="10"/>
      <c r="U555" s="10"/>
      <c r="V555" s="10"/>
      <c r="W555" s="10"/>
      <c r="X555" s="10"/>
      <c r="Y555" s="10"/>
      <c r="Z555" s="10"/>
      <c r="AA555" s="10"/>
    </row>
    <row r="556" spans="1:27" ht="14.25" x14ac:dyDescent="0.2">
      <c r="A556" s="10"/>
      <c r="B556" s="1101" t="s">
        <v>277</v>
      </c>
      <c r="C556" s="1102"/>
      <c r="D556" s="1102"/>
      <c r="E556" s="1102"/>
      <c r="F556" s="1102"/>
      <c r="G556" s="1102"/>
      <c r="H556" s="1102"/>
      <c r="I556" s="1103"/>
      <c r="J556" s="230">
        <v>155499452</v>
      </c>
      <c r="K556" s="230">
        <v>192436810</v>
      </c>
      <c r="L556" s="231">
        <v>198082560</v>
      </c>
      <c r="M556" s="231">
        <v>207882090</v>
      </c>
      <c r="N556" s="10"/>
      <c r="O556" s="10"/>
      <c r="P556" s="10"/>
      <c r="Q556" s="10"/>
      <c r="R556" s="10"/>
      <c r="S556" s="10"/>
      <c r="T556" s="10"/>
      <c r="U556" s="10"/>
      <c r="V556" s="10"/>
      <c r="W556" s="10"/>
      <c r="X556" s="10"/>
      <c r="Y556" s="10"/>
      <c r="Z556" s="10"/>
      <c r="AA556" s="10"/>
    </row>
    <row r="557" spans="1:27" x14ac:dyDescent="0.25">
      <c r="A557" s="10"/>
      <c r="B557" s="1123" t="s">
        <v>278</v>
      </c>
      <c r="C557" s="1124"/>
      <c r="D557" s="1124"/>
      <c r="E557" s="1124"/>
      <c r="F557" s="1124"/>
      <c r="G557" s="1124"/>
      <c r="H557" s="1124"/>
      <c r="I557" s="1147"/>
      <c r="J557" s="232">
        <v>7.1</v>
      </c>
      <c r="K557" s="232">
        <v>7.92</v>
      </c>
      <c r="L557" s="233">
        <v>7.01</v>
      </c>
      <c r="M557" s="233">
        <v>6.49</v>
      </c>
      <c r="N557" s="10"/>
      <c r="O557" s="10"/>
      <c r="P557" s="10"/>
      <c r="Q557" s="10"/>
      <c r="R557" s="10"/>
      <c r="S557" s="10"/>
      <c r="T557" s="10"/>
      <c r="U557" s="10"/>
      <c r="V557" s="10"/>
      <c r="W557" s="10"/>
      <c r="X557" s="10"/>
      <c r="Y557" s="10"/>
      <c r="Z557" s="10"/>
      <c r="AA557" s="10"/>
    </row>
    <row r="558" spans="1:27" ht="27" customHeight="1" x14ac:dyDescent="0.2">
      <c r="A558" s="8"/>
      <c r="B558" s="1148" t="s">
        <v>279</v>
      </c>
      <c r="C558" s="1084"/>
      <c r="D558" s="1084"/>
      <c r="E558" s="1084"/>
      <c r="F558" s="1084"/>
      <c r="G558" s="1084"/>
      <c r="H558" s="1084"/>
      <c r="I558" s="1084"/>
      <c r="J558" s="1084"/>
      <c r="K558" s="1084"/>
      <c r="L558" s="1084"/>
      <c r="M558" s="1084"/>
      <c r="N558" s="8"/>
      <c r="O558" s="8"/>
      <c r="P558" s="8"/>
      <c r="Q558" s="8"/>
      <c r="R558" s="8"/>
      <c r="S558" s="8"/>
      <c r="T558" s="8"/>
      <c r="U558" s="8"/>
      <c r="V558" s="8"/>
      <c r="W558" s="8"/>
      <c r="X558" s="8"/>
      <c r="Y558" s="8"/>
      <c r="Z558" s="8"/>
      <c r="AA558" s="8"/>
    </row>
    <row r="559" spans="1:27" ht="14.25"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spans="1:27" ht="14.25" x14ac:dyDescent="0.2">
      <c r="A560" s="586"/>
      <c r="B560" s="587" t="s">
        <v>280</v>
      </c>
      <c r="C560" s="586"/>
      <c r="D560" s="586"/>
      <c r="E560" s="586"/>
      <c r="F560" s="586"/>
      <c r="G560" s="586"/>
      <c r="H560" s="586"/>
      <c r="I560" s="586"/>
      <c r="J560" s="586"/>
      <c r="K560" s="586"/>
      <c r="L560" s="586"/>
      <c r="M560" s="586"/>
      <c r="N560" s="10"/>
      <c r="O560" s="10"/>
      <c r="P560" s="10"/>
      <c r="Q560" s="10"/>
      <c r="R560" s="10"/>
      <c r="S560" s="10"/>
      <c r="T560" s="10"/>
      <c r="U560" s="10"/>
      <c r="V560" s="10"/>
      <c r="W560" s="10"/>
      <c r="X560" s="10"/>
      <c r="Y560" s="10"/>
      <c r="Z560" s="10"/>
      <c r="AA560" s="10"/>
    </row>
    <row r="561" spans="1:27" ht="14.25"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row>
    <row r="562" spans="1:27" ht="14.25" x14ac:dyDescent="0.2">
      <c r="A562" s="10"/>
      <c r="B562" s="1085" t="s">
        <v>281</v>
      </c>
      <c r="C562" s="1021"/>
      <c r="D562" s="1141"/>
      <c r="E562" s="1149">
        <v>2022</v>
      </c>
      <c r="F562" s="1150">
        <v>2023</v>
      </c>
      <c r="G562" s="1087">
        <v>2024</v>
      </c>
      <c r="H562" s="10"/>
      <c r="I562" s="10"/>
      <c r="J562" s="10"/>
      <c r="K562" s="10"/>
      <c r="L562" s="10"/>
      <c r="M562" s="10"/>
      <c r="N562" s="10"/>
      <c r="O562" s="10"/>
      <c r="P562" s="10"/>
      <c r="Q562" s="10"/>
      <c r="R562" s="10"/>
      <c r="S562" s="10"/>
      <c r="T562" s="10"/>
      <c r="U562" s="10"/>
      <c r="V562" s="10"/>
      <c r="W562" s="10"/>
      <c r="X562" s="10"/>
      <c r="Y562" s="10"/>
      <c r="Z562" s="10"/>
      <c r="AA562" s="10"/>
    </row>
    <row r="563" spans="1:27" ht="14.25" x14ac:dyDescent="0.2">
      <c r="A563" s="10"/>
      <c r="B563" s="1021"/>
      <c r="C563" s="1142"/>
      <c r="D563" s="1141"/>
      <c r="E563" s="1086"/>
      <c r="F563" s="1151"/>
      <c r="G563" s="1153"/>
      <c r="H563" s="10"/>
      <c r="I563" s="10"/>
      <c r="J563" s="10"/>
      <c r="K563" s="10"/>
      <c r="L563" s="10"/>
      <c r="M563" s="10"/>
      <c r="N563" s="10"/>
      <c r="O563" s="10"/>
      <c r="P563" s="10"/>
      <c r="Q563" s="10"/>
      <c r="R563" s="10"/>
      <c r="S563" s="10"/>
      <c r="T563" s="10"/>
      <c r="U563" s="10"/>
      <c r="V563" s="10"/>
      <c r="W563" s="10"/>
      <c r="X563" s="10"/>
      <c r="Y563" s="10"/>
      <c r="Z563" s="10"/>
      <c r="AA563" s="10"/>
    </row>
    <row r="564" spans="1:27" ht="14.25" x14ac:dyDescent="0.2">
      <c r="A564" s="10"/>
      <c r="B564" s="1055"/>
      <c r="C564" s="1055"/>
      <c r="D564" s="1143"/>
      <c r="E564" s="1094"/>
      <c r="F564" s="1152"/>
      <c r="G564" s="1154"/>
      <c r="H564" s="10"/>
      <c r="I564" s="10"/>
      <c r="J564" s="10"/>
      <c r="K564" s="10"/>
      <c r="L564" s="10"/>
      <c r="M564" s="10"/>
      <c r="N564" s="10"/>
      <c r="O564" s="10"/>
      <c r="P564" s="10"/>
      <c r="Q564" s="10"/>
      <c r="R564" s="10"/>
      <c r="S564" s="10"/>
      <c r="T564" s="10"/>
      <c r="U564" s="10"/>
      <c r="V564" s="10"/>
      <c r="W564" s="10"/>
      <c r="X564" s="10"/>
      <c r="Y564" s="10"/>
      <c r="Z564" s="10"/>
      <c r="AA564" s="10"/>
    </row>
    <row r="565" spans="1:27" ht="14.25" x14ac:dyDescent="0.2">
      <c r="A565" s="10"/>
      <c r="B565" s="1144" t="s">
        <v>16</v>
      </c>
      <c r="C565" s="1145"/>
      <c r="D565" s="1146"/>
      <c r="E565" s="234">
        <v>0.17</v>
      </c>
      <c r="F565" s="235">
        <v>0.16</v>
      </c>
      <c r="G565" s="235">
        <v>0.15</v>
      </c>
      <c r="H565" s="10"/>
      <c r="I565" s="10"/>
      <c r="J565" s="10"/>
      <c r="K565" s="10"/>
      <c r="L565" s="10"/>
      <c r="M565" s="10"/>
      <c r="N565" s="10"/>
      <c r="O565" s="10"/>
      <c r="P565" s="10"/>
      <c r="Q565" s="10"/>
      <c r="R565" s="10"/>
      <c r="S565" s="10"/>
      <c r="T565" s="10"/>
      <c r="U565" s="10"/>
      <c r="V565" s="10"/>
      <c r="W565" s="10"/>
      <c r="X565" s="10"/>
      <c r="Y565" s="10"/>
      <c r="Z565" s="10"/>
      <c r="AA565" s="10"/>
    </row>
    <row r="566" spans="1:27" ht="14.25"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row>
    <row r="567" spans="1:27" ht="14.25" x14ac:dyDescent="0.2">
      <c r="A567" s="586"/>
      <c r="B567" s="587" t="s">
        <v>282</v>
      </c>
      <c r="C567" s="586"/>
      <c r="D567" s="586"/>
      <c r="E567" s="586"/>
      <c r="F567" s="586"/>
      <c r="G567" s="586"/>
      <c r="H567" s="586"/>
      <c r="I567" s="586"/>
      <c r="J567" s="586"/>
      <c r="K567" s="586"/>
      <c r="L567" s="586"/>
      <c r="M567" s="586"/>
      <c r="N567" s="10"/>
      <c r="O567" s="10"/>
      <c r="P567" s="10"/>
      <c r="Q567" s="10"/>
      <c r="R567" s="10"/>
      <c r="S567" s="10"/>
      <c r="T567" s="10"/>
      <c r="U567" s="10"/>
      <c r="V567" s="10"/>
      <c r="W567" s="10"/>
      <c r="X567" s="10"/>
      <c r="Y567" s="10"/>
      <c r="Z567" s="10"/>
      <c r="AA567" s="10"/>
    </row>
    <row r="568" spans="1:27" ht="14.25" x14ac:dyDescent="0.2">
      <c r="A568" s="586"/>
      <c r="B568" s="1099" t="s">
        <v>283</v>
      </c>
      <c r="C568" s="1021"/>
      <c r="D568" s="1021"/>
      <c r="E568" s="1021"/>
      <c r="F568" s="1021"/>
      <c r="G568" s="1021"/>
      <c r="H568" s="1021"/>
      <c r="I568" s="1021"/>
      <c r="J568" s="1021"/>
      <c r="K568" s="1021"/>
      <c r="L568" s="1021"/>
      <c r="M568" s="1021"/>
      <c r="N568" s="10"/>
      <c r="O568" s="10"/>
      <c r="P568" s="10"/>
      <c r="Q568" s="10"/>
      <c r="R568" s="10"/>
      <c r="S568" s="10"/>
      <c r="T568" s="10"/>
      <c r="U568" s="10"/>
      <c r="V568" s="10"/>
      <c r="W568" s="10"/>
      <c r="X568" s="10"/>
      <c r="Y568" s="10"/>
      <c r="Z568" s="10"/>
      <c r="AA568" s="10"/>
    </row>
    <row r="569" spans="1:27" ht="14.25" x14ac:dyDescent="0.2">
      <c r="A569" s="586"/>
      <c r="B569" s="1021"/>
      <c r="C569" s="1021"/>
      <c r="D569" s="1021"/>
      <c r="E569" s="1021"/>
      <c r="F569" s="1021"/>
      <c r="G569" s="1021"/>
      <c r="H569" s="1021"/>
      <c r="I569" s="1021"/>
      <c r="J569" s="1021"/>
      <c r="K569" s="1021"/>
      <c r="L569" s="1021"/>
      <c r="M569" s="1021"/>
      <c r="N569" s="10"/>
      <c r="O569" s="10"/>
      <c r="P569" s="10"/>
      <c r="Q569" s="10"/>
      <c r="R569" s="10"/>
      <c r="S569" s="10"/>
      <c r="T569" s="10"/>
      <c r="U569" s="10"/>
      <c r="V569" s="10"/>
      <c r="W569" s="10"/>
      <c r="X569" s="10"/>
      <c r="Y569" s="10"/>
      <c r="Z569" s="10"/>
      <c r="AA569" s="10"/>
    </row>
    <row r="570" spans="1:27" ht="14.25"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row>
    <row r="571" spans="1:27" ht="14.25" x14ac:dyDescent="0.2">
      <c r="A571" s="10"/>
      <c r="B571" s="1085" t="s">
        <v>284</v>
      </c>
      <c r="C571" s="1021"/>
      <c r="D571" s="1021"/>
      <c r="E571" s="1021"/>
      <c r="F571" s="1021"/>
      <c r="G571" s="1021"/>
      <c r="H571" s="1086"/>
      <c r="I571" s="1155">
        <v>2022</v>
      </c>
      <c r="J571" s="1155">
        <v>2023</v>
      </c>
      <c r="K571" s="1149">
        <v>2024</v>
      </c>
      <c r="L571" s="1087" t="s">
        <v>285</v>
      </c>
      <c r="M571" s="1021"/>
      <c r="N571" s="10"/>
      <c r="O571" s="10"/>
      <c r="P571" s="10"/>
      <c r="Q571" s="10"/>
      <c r="R571" s="10"/>
      <c r="S571" s="10"/>
      <c r="T571" s="10"/>
      <c r="U571" s="10"/>
      <c r="V571" s="10"/>
      <c r="W571" s="10"/>
      <c r="X571" s="10"/>
      <c r="Y571" s="10"/>
      <c r="Z571" s="10"/>
      <c r="AA571" s="10"/>
    </row>
    <row r="572" spans="1:27" ht="14.25" x14ac:dyDescent="0.2">
      <c r="A572" s="10"/>
      <c r="B572" s="1055"/>
      <c r="C572" s="1055"/>
      <c r="D572" s="1055"/>
      <c r="E572" s="1055"/>
      <c r="F572" s="1055"/>
      <c r="G572" s="1055"/>
      <c r="H572" s="1094"/>
      <c r="I572" s="1156"/>
      <c r="J572" s="1156"/>
      <c r="K572" s="1094"/>
      <c r="L572" s="1154"/>
      <c r="M572" s="1055"/>
      <c r="N572" s="10"/>
      <c r="O572" s="10"/>
      <c r="P572" s="10"/>
      <c r="Q572" s="10"/>
      <c r="R572" s="10"/>
      <c r="S572" s="10"/>
      <c r="T572" s="10"/>
      <c r="U572" s="10"/>
      <c r="V572" s="10"/>
      <c r="W572" s="10"/>
      <c r="X572" s="10"/>
      <c r="Y572" s="10"/>
      <c r="Z572" s="10"/>
      <c r="AA572" s="10"/>
    </row>
    <row r="573" spans="1:27" ht="14.25" x14ac:dyDescent="0.2">
      <c r="A573" s="10"/>
      <c r="B573" s="1107" t="s">
        <v>286</v>
      </c>
      <c r="C573" s="1108"/>
      <c r="D573" s="1108"/>
      <c r="E573" s="1108"/>
      <c r="F573" s="1108"/>
      <c r="G573" s="1108"/>
      <c r="H573" s="1117"/>
      <c r="I573" s="721">
        <v>32.6</v>
      </c>
      <c r="J573" s="721">
        <v>43.3</v>
      </c>
      <c r="K573" s="722">
        <v>39.6</v>
      </c>
      <c r="L573" s="1157" t="s">
        <v>287</v>
      </c>
      <c r="M573" s="1158"/>
      <c r="N573" s="10"/>
      <c r="O573" s="81"/>
      <c r="P573" s="10"/>
      <c r="Q573" s="10"/>
      <c r="R573" s="10"/>
      <c r="S573" s="10"/>
      <c r="T573" s="10"/>
      <c r="U573" s="10"/>
      <c r="V573" s="10"/>
      <c r="W573" s="10"/>
      <c r="X573" s="10"/>
      <c r="Y573" s="10"/>
      <c r="Z573" s="10"/>
      <c r="AA573" s="10"/>
    </row>
    <row r="574" spans="1:27" ht="14.25" x14ac:dyDescent="0.2">
      <c r="A574" s="10"/>
      <c r="B574" s="1101" t="s">
        <v>288</v>
      </c>
      <c r="C574" s="1102"/>
      <c r="D574" s="1102"/>
      <c r="E574" s="1102"/>
      <c r="F574" s="1102"/>
      <c r="G574" s="1102"/>
      <c r="H574" s="1103"/>
      <c r="I574" s="236">
        <v>26.7</v>
      </c>
      <c r="J574" s="236">
        <v>27.8</v>
      </c>
      <c r="K574" s="237">
        <v>37</v>
      </c>
      <c r="L574" s="1139" t="s">
        <v>287</v>
      </c>
      <c r="M574" s="1140"/>
      <c r="N574" s="10"/>
      <c r="O574" s="81"/>
      <c r="P574" s="10"/>
      <c r="Q574" s="10"/>
      <c r="R574" s="10"/>
      <c r="S574" s="10"/>
      <c r="T574" s="10"/>
      <c r="U574" s="10"/>
      <c r="V574" s="10"/>
      <c r="W574" s="10"/>
      <c r="X574" s="10"/>
      <c r="Y574" s="10"/>
      <c r="Z574" s="10"/>
      <c r="AA574" s="10"/>
    </row>
    <row r="575" spans="1:27" ht="14.25" x14ac:dyDescent="0.2">
      <c r="A575" s="10"/>
      <c r="B575" s="1101" t="s">
        <v>289</v>
      </c>
      <c r="C575" s="1102"/>
      <c r="D575" s="1102"/>
      <c r="E575" s="1102"/>
      <c r="F575" s="1102"/>
      <c r="G575" s="1102"/>
      <c r="H575" s="1103"/>
      <c r="I575" s="236">
        <v>36</v>
      </c>
      <c r="J575" s="236">
        <v>30.5</v>
      </c>
      <c r="K575" s="237">
        <v>37.1</v>
      </c>
      <c r="L575" s="1139" t="s">
        <v>287</v>
      </c>
      <c r="M575" s="1140"/>
      <c r="N575" s="10"/>
      <c r="O575" s="81"/>
      <c r="P575" s="10"/>
      <c r="Q575" s="10"/>
      <c r="R575" s="10"/>
      <c r="S575" s="10"/>
      <c r="T575" s="10"/>
      <c r="U575" s="10"/>
      <c r="V575" s="10"/>
      <c r="W575" s="10"/>
      <c r="X575" s="10"/>
      <c r="Y575" s="10"/>
      <c r="Z575" s="10"/>
      <c r="AA575" s="10"/>
    </row>
    <row r="576" spans="1:27" ht="14.25" x14ac:dyDescent="0.2">
      <c r="A576" s="10"/>
      <c r="B576" s="1101" t="s">
        <v>290</v>
      </c>
      <c r="C576" s="1102"/>
      <c r="D576" s="1102"/>
      <c r="E576" s="1102"/>
      <c r="F576" s="1102"/>
      <c r="G576" s="1102"/>
      <c r="H576" s="1103"/>
      <c r="I576" s="236">
        <v>28</v>
      </c>
      <c r="J576" s="236">
        <v>23.6</v>
      </c>
      <c r="K576" s="237">
        <v>33.299999999999997</v>
      </c>
      <c r="L576" s="1139" t="s">
        <v>287</v>
      </c>
      <c r="M576" s="1140"/>
      <c r="N576" s="10"/>
      <c r="O576" s="81"/>
      <c r="P576" s="10"/>
      <c r="Q576" s="10"/>
      <c r="R576" s="10"/>
      <c r="S576" s="10"/>
      <c r="T576" s="10"/>
      <c r="U576" s="10"/>
      <c r="V576" s="10"/>
      <c r="W576" s="10"/>
      <c r="X576" s="10"/>
      <c r="Y576" s="10"/>
      <c r="Z576" s="10"/>
      <c r="AA576" s="10"/>
    </row>
    <row r="577" spans="1:27" ht="14.25" x14ac:dyDescent="0.2">
      <c r="A577" s="10"/>
      <c r="B577" s="1101" t="s">
        <v>291</v>
      </c>
      <c r="C577" s="1102"/>
      <c r="D577" s="1102"/>
      <c r="E577" s="1102"/>
      <c r="F577" s="1102"/>
      <c r="G577" s="1102"/>
      <c r="H577" s="1103"/>
      <c r="I577" s="236">
        <v>28</v>
      </c>
      <c r="J577" s="236">
        <v>24.1</v>
      </c>
      <c r="K577" s="237">
        <v>31.7</v>
      </c>
      <c r="L577" s="1139" t="s">
        <v>287</v>
      </c>
      <c r="M577" s="1140"/>
      <c r="N577" s="10"/>
      <c r="O577" s="81"/>
      <c r="P577" s="10"/>
      <c r="Q577" s="10"/>
      <c r="R577" s="10"/>
      <c r="S577" s="10"/>
      <c r="T577" s="10"/>
      <c r="U577" s="10"/>
      <c r="V577" s="10"/>
      <c r="W577" s="10"/>
      <c r="X577" s="10"/>
      <c r="Y577" s="10"/>
      <c r="Z577" s="10"/>
      <c r="AA577" s="10"/>
    </row>
    <row r="578" spans="1:27" ht="14.25" x14ac:dyDescent="0.2">
      <c r="A578" s="10"/>
      <c r="B578" s="1101" t="s">
        <v>292</v>
      </c>
      <c r="C578" s="1102"/>
      <c r="D578" s="1102"/>
      <c r="E578" s="1102"/>
      <c r="F578" s="1102"/>
      <c r="G578" s="1102"/>
      <c r="H578" s="1103"/>
      <c r="I578" s="236">
        <v>25</v>
      </c>
      <c r="J578" s="236">
        <v>20.399999999999999</v>
      </c>
      <c r="K578" s="237">
        <v>32.700000000000003</v>
      </c>
      <c r="L578" s="1139" t="s">
        <v>287</v>
      </c>
      <c r="M578" s="1140"/>
      <c r="N578" s="10"/>
      <c r="O578" s="81"/>
      <c r="P578" s="10"/>
      <c r="Q578" s="10"/>
      <c r="R578" s="10"/>
      <c r="S578" s="10"/>
      <c r="T578" s="10"/>
      <c r="U578" s="10"/>
      <c r="V578" s="10"/>
      <c r="W578" s="10"/>
      <c r="X578" s="10"/>
      <c r="Y578" s="10"/>
      <c r="Z578" s="10"/>
      <c r="AA578" s="10"/>
    </row>
    <row r="579" spans="1:27" ht="14.25" x14ac:dyDescent="0.2">
      <c r="A579" s="10"/>
      <c r="B579" s="1101" t="s">
        <v>293</v>
      </c>
      <c r="C579" s="1102"/>
      <c r="D579" s="1102"/>
      <c r="E579" s="1102"/>
      <c r="F579" s="1102"/>
      <c r="G579" s="1102"/>
      <c r="H579" s="1103"/>
      <c r="I579" s="236" t="s">
        <v>160</v>
      </c>
      <c r="J579" s="236">
        <v>23.8</v>
      </c>
      <c r="K579" s="237">
        <v>36.6</v>
      </c>
      <c r="L579" s="1139" t="s">
        <v>287</v>
      </c>
      <c r="M579" s="1140"/>
      <c r="N579" s="10"/>
      <c r="O579" s="81"/>
      <c r="P579" s="10"/>
      <c r="Q579" s="10"/>
      <c r="R579" s="10"/>
      <c r="S579" s="10"/>
      <c r="T579" s="10"/>
      <c r="U579" s="10"/>
      <c r="V579" s="10"/>
      <c r="W579" s="10"/>
      <c r="X579" s="10"/>
      <c r="Y579" s="10"/>
      <c r="Z579" s="10"/>
      <c r="AA579" s="10"/>
    </row>
    <row r="580" spans="1:27" ht="14.25" x14ac:dyDescent="0.2">
      <c r="A580" s="10"/>
      <c r="B580" s="1101" t="s">
        <v>294</v>
      </c>
      <c r="C580" s="1102"/>
      <c r="D580" s="1102"/>
      <c r="E580" s="1102"/>
      <c r="F580" s="1102"/>
      <c r="G580" s="1102"/>
      <c r="H580" s="1103"/>
      <c r="I580" s="236">
        <v>25.5</v>
      </c>
      <c r="J580" s="236">
        <v>23.3</v>
      </c>
      <c r="K580" s="237">
        <v>25.4</v>
      </c>
      <c r="L580" s="1139" t="s">
        <v>287</v>
      </c>
      <c r="M580" s="1140"/>
      <c r="N580" s="10"/>
      <c r="O580" s="81"/>
      <c r="P580" s="10"/>
      <c r="Q580" s="10"/>
      <c r="R580" s="10"/>
      <c r="S580" s="10"/>
      <c r="T580" s="10"/>
      <c r="U580" s="10"/>
      <c r="V580" s="10"/>
      <c r="W580" s="10"/>
      <c r="X580" s="10"/>
      <c r="Y580" s="10"/>
      <c r="Z580" s="10"/>
      <c r="AA580" s="10"/>
    </row>
    <row r="581" spans="1:27" ht="14.25" x14ac:dyDescent="0.2">
      <c r="A581" s="10"/>
      <c r="B581" s="1101" t="s">
        <v>295</v>
      </c>
      <c r="C581" s="1102"/>
      <c r="D581" s="1102"/>
      <c r="E581" s="1102"/>
      <c r="F581" s="1102"/>
      <c r="G581" s="1102"/>
      <c r="H581" s="1103"/>
      <c r="I581" s="236">
        <v>25.3</v>
      </c>
      <c r="J581" s="236">
        <v>19.5</v>
      </c>
      <c r="K581" s="237">
        <v>28.2</v>
      </c>
      <c r="L581" s="1139" t="s">
        <v>287</v>
      </c>
      <c r="M581" s="1140"/>
      <c r="N581" s="10"/>
      <c r="O581" s="81"/>
      <c r="P581" s="10"/>
      <c r="Q581" s="10"/>
      <c r="R581" s="10"/>
      <c r="S581" s="10"/>
      <c r="T581" s="10"/>
      <c r="U581" s="10"/>
      <c r="V581" s="10"/>
      <c r="W581" s="10"/>
      <c r="X581" s="10"/>
      <c r="Y581" s="10"/>
      <c r="Z581" s="10"/>
      <c r="AA581" s="10"/>
    </row>
    <row r="582" spans="1:27" ht="14.25" x14ac:dyDescent="0.2">
      <c r="A582" s="10"/>
      <c r="B582" s="1101" t="s">
        <v>296</v>
      </c>
      <c r="C582" s="1102"/>
      <c r="D582" s="1102"/>
      <c r="E582" s="1102"/>
      <c r="F582" s="1102"/>
      <c r="G582" s="1102"/>
      <c r="H582" s="1103"/>
      <c r="I582" s="236">
        <v>25</v>
      </c>
      <c r="J582" s="236">
        <v>22.8</v>
      </c>
      <c r="K582" s="237">
        <v>29.9</v>
      </c>
      <c r="L582" s="1139" t="s">
        <v>287</v>
      </c>
      <c r="M582" s="1140"/>
      <c r="N582" s="10"/>
      <c r="O582" s="81"/>
      <c r="P582" s="10"/>
      <c r="Q582" s="10"/>
      <c r="R582" s="10"/>
      <c r="S582" s="10"/>
      <c r="T582" s="10"/>
      <c r="U582" s="10"/>
      <c r="V582" s="10"/>
      <c r="W582" s="10"/>
      <c r="X582" s="10"/>
      <c r="Y582" s="10"/>
      <c r="Z582" s="10"/>
      <c r="AA582" s="10"/>
    </row>
    <row r="583" spans="1:27" ht="14.25" x14ac:dyDescent="0.2">
      <c r="A583" s="10"/>
      <c r="B583" s="1101" t="s">
        <v>297</v>
      </c>
      <c r="C583" s="1102"/>
      <c r="D583" s="1102"/>
      <c r="E583" s="1102"/>
      <c r="F583" s="1102"/>
      <c r="G583" s="1102"/>
      <c r="H583" s="1103"/>
      <c r="I583" s="236">
        <v>27.2</v>
      </c>
      <c r="J583" s="236">
        <v>24.1</v>
      </c>
      <c r="K583" s="237">
        <v>31.7</v>
      </c>
      <c r="L583" s="1139" t="s">
        <v>287</v>
      </c>
      <c r="M583" s="1140"/>
      <c r="N583" s="10"/>
      <c r="O583" s="81"/>
      <c r="P583" s="10"/>
      <c r="Q583" s="10"/>
      <c r="R583" s="10"/>
      <c r="S583" s="10"/>
      <c r="T583" s="10"/>
      <c r="U583" s="10"/>
      <c r="V583" s="10"/>
      <c r="W583" s="10"/>
      <c r="X583" s="10"/>
      <c r="Y583" s="10"/>
      <c r="Z583" s="10"/>
      <c r="AA583" s="10"/>
    </row>
    <row r="584" spans="1:27" ht="14.25" x14ac:dyDescent="0.2">
      <c r="A584" s="8"/>
      <c r="B584" s="1159" t="s">
        <v>298</v>
      </c>
      <c r="C584" s="1160"/>
      <c r="D584" s="1160"/>
      <c r="E584" s="1160"/>
      <c r="F584" s="1160"/>
      <c r="G584" s="1160"/>
      <c r="H584" s="1160"/>
      <c r="I584" s="1160"/>
      <c r="J584" s="1160"/>
      <c r="K584" s="1160"/>
      <c r="L584" s="1160"/>
      <c r="M584" s="1160"/>
      <c r="N584" s="8"/>
      <c r="O584" s="201"/>
      <c r="P584" s="8"/>
      <c r="Q584" s="8"/>
      <c r="R584" s="8"/>
      <c r="S584" s="8"/>
      <c r="T584" s="8"/>
      <c r="U584" s="8"/>
      <c r="V584" s="8"/>
      <c r="W584" s="8"/>
      <c r="X584" s="8"/>
      <c r="Y584" s="8"/>
      <c r="Z584" s="8"/>
      <c r="AA584" s="8"/>
    </row>
    <row r="585" spans="1:27" ht="14.25" x14ac:dyDescent="0.2">
      <c r="A585" s="8"/>
      <c r="B585" s="1145"/>
      <c r="C585" s="1145"/>
      <c r="D585" s="1145"/>
      <c r="E585" s="1145"/>
      <c r="F585" s="1145"/>
      <c r="G585" s="1145"/>
      <c r="H585" s="1145"/>
      <c r="I585" s="1145"/>
      <c r="J585" s="1145"/>
      <c r="K585" s="1145"/>
      <c r="L585" s="1145"/>
      <c r="M585" s="1145"/>
      <c r="N585" s="8"/>
      <c r="O585" s="201"/>
      <c r="P585" s="8"/>
      <c r="Q585" s="8"/>
      <c r="R585" s="8"/>
      <c r="S585" s="8"/>
      <c r="T585" s="8"/>
      <c r="U585" s="8"/>
      <c r="V585" s="8"/>
      <c r="W585" s="8"/>
      <c r="X585" s="8"/>
      <c r="Y585" s="8"/>
      <c r="Z585" s="8"/>
      <c r="AA585" s="8"/>
    </row>
    <row r="586" spans="1:27" ht="14.25"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spans="1:27" ht="14.25" x14ac:dyDescent="0.2">
      <c r="A587" s="586"/>
      <c r="B587" s="587" t="s">
        <v>299</v>
      </c>
      <c r="C587" s="586"/>
      <c r="D587" s="586"/>
      <c r="E587" s="586"/>
      <c r="F587" s="586"/>
      <c r="G587" s="586"/>
      <c r="H587" s="586"/>
      <c r="I587" s="586"/>
      <c r="J587" s="586"/>
      <c r="K587" s="586"/>
      <c r="L587" s="586"/>
      <c r="M587" s="586"/>
      <c r="N587" s="10"/>
      <c r="O587" s="10"/>
      <c r="P587" s="10"/>
      <c r="Q587" s="10"/>
      <c r="R587" s="10"/>
      <c r="S587" s="10"/>
      <c r="T587" s="10"/>
      <c r="U587" s="10"/>
      <c r="V587" s="10"/>
      <c r="W587" s="10"/>
      <c r="X587" s="10"/>
      <c r="Y587" s="10"/>
      <c r="Z587" s="10"/>
      <c r="AA587" s="10"/>
    </row>
    <row r="588" spans="1:27" ht="14.25"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row>
    <row r="589" spans="1:27" ht="14.25" x14ac:dyDescent="0.2">
      <c r="A589" s="10"/>
      <c r="B589" s="1085" t="s">
        <v>300</v>
      </c>
      <c r="C589" s="1021"/>
      <c r="D589" s="1021"/>
      <c r="E589" s="1021"/>
      <c r="F589" s="1021"/>
      <c r="G589" s="1086"/>
      <c r="H589" s="1087" t="s">
        <v>16</v>
      </c>
      <c r="I589" s="1021"/>
      <c r="J589" s="1136"/>
      <c r="K589" s="1089"/>
      <c r="L589" s="1021"/>
      <c r="M589" s="1021"/>
      <c r="N589" s="10"/>
      <c r="O589" s="10"/>
      <c r="P589" s="10"/>
      <c r="Q589" s="10"/>
      <c r="R589" s="10"/>
      <c r="S589" s="10"/>
      <c r="T589" s="10"/>
      <c r="U589" s="10"/>
      <c r="V589" s="10"/>
      <c r="W589" s="10"/>
      <c r="X589" s="10"/>
      <c r="Y589" s="10"/>
      <c r="Z589" s="10"/>
      <c r="AA589" s="10"/>
    </row>
    <row r="590" spans="1:27" ht="14.25" x14ac:dyDescent="0.2">
      <c r="A590" s="10"/>
      <c r="B590" s="1055"/>
      <c r="C590" s="1055"/>
      <c r="D590" s="1055"/>
      <c r="E590" s="1055"/>
      <c r="F590" s="1055"/>
      <c r="G590" s="1094"/>
      <c r="H590" s="98">
        <v>2022</v>
      </c>
      <c r="I590" s="618">
        <v>2023</v>
      </c>
      <c r="J590" s="619">
        <v>2024</v>
      </c>
      <c r="K590" s="590"/>
      <c r="L590" s="590"/>
      <c r="M590" s="590"/>
      <c r="N590" s="10"/>
      <c r="O590" s="10"/>
      <c r="P590" s="10"/>
      <c r="Q590" s="10"/>
      <c r="R590" s="10"/>
      <c r="S590" s="10"/>
      <c r="T590" s="10"/>
      <c r="U590" s="10"/>
      <c r="V590" s="10"/>
      <c r="W590" s="10"/>
      <c r="X590" s="10"/>
      <c r="Y590" s="10"/>
      <c r="Z590" s="10"/>
      <c r="AA590" s="10"/>
    </row>
    <row r="591" spans="1:27" x14ac:dyDescent="0.25">
      <c r="A591" s="10"/>
      <c r="B591" s="1107" t="s">
        <v>301</v>
      </c>
      <c r="C591" s="1108"/>
      <c r="D591" s="1108"/>
      <c r="E591" s="1108"/>
      <c r="F591" s="1108"/>
      <c r="G591" s="1117"/>
      <c r="H591" s="176">
        <v>198659</v>
      </c>
      <c r="I591" s="79">
        <v>214305</v>
      </c>
      <c r="J591" s="691">
        <v>199025</v>
      </c>
      <c r="K591" s="596"/>
      <c r="L591" s="596"/>
      <c r="M591" s="596"/>
      <c r="N591" s="10"/>
      <c r="O591" s="10"/>
      <c r="P591" s="10"/>
      <c r="Q591" s="10"/>
      <c r="R591" s="10"/>
      <c r="S591" s="10"/>
      <c r="T591" s="10"/>
      <c r="U591" s="10"/>
      <c r="V591" s="10"/>
      <c r="W591" s="10"/>
      <c r="X591" s="10"/>
      <c r="Y591" s="10"/>
      <c r="Z591" s="10"/>
      <c r="AA591" s="10"/>
    </row>
    <row r="592" spans="1:27" x14ac:dyDescent="0.25">
      <c r="A592" s="10"/>
      <c r="B592" s="1101" t="s">
        <v>302</v>
      </c>
      <c r="C592" s="1102"/>
      <c r="D592" s="1102"/>
      <c r="E592" s="1102"/>
      <c r="F592" s="1102"/>
      <c r="G592" s="1103"/>
      <c r="H592" s="108">
        <v>2588</v>
      </c>
      <c r="I592" s="83">
        <v>858</v>
      </c>
      <c r="J592" s="110">
        <v>878</v>
      </c>
      <c r="K592" s="596"/>
      <c r="L592" s="596"/>
      <c r="M592" s="596"/>
      <c r="N592" s="10"/>
      <c r="O592" s="10"/>
      <c r="P592" s="10"/>
      <c r="Q592" s="10"/>
      <c r="R592" s="10"/>
      <c r="S592" s="10"/>
      <c r="T592" s="10"/>
      <c r="U592" s="10"/>
      <c r="V592" s="10"/>
      <c r="W592" s="10"/>
      <c r="X592" s="10"/>
      <c r="Y592" s="10"/>
      <c r="Z592" s="10"/>
      <c r="AA592" s="10"/>
    </row>
    <row r="593" spans="1:27" x14ac:dyDescent="0.25">
      <c r="A593" s="10"/>
      <c r="B593" s="1101" t="s">
        <v>303</v>
      </c>
      <c r="C593" s="1102"/>
      <c r="D593" s="1102"/>
      <c r="E593" s="1102"/>
      <c r="F593" s="1102"/>
      <c r="G593" s="1103"/>
      <c r="H593" s="108">
        <v>2611</v>
      </c>
      <c r="I593" s="83">
        <v>2713</v>
      </c>
      <c r="J593" s="110">
        <v>2858</v>
      </c>
      <c r="K593" s="596"/>
      <c r="L593" s="596"/>
      <c r="M593" s="596"/>
      <c r="N593" s="10"/>
      <c r="O593" s="10"/>
      <c r="P593" s="10"/>
      <c r="Q593" s="10"/>
      <c r="R593" s="10"/>
      <c r="S593" s="10"/>
      <c r="T593" s="10"/>
      <c r="U593" s="10"/>
      <c r="V593" s="10"/>
      <c r="W593" s="10"/>
      <c r="X593" s="10"/>
      <c r="Y593" s="10"/>
      <c r="Z593" s="10"/>
      <c r="AA593" s="10"/>
    </row>
    <row r="594" spans="1:27" ht="14.25" x14ac:dyDescent="0.2">
      <c r="A594" s="10"/>
      <c r="B594" s="1101" t="s">
        <v>304</v>
      </c>
      <c r="C594" s="1102"/>
      <c r="D594" s="1102"/>
      <c r="E594" s="1102"/>
      <c r="F594" s="1102"/>
      <c r="G594" s="1103"/>
      <c r="H594" s="108">
        <v>4630</v>
      </c>
      <c r="I594" s="83">
        <v>5259</v>
      </c>
      <c r="J594" s="110">
        <v>6338</v>
      </c>
      <c r="K594" s="596"/>
      <c r="L594" s="596"/>
      <c r="M594" s="596"/>
      <c r="N594" s="10"/>
      <c r="O594" s="10"/>
      <c r="P594" s="10"/>
      <c r="Q594" s="10"/>
      <c r="R594" s="10"/>
      <c r="S594" s="10"/>
      <c r="T594" s="10"/>
      <c r="U594" s="10"/>
      <c r="V594" s="10"/>
      <c r="W594" s="10"/>
      <c r="X594" s="10"/>
      <c r="Y594" s="10"/>
      <c r="Z594" s="10"/>
      <c r="AA594" s="10"/>
    </row>
    <row r="595" spans="1:27" ht="14.25" x14ac:dyDescent="0.2">
      <c r="A595" s="10"/>
      <c r="B595" s="1101" t="s">
        <v>305</v>
      </c>
      <c r="C595" s="1102"/>
      <c r="D595" s="1102"/>
      <c r="E595" s="1102"/>
      <c r="F595" s="1102"/>
      <c r="G595" s="1103"/>
      <c r="H595" s="108">
        <v>0</v>
      </c>
      <c r="I595" s="83">
        <v>0</v>
      </c>
      <c r="J595" s="110">
        <v>0</v>
      </c>
      <c r="K595" s="596"/>
      <c r="L595" s="596"/>
      <c r="M595" s="596"/>
      <c r="N595" s="10"/>
      <c r="O595" s="10"/>
      <c r="P595" s="10"/>
      <c r="Q595" s="10"/>
      <c r="R595" s="10"/>
      <c r="S595" s="10"/>
      <c r="T595" s="10"/>
      <c r="U595" s="10"/>
      <c r="V595" s="10"/>
      <c r="W595" s="10"/>
      <c r="X595" s="10"/>
      <c r="Y595" s="10"/>
      <c r="Z595" s="10"/>
      <c r="AA595" s="10"/>
    </row>
    <row r="596" spans="1:27" x14ac:dyDescent="0.25">
      <c r="A596" s="10"/>
      <c r="B596" s="1101" t="s">
        <v>306</v>
      </c>
      <c r="C596" s="1102"/>
      <c r="D596" s="1102"/>
      <c r="E596" s="1102"/>
      <c r="F596" s="1102"/>
      <c r="G596" s="1103"/>
      <c r="H596" s="108">
        <v>0</v>
      </c>
      <c r="I596" s="83">
        <v>0</v>
      </c>
      <c r="J596" s="110">
        <v>0</v>
      </c>
      <c r="K596" s="596"/>
      <c r="L596" s="596"/>
      <c r="M596" s="596"/>
      <c r="N596" s="10"/>
      <c r="O596" s="10"/>
      <c r="P596" s="10"/>
      <c r="Q596" s="10"/>
      <c r="R596" s="10"/>
      <c r="S596" s="10"/>
      <c r="T596" s="10"/>
      <c r="U596" s="10"/>
      <c r="V596" s="10"/>
      <c r="W596" s="10"/>
      <c r="X596" s="10"/>
      <c r="Y596" s="10"/>
      <c r="Z596" s="10"/>
      <c r="AA596" s="10"/>
    </row>
    <row r="597" spans="1:27" x14ac:dyDescent="0.25">
      <c r="A597" s="10"/>
      <c r="B597" s="1101" t="s">
        <v>307</v>
      </c>
      <c r="C597" s="1102"/>
      <c r="D597" s="1102"/>
      <c r="E597" s="1102"/>
      <c r="F597" s="1102"/>
      <c r="G597" s="1103"/>
      <c r="H597" s="108">
        <v>0</v>
      </c>
      <c r="I597" s="83">
        <v>0</v>
      </c>
      <c r="J597" s="110">
        <v>0</v>
      </c>
      <c r="K597" s="596"/>
      <c r="L597" s="596"/>
      <c r="M597" s="596"/>
      <c r="N597" s="10"/>
      <c r="O597" s="10"/>
      <c r="P597" s="10"/>
      <c r="Q597" s="10"/>
      <c r="R597" s="10"/>
      <c r="S597" s="10"/>
      <c r="T597" s="10"/>
      <c r="U597" s="10"/>
      <c r="V597" s="10"/>
      <c r="W597" s="10"/>
      <c r="X597" s="10"/>
      <c r="Y597" s="10"/>
      <c r="Z597" s="10"/>
      <c r="AA597" s="10"/>
    </row>
    <row r="598" spans="1:27" ht="14.25" x14ac:dyDescent="0.2">
      <c r="A598" s="10"/>
      <c r="B598" s="1131" t="s">
        <v>44</v>
      </c>
      <c r="C598" s="1102"/>
      <c r="D598" s="1102"/>
      <c r="E598" s="1102"/>
      <c r="F598" s="1102"/>
      <c r="G598" s="1103"/>
      <c r="H598" s="238">
        <v>208488</v>
      </c>
      <c r="I598" s="218">
        <v>223136</v>
      </c>
      <c r="J598" s="85">
        <v>209099</v>
      </c>
      <c r="K598" s="700"/>
      <c r="L598" s="700"/>
      <c r="M598" s="700"/>
      <c r="N598" s="10"/>
      <c r="O598" s="10"/>
      <c r="P598" s="10"/>
      <c r="Q598" s="10"/>
      <c r="R598" s="10"/>
      <c r="S598" s="10"/>
      <c r="T598" s="10"/>
      <c r="U598" s="10"/>
      <c r="V598" s="10"/>
      <c r="W598" s="10"/>
      <c r="X598" s="10"/>
      <c r="Y598" s="10"/>
      <c r="Z598" s="10"/>
      <c r="AA598" s="10"/>
    </row>
    <row r="599" spans="1:27" ht="14.25" x14ac:dyDescent="0.2">
      <c r="A599" s="10"/>
      <c r="B599" s="1132" t="s">
        <v>308</v>
      </c>
      <c r="C599" s="1133"/>
      <c r="D599" s="1133"/>
      <c r="E599" s="1133"/>
      <c r="F599" s="1133"/>
      <c r="G599" s="1134"/>
      <c r="H599" s="239">
        <v>1</v>
      </c>
      <c r="I599" s="240">
        <v>1</v>
      </c>
      <c r="J599" s="241">
        <v>1</v>
      </c>
      <c r="K599" s="723"/>
      <c r="L599" s="723"/>
      <c r="M599" s="723"/>
      <c r="N599" s="10"/>
      <c r="O599" s="10"/>
      <c r="P599" s="10"/>
      <c r="Q599" s="10"/>
      <c r="R599" s="10"/>
      <c r="S599" s="10"/>
      <c r="T599" s="10"/>
      <c r="U599" s="10"/>
      <c r="V599" s="10"/>
      <c r="W599" s="10"/>
      <c r="X599" s="10"/>
      <c r="Y599" s="10"/>
      <c r="Z599" s="10"/>
      <c r="AA599" s="10"/>
    </row>
    <row r="600" spans="1:27" ht="14.25"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row>
    <row r="601" spans="1:27" ht="14.25"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spans="1:27" ht="14.25" x14ac:dyDescent="0.2">
      <c r="A602" s="586"/>
      <c r="B602" s="587" t="s">
        <v>309</v>
      </c>
      <c r="C602" s="586"/>
      <c r="D602" s="586"/>
      <c r="E602" s="586"/>
      <c r="F602" s="586"/>
      <c r="G602" s="586"/>
      <c r="H602" s="586"/>
      <c r="I602" s="586"/>
      <c r="J602" s="586"/>
      <c r="K602" s="586"/>
      <c r="L602" s="586"/>
      <c r="M602" s="586"/>
      <c r="N602" s="10"/>
      <c r="O602" s="10"/>
      <c r="P602" s="10"/>
      <c r="Q602" s="10"/>
      <c r="R602" s="10"/>
      <c r="S602" s="10"/>
      <c r="T602" s="10"/>
      <c r="U602" s="10"/>
      <c r="V602" s="10"/>
      <c r="W602" s="10"/>
      <c r="X602" s="10"/>
      <c r="Y602" s="10"/>
      <c r="Z602" s="10"/>
      <c r="AA602" s="10"/>
    </row>
    <row r="603" spans="1:27" ht="14.25"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row>
    <row r="604" spans="1:27" ht="14.25" x14ac:dyDescent="0.2">
      <c r="A604" s="10"/>
      <c r="B604" s="1085" t="s">
        <v>310</v>
      </c>
      <c r="C604" s="1021"/>
      <c r="D604" s="1021"/>
      <c r="E604" s="1021"/>
      <c r="F604" s="1021"/>
      <c r="G604" s="1054"/>
      <c r="H604" s="1111" t="s">
        <v>16</v>
      </c>
      <c r="I604" s="1021"/>
      <c r="J604" s="1136"/>
      <c r="K604" s="1089"/>
      <c r="L604" s="1021"/>
      <c r="M604" s="1021"/>
      <c r="N604" s="10"/>
      <c r="O604" s="10"/>
      <c r="P604" s="10"/>
      <c r="Q604" s="10"/>
      <c r="R604" s="10"/>
      <c r="S604" s="10"/>
      <c r="T604" s="10"/>
      <c r="U604" s="10"/>
      <c r="V604" s="10"/>
      <c r="W604" s="10"/>
      <c r="X604" s="10"/>
      <c r="Y604" s="10"/>
      <c r="Z604" s="10"/>
      <c r="AA604" s="10"/>
    </row>
    <row r="605" spans="1:27" ht="14.25" x14ac:dyDescent="0.2">
      <c r="A605" s="10"/>
      <c r="B605" s="1055"/>
      <c r="C605" s="1055"/>
      <c r="D605" s="1055"/>
      <c r="E605" s="1055"/>
      <c r="F605" s="1055"/>
      <c r="G605" s="1056"/>
      <c r="H605" s="617">
        <v>2022</v>
      </c>
      <c r="I605" s="618">
        <v>2023</v>
      </c>
      <c r="J605" s="619">
        <v>2024</v>
      </c>
      <c r="K605" s="590"/>
      <c r="L605" s="590"/>
      <c r="M605" s="590"/>
      <c r="N605" s="10"/>
      <c r="O605" s="10"/>
      <c r="P605" s="10"/>
      <c r="Q605" s="10"/>
      <c r="R605" s="10"/>
      <c r="S605" s="10"/>
      <c r="T605" s="10"/>
      <c r="U605" s="10"/>
      <c r="V605" s="10"/>
      <c r="W605" s="10"/>
      <c r="X605" s="10"/>
      <c r="Y605" s="10"/>
      <c r="Z605" s="10"/>
      <c r="AA605" s="10"/>
    </row>
    <row r="606" spans="1:27" ht="14.25" x14ac:dyDescent="0.2">
      <c r="A606" s="10"/>
      <c r="B606" s="1107" t="s">
        <v>311</v>
      </c>
      <c r="C606" s="1108"/>
      <c r="D606" s="1108"/>
      <c r="E606" s="1108"/>
      <c r="F606" s="1108"/>
      <c r="G606" s="1109"/>
      <c r="H606" s="628">
        <v>3971667</v>
      </c>
      <c r="I606" s="79">
        <v>4264259</v>
      </c>
      <c r="J606" s="691">
        <v>4633773</v>
      </c>
      <c r="K606" s="596"/>
      <c r="L606" s="596"/>
      <c r="M606" s="596"/>
      <c r="N606" s="10"/>
      <c r="O606" s="10"/>
      <c r="P606" s="10"/>
      <c r="Q606" s="10"/>
      <c r="R606" s="10"/>
      <c r="S606" s="10"/>
      <c r="T606" s="10"/>
      <c r="U606" s="10"/>
      <c r="V606" s="10"/>
      <c r="W606" s="10"/>
      <c r="X606" s="10"/>
      <c r="Y606" s="10"/>
      <c r="Z606" s="10"/>
      <c r="AA606" s="10"/>
    </row>
    <row r="607" spans="1:27" ht="14.25" x14ac:dyDescent="0.2">
      <c r="A607" s="10"/>
      <c r="B607" s="1101" t="s">
        <v>312</v>
      </c>
      <c r="C607" s="1102"/>
      <c r="D607" s="1102"/>
      <c r="E607" s="1102"/>
      <c r="F607" s="1102"/>
      <c r="G607" s="1110"/>
      <c r="H607" s="82">
        <v>1286952</v>
      </c>
      <c r="I607" s="83">
        <v>1477821</v>
      </c>
      <c r="J607" s="110">
        <v>1604670</v>
      </c>
      <c r="K607" s="596"/>
      <c r="L607" s="596"/>
      <c r="M607" s="596"/>
      <c r="N607" s="10"/>
      <c r="O607" s="10"/>
      <c r="P607" s="10"/>
      <c r="Q607" s="10"/>
      <c r="R607" s="10"/>
      <c r="S607" s="10"/>
      <c r="T607" s="10"/>
      <c r="U607" s="10"/>
      <c r="V607" s="10"/>
      <c r="W607" s="10"/>
      <c r="X607" s="10"/>
      <c r="Y607" s="10"/>
      <c r="Z607" s="10"/>
      <c r="AA607" s="10"/>
    </row>
    <row r="608" spans="1:27" ht="14.25" x14ac:dyDescent="0.2">
      <c r="A608" s="10"/>
      <c r="B608" s="1101" t="s">
        <v>313</v>
      </c>
      <c r="C608" s="1102"/>
      <c r="D608" s="1102"/>
      <c r="E608" s="1102"/>
      <c r="F608" s="1102"/>
      <c r="G608" s="1110"/>
      <c r="H608" s="123">
        <v>0.32400000000000001</v>
      </c>
      <c r="I608" s="154">
        <v>0.34699999999999998</v>
      </c>
      <c r="J608" s="124">
        <v>0.34599999999999997</v>
      </c>
      <c r="K608" s="661"/>
      <c r="L608" s="661"/>
      <c r="M608" s="661"/>
      <c r="N608" s="10"/>
      <c r="O608" s="10"/>
      <c r="P608" s="10"/>
      <c r="Q608" s="10"/>
      <c r="R608" s="10"/>
      <c r="S608" s="10"/>
      <c r="T608" s="10"/>
      <c r="U608" s="10"/>
      <c r="V608" s="10"/>
      <c r="W608" s="10"/>
      <c r="X608" s="10"/>
      <c r="Y608" s="10"/>
      <c r="Z608" s="10"/>
      <c r="AA608" s="10"/>
    </row>
    <row r="609" spans="1:27" ht="14.25" x14ac:dyDescent="0.2">
      <c r="A609" s="10"/>
      <c r="B609" s="1101" t="s">
        <v>314</v>
      </c>
      <c r="C609" s="1102"/>
      <c r="D609" s="1102"/>
      <c r="E609" s="1102"/>
      <c r="F609" s="1102"/>
      <c r="G609" s="1110"/>
      <c r="H609" s="82">
        <v>0</v>
      </c>
      <c r="I609" s="83">
        <v>0</v>
      </c>
      <c r="J609" s="110">
        <v>0</v>
      </c>
      <c r="K609" s="596"/>
      <c r="L609" s="596"/>
      <c r="M609" s="596"/>
      <c r="N609" s="10"/>
      <c r="O609" s="10"/>
      <c r="P609" s="10"/>
      <c r="Q609" s="10"/>
      <c r="R609" s="10"/>
      <c r="S609" s="10"/>
      <c r="T609" s="10"/>
      <c r="U609" s="10"/>
      <c r="V609" s="10"/>
      <c r="W609" s="10"/>
      <c r="X609" s="10"/>
      <c r="Y609" s="10"/>
      <c r="Z609" s="10"/>
      <c r="AA609" s="10"/>
    </row>
    <row r="610" spans="1:27" ht="14.25" x14ac:dyDescent="0.2">
      <c r="A610" s="10"/>
      <c r="B610" s="1135" t="s">
        <v>315</v>
      </c>
      <c r="C610" s="1124"/>
      <c r="D610" s="1124"/>
      <c r="E610" s="1124"/>
      <c r="F610" s="1124"/>
      <c r="G610" s="1125"/>
      <c r="H610" s="213">
        <v>0</v>
      </c>
      <c r="I610" s="152">
        <v>0</v>
      </c>
      <c r="J610" s="175">
        <v>0</v>
      </c>
      <c r="K610" s="661"/>
      <c r="L610" s="661"/>
      <c r="M610" s="661"/>
      <c r="N610" s="10"/>
      <c r="O610" s="10"/>
      <c r="P610" s="10"/>
      <c r="Q610" s="10"/>
      <c r="R610" s="10"/>
      <c r="S610" s="10"/>
      <c r="T610" s="10"/>
      <c r="U610" s="10"/>
      <c r="V610" s="10"/>
      <c r="W610" s="10"/>
      <c r="X610" s="10"/>
      <c r="Y610" s="10"/>
      <c r="Z610" s="10"/>
      <c r="AA610" s="10"/>
    </row>
    <row r="611" spans="1:27" ht="14.25"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row>
    <row r="612" spans="1:27" ht="14.25"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row>
    <row r="613" spans="1:27" ht="19.5" x14ac:dyDescent="0.25">
      <c r="A613" s="8"/>
      <c r="B613" s="9" t="s">
        <v>316</v>
      </c>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spans="1:27" ht="14.25"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spans="1:27" ht="14.25"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spans="1:27" ht="14.25" x14ac:dyDescent="0.2">
      <c r="A616" s="586"/>
      <c r="B616" s="587" t="s">
        <v>317</v>
      </c>
      <c r="C616" s="586"/>
      <c r="D616" s="586"/>
      <c r="E616" s="586"/>
      <c r="F616" s="586"/>
      <c r="G616" s="586"/>
      <c r="H616" s="586"/>
      <c r="I616" s="586"/>
      <c r="J616" s="586"/>
      <c r="K616" s="586"/>
      <c r="L616" s="586"/>
      <c r="M616" s="586"/>
      <c r="N616" s="10"/>
      <c r="O616" s="10"/>
      <c r="P616" s="10"/>
      <c r="Q616" s="10"/>
      <c r="R616" s="10"/>
      <c r="S616" s="10"/>
      <c r="T616" s="10"/>
      <c r="U616" s="10"/>
      <c r="V616" s="10"/>
      <c r="W616" s="10"/>
      <c r="X616" s="10"/>
      <c r="Y616" s="10"/>
      <c r="Z616" s="10"/>
      <c r="AA616" s="10"/>
    </row>
    <row r="617" spans="1:27" ht="14.25"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row>
    <row r="618" spans="1:27" ht="14.25" x14ac:dyDescent="0.2">
      <c r="A618" s="10"/>
      <c r="B618" s="1085" t="s">
        <v>318</v>
      </c>
      <c r="C618" s="1021"/>
      <c r="D618" s="1021"/>
      <c r="E618" s="1021"/>
      <c r="F618" s="1021"/>
      <c r="G618" s="1054"/>
      <c r="H618" s="1111" t="s">
        <v>220</v>
      </c>
      <c r="I618" s="1021"/>
      <c r="J618" s="1088"/>
      <c r="K618" s="1089"/>
      <c r="L618" s="1021"/>
      <c r="M618" s="1021"/>
      <c r="N618" s="10"/>
      <c r="O618" s="10"/>
      <c r="P618" s="10"/>
      <c r="Q618" s="10"/>
      <c r="R618" s="10"/>
      <c r="S618" s="10"/>
      <c r="T618" s="10"/>
      <c r="U618" s="10"/>
      <c r="V618" s="10"/>
      <c r="W618" s="10"/>
      <c r="X618" s="10"/>
      <c r="Y618" s="10"/>
      <c r="Z618" s="10"/>
      <c r="AA618" s="10"/>
    </row>
    <row r="619" spans="1:27" ht="14.25" x14ac:dyDescent="0.2">
      <c r="A619" s="10"/>
      <c r="B619" s="1115"/>
      <c r="C619" s="1115"/>
      <c r="D619" s="1115"/>
      <c r="E619" s="1115"/>
      <c r="F619" s="1115"/>
      <c r="G619" s="1120"/>
      <c r="H619" s="724">
        <v>2022</v>
      </c>
      <c r="I619" s="676">
        <v>2023</v>
      </c>
      <c r="J619" s="677">
        <v>2024</v>
      </c>
      <c r="K619" s="590"/>
      <c r="L619" s="590"/>
      <c r="M619" s="590"/>
      <c r="N619" s="10"/>
      <c r="O619" s="10"/>
      <c r="P619" s="10"/>
      <c r="Q619" s="10"/>
      <c r="R619" s="10"/>
      <c r="S619" s="10"/>
      <c r="T619" s="10"/>
      <c r="U619" s="10"/>
      <c r="V619" s="10"/>
      <c r="W619" s="10"/>
      <c r="X619" s="10"/>
      <c r="Y619" s="10"/>
      <c r="Z619" s="10"/>
      <c r="AA619" s="10"/>
    </row>
    <row r="620" spans="1:27" ht="14.25" x14ac:dyDescent="0.2">
      <c r="A620" s="10"/>
      <c r="B620" s="1121" t="s">
        <v>319</v>
      </c>
      <c r="C620" s="1122"/>
      <c r="D620" s="1122"/>
      <c r="E620" s="1122"/>
      <c r="F620" s="1122"/>
      <c r="G620" s="1122"/>
      <c r="H620" s="1122"/>
      <c r="I620" s="1122"/>
      <c r="J620" s="1122"/>
      <c r="K620" s="725"/>
      <c r="L620" s="725"/>
      <c r="M620" s="725"/>
      <c r="N620" s="10"/>
      <c r="O620" s="10"/>
      <c r="P620" s="10"/>
      <c r="Q620" s="10"/>
      <c r="R620" s="10"/>
      <c r="S620" s="10"/>
      <c r="T620" s="10"/>
      <c r="U620" s="10"/>
      <c r="V620" s="10"/>
      <c r="W620" s="10"/>
      <c r="X620" s="10"/>
      <c r="Y620" s="10"/>
      <c r="Z620" s="10"/>
      <c r="AA620" s="10"/>
    </row>
    <row r="621" spans="1:27" ht="14.25" x14ac:dyDescent="0.2">
      <c r="A621" s="10"/>
      <c r="B621" s="1107" t="s">
        <v>320</v>
      </c>
      <c r="C621" s="1108"/>
      <c r="D621" s="1108"/>
      <c r="E621" s="1108"/>
      <c r="F621" s="1108"/>
      <c r="G621" s="1109"/>
      <c r="H621" s="242">
        <v>1691</v>
      </c>
      <c r="I621" s="243">
        <v>1666.5</v>
      </c>
      <c r="J621" s="244">
        <v>1607.3</v>
      </c>
      <c r="K621" s="602"/>
      <c r="L621" s="602"/>
      <c r="M621" s="602"/>
      <c r="N621" s="10"/>
      <c r="O621" s="81"/>
      <c r="P621" s="81"/>
      <c r="Q621" s="10"/>
      <c r="R621" s="10"/>
      <c r="S621" s="10"/>
      <c r="T621" s="10"/>
      <c r="U621" s="10"/>
      <c r="V621" s="10"/>
      <c r="W621" s="10"/>
      <c r="X621" s="10"/>
      <c r="Y621" s="10"/>
      <c r="Z621" s="10"/>
      <c r="AA621" s="10"/>
    </row>
    <row r="622" spans="1:27" ht="14.25" x14ac:dyDescent="0.2">
      <c r="A622" s="10"/>
      <c r="B622" s="1101" t="s">
        <v>321</v>
      </c>
      <c r="C622" s="1102"/>
      <c r="D622" s="1102"/>
      <c r="E622" s="1102"/>
      <c r="F622" s="1102"/>
      <c r="G622" s="1110"/>
      <c r="H622" s="140">
        <v>8849.1</v>
      </c>
      <c r="I622" s="141">
        <v>9493.7000000000007</v>
      </c>
      <c r="J622" s="142">
        <v>11354.3</v>
      </c>
      <c r="K622" s="602"/>
      <c r="L622" s="602"/>
      <c r="M622" s="602"/>
      <c r="N622" s="10"/>
      <c r="O622" s="81"/>
      <c r="P622" s="81"/>
      <c r="Q622" s="10"/>
      <c r="R622" s="10"/>
      <c r="S622" s="10"/>
      <c r="T622" s="10"/>
      <c r="U622" s="10"/>
      <c r="V622" s="10"/>
      <c r="W622" s="10"/>
      <c r="X622" s="10"/>
      <c r="Y622" s="10"/>
      <c r="Z622" s="10"/>
      <c r="AA622" s="10"/>
    </row>
    <row r="623" spans="1:27" ht="14.25" x14ac:dyDescent="0.2">
      <c r="A623" s="10"/>
      <c r="B623" s="1101" t="s">
        <v>322</v>
      </c>
      <c r="C623" s="1102"/>
      <c r="D623" s="1102"/>
      <c r="E623" s="1102"/>
      <c r="F623" s="1102"/>
      <c r="G623" s="1110"/>
      <c r="H623" s="140">
        <v>5425.7</v>
      </c>
      <c r="I623" s="141">
        <v>5510.3</v>
      </c>
      <c r="J623" s="142">
        <v>0</v>
      </c>
      <c r="K623" s="602"/>
      <c r="L623" s="602"/>
      <c r="M623" s="602"/>
      <c r="N623" s="10"/>
      <c r="O623" s="81"/>
      <c r="P623" s="81"/>
      <c r="Q623" s="10"/>
      <c r="R623" s="10"/>
      <c r="S623" s="10"/>
      <c r="T623" s="10"/>
      <c r="U623" s="10"/>
      <c r="V623" s="10"/>
      <c r="W623" s="10"/>
      <c r="X623" s="10"/>
      <c r="Y623" s="10"/>
      <c r="Z623" s="10"/>
      <c r="AA623" s="10"/>
    </row>
    <row r="624" spans="1:27" ht="14.25" x14ac:dyDescent="0.2">
      <c r="A624" s="10"/>
      <c r="B624" s="1101" t="s">
        <v>323</v>
      </c>
      <c r="C624" s="1102"/>
      <c r="D624" s="1102"/>
      <c r="E624" s="1102"/>
      <c r="F624" s="1102"/>
      <c r="G624" s="1110"/>
      <c r="H624" s="140">
        <v>126.7</v>
      </c>
      <c r="I624" s="141">
        <v>141.80000000000001</v>
      </c>
      <c r="J624" s="142">
        <v>136.9</v>
      </c>
      <c r="K624" s="602"/>
      <c r="L624" s="602"/>
      <c r="M624" s="602"/>
      <c r="N624" s="10"/>
      <c r="O624" s="81"/>
      <c r="P624" s="81"/>
      <c r="Q624" s="10"/>
      <c r="R624" s="10"/>
      <c r="S624" s="10"/>
      <c r="T624" s="10"/>
      <c r="U624" s="10"/>
      <c r="V624" s="10"/>
      <c r="W624" s="10"/>
      <c r="X624" s="10"/>
      <c r="Y624" s="10"/>
      <c r="Z624" s="10"/>
      <c r="AA624" s="10"/>
    </row>
    <row r="625" spans="1:27" ht="14.25" x14ac:dyDescent="0.2">
      <c r="A625" s="10"/>
      <c r="B625" s="1080" t="s">
        <v>324</v>
      </c>
      <c r="C625" s="1081"/>
      <c r="D625" s="1081"/>
      <c r="E625" s="1081"/>
      <c r="F625" s="1081"/>
      <c r="G625" s="1082"/>
      <c r="H625" s="245">
        <v>16092.5</v>
      </c>
      <c r="I625" s="246">
        <v>16812.2</v>
      </c>
      <c r="J625" s="247">
        <v>13098.5</v>
      </c>
      <c r="K625" s="656"/>
      <c r="L625" s="656"/>
      <c r="M625" s="656"/>
      <c r="N625" s="10"/>
      <c r="O625" s="81"/>
      <c r="P625" s="81"/>
      <c r="Q625" s="10"/>
      <c r="R625" s="10"/>
      <c r="S625" s="10"/>
      <c r="T625" s="10"/>
      <c r="U625" s="10"/>
      <c r="V625" s="10"/>
      <c r="W625" s="10"/>
      <c r="X625" s="10"/>
      <c r="Y625" s="10"/>
      <c r="Z625" s="10"/>
      <c r="AA625" s="10"/>
    </row>
    <row r="626" spans="1:27" ht="14.25" x14ac:dyDescent="0.2">
      <c r="A626" s="10"/>
      <c r="B626" s="1105" t="s">
        <v>325</v>
      </c>
      <c r="C626" s="1106"/>
      <c r="D626" s="1106"/>
      <c r="E626" s="1106"/>
      <c r="F626" s="1106"/>
      <c r="G626" s="1106"/>
      <c r="H626" s="1106"/>
      <c r="I626" s="1106"/>
      <c r="J626" s="1106"/>
      <c r="K626" s="725"/>
      <c r="L626" s="725"/>
      <c r="M626" s="725"/>
      <c r="N626" s="10"/>
      <c r="O626" s="10"/>
      <c r="P626" s="10"/>
      <c r="Q626" s="10"/>
      <c r="R626" s="10"/>
      <c r="S626" s="10"/>
      <c r="T626" s="10"/>
      <c r="U626" s="10"/>
      <c r="V626" s="10"/>
      <c r="W626" s="10"/>
      <c r="X626" s="10"/>
      <c r="Y626" s="10"/>
      <c r="Z626" s="10"/>
      <c r="AA626" s="10"/>
    </row>
    <row r="627" spans="1:27" ht="14.25" x14ac:dyDescent="0.2">
      <c r="A627" s="10"/>
      <c r="B627" s="1107" t="s">
        <v>323</v>
      </c>
      <c r="C627" s="1108"/>
      <c r="D627" s="1108"/>
      <c r="E627" s="1108"/>
      <c r="F627" s="1108"/>
      <c r="G627" s="1109"/>
      <c r="H627" s="242">
        <v>126.7</v>
      </c>
      <c r="I627" s="243">
        <v>141.80000000000001</v>
      </c>
      <c r="J627" s="244">
        <v>0</v>
      </c>
      <c r="K627" s="602"/>
      <c r="L627" s="602"/>
      <c r="M627" s="602"/>
      <c r="N627" s="10"/>
      <c r="O627" s="81"/>
      <c r="P627" s="10"/>
      <c r="Q627" s="10"/>
      <c r="R627" s="10"/>
      <c r="S627" s="10"/>
      <c r="T627" s="10"/>
      <c r="U627" s="10"/>
      <c r="V627" s="10"/>
      <c r="W627" s="10"/>
      <c r="X627" s="10"/>
      <c r="Y627" s="10"/>
      <c r="Z627" s="10"/>
      <c r="AA627" s="10"/>
    </row>
    <row r="628" spans="1:27" ht="14.25" x14ac:dyDescent="0.2">
      <c r="A628" s="10"/>
      <c r="B628" s="1123" t="s">
        <v>326</v>
      </c>
      <c r="C628" s="1124"/>
      <c r="D628" s="1124"/>
      <c r="E628" s="1124"/>
      <c r="F628" s="1124"/>
      <c r="G628" s="1125"/>
      <c r="H628" s="144">
        <v>126.7</v>
      </c>
      <c r="I628" s="145">
        <v>141.80000000000001</v>
      </c>
      <c r="J628" s="146">
        <v>0</v>
      </c>
      <c r="K628" s="656"/>
      <c r="L628" s="656"/>
      <c r="M628" s="656"/>
      <c r="N628" s="10"/>
      <c r="O628" s="81"/>
      <c r="P628" s="10"/>
      <c r="Q628" s="10"/>
      <c r="R628" s="10"/>
      <c r="S628" s="10"/>
      <c r="T628" s="10"/>
      <c r="U628" s="10"/>
      <c r="V628" s="10"/>
      <c r="W628" s="10"/>
      <c r="X628" s="10"/>
      <c r="Y628" s="10"/>
      <c r="Z628" s="10"/>
      <c r="AA628" s="10"/>
    </row>
    <row r="629" spans="1:27" ht="58.5" customHeight="1" x14ac:dyDescent="0.2">
      <c r="A629" s="8"/>
      <c r="B629" s="1083" t="s">
        <v>327</v>
      </c>
      <c r="C629" s="1084"/>
      <c r="D629" s="1084"/>
      <c r="E629" s="1084"/>
      <c r="F629" s="1084"/>
      <c r="G629" s="1084"/>
      <c r="H629" s="1084"/>
      <c r="I629" s="1084"/>
      <c r="J629" s="1084"/>
      <c r="K629" s="16"/>
      <c r="L629" s="16"/>
      <c r="M629" s="16"/>
      <c r="N629" s="8"/>
      <c r="O629" s="8"/>
      <c r="P629" s="8"/>
      <c r="Q629" s="8"/>
      <c r="R629" s="8"/>
      <c r="S629" s="8"/>
      <c r="T629" s="8"/>
      <c r="U629" s="8"/>
      <c r="V629" s="8"/>
      <c r="W629" s="8"/>
      <c r="X629" s="8"/>
      <c r="Y629" s="8"/>
      <c r="Z629" s="8"/>
      <c r="AA629" s="8"/>
    </row>
    <row r="630" spans="1:27" ht="14.25" x14ac:dyDescent="0.2">
      <c r="A630" s="8"/>
      <c r="B630" s="16"/>
      <c r="C630" s="16"/>
      <c r="D630" s="16"/>
      <c r="E630" s="16"/>
      <c r="F630" s="16"/>
      <c r="G630" s="16"/>
      <c r="H630" s="16"/>
      <c r="I630" s="16"/>
      <c r="J630" s="16"/>
      <c r="K630" s="16"/>
      <c r="L630" s="16"/>
      <c r="M630" s="16"/>
      <c r="N630" s="8"/>
      <c r="O630" s="8"/>
      <c r="P630" s="8"/>
      <c r="Q630" s="8"/>
      <c r="R630" s="8"/>
      <c r="S630" s="8"/>
      <c r="T630" s="8"/>
      <c r="U630" s="8"/>
      <c r="V630" s="8"/>
      <c r="W630" s="8"/>
      <c r="X630" s="8"/>
      <c r="Y630" s="8"/>
      <c r="Z630" s="8"/>
      <c r="AA630" s="8"/>
    </row>
    <row r="631" spans="1:27" ht="14.25"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spans="1:27" ht="14.25" x14ac:dyDescent="0.2">
      <c r="A632" s="586"/>
      <c r="B632" s="587" t="s">
        <v>328</v>
      </c>
      <c r="C632" s="586"/>
      <c r="D632" s="586"/>
      <c r="E632" s="586"/>
      <c r="F632" s="586"/>
      <c r="G632" s="586"/>
      <c r="H632" s="586"/>
      <c r="I632" s="586"/>
      <c r="J632" s="586"/>
      <c r="K632" s="586"/>
      <c r="L632" s="586"/>
      <c r="M632" s="586"/>
      <c r="N632" s="10"/>
      <c r="O632" s="10"/>
      <c r="P632" s="10"/>
      <c r="Q632" s="10"/>
      <c r="R632" s="10"/>
      <c r="S632" s="10"/>
      <c r="T632" s="10"/>
      <c r="U632" s="10"/>
      <c r="V632" s="10"/>
      <c r="W632" s="10"/>
      <c r="X632" s="10"/>
      <c r="Y632" s="10"/>
      <c r="Z632" s="10"/>
      <c r="AA632" s="10"/>
    </row>
    <row r="633" spans="1:27" ht="14.25"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row>
    <row r="634" spans="1:27" ht="14.25" x14ac:dyDescent="0.2">
      <c r="A634" s="10"/>
      <c r="B634" s="1085" t="s">
        <v>329</v>
      </c>
      <c r="C634" s="1021"/>
      <c r="D634" s="1021"/>
      <c r="E634" s="1021"/>
      <c r="F634" s="1021"/>
      <c r="G634" s="1054"/>
      <c r="H634" s="1111" t="s">
        <v>220</v>
      </c>
      <c r="I634" s="1021"/>
      <c r="J634" s="1088"/>
      <c r="K634" s="1089"/>
      <c r="L634" s="1021"/>
      <c r="M634" s="1021"/>
      <c r="N634" s="10"/>
      <c r="O634" s="10"/>
      <c r="P634" s="10"/>
      <c r="Q634" s="10"/>
      <c r="R634" s="10"/>
      <c r="S634" s="10"/>
      <c r="T634" s="10"/>
      <c r="U634" s="10"/>
      <c r="V634" s="10"/>
      <c r="W634" s="10"/>
      <c r="X634" s="10"/>
      <c r="Y634" s="10"/>
      <c r="Z634" s="10"/>
      <c r="AA634" s="10"/>
    </row>
    <row r="635" spans="1:27" ht="14.25" x14ac:dyDescent="0.2">
      <c r="A635" s="10"/>
      <c r="B635" s="1115"/>
      <c r="C635" s="1115"/>
      <c r="D635" s="1115"/>
      <c r="E635" s="1115"/>
      <c r="F635" s="1115"/>
      <c r="G635" s="1120"/>
      <c r="H635" s="724">
        <v>2022</v>
      </c>
      <c r="I635" s="676">
        <v>2023</v>
      </c>
      <c r="J635" s="677">
        <v>2024</v>
      </c>
      <c r="K635" s="590"/>
      <c r="L635" s="590"/>
      <c r="M635" s="590"/>
      <c r="N635" s="10"/>
      <c r="O635" s="10"/>
      <c r="P635" s="10"/>
      <c r="Q635" s="10"/>
      <c r="R635" s="10"/>
      <c r="S635" s="10"/>
      <c r="T635" s="10"/>
      <c r="U635" s="10"/>
      <c r="V635" s="10"/>
      <c r="W635" s="10"/>
      <c r="X635" s="10"/>
      <c r="Y635" s="10"/>
      <c r="Z635" s="10"/>
      <c r="AA635" s="10"/>
    </row>
    <row r="636" spans="1:27" ht="14.25" x14ac:dyDescent="0.2">
      <c r="A636" s="10"/>
      <c r="B636" s="1137" t="s">
        <v>330</v>
      </c>
      <c r="C636" s="1138"/>
      <c r="D636" s="1138"/>
      <c r="E636" s="1138"/>
      <c r="F636" s="1138"/>
      <c r="G636" s="1138"/>
      <c r="H636" s="1138"/>
      <c r="I636" s="1138"/>
      <c r="J636" s="1138"/>
      <c r="K636" s="725"/>
      <c r="L636" s="725"/>
      <c r="M636" s="725"/>
      <c r="N636" s="10"/>
      <c r="O636" s="10"/>
      <c r="P636" s="10"/>
      <c r="Q636" s="10"/>
      <c r="R636" s="10"/>
      <c r="S636" s="10"/>
      <c r="T636" s="10"/>
      <c r="U636" s="10"/>
      <c r="V636" s="10"/>
      <c r="W636" s="10"/>
      <c r="X636" s="10"/>
      <c r="Y636" s="10"/>
      <c r="Z636" s="10"/>
      <c r="AA636" s="10"/>
    </row>
    <row r="637" spans="1:27" ht="14.25" x14ac:dyDescent="0.2">
      <c r="A637" s="10"/>
      <c r="B637" s="1127" t="s">
        <v>320</v>
      </c>
      <c r="C637" s="1128"/>
      <c r="D637" s="1128"/>
      <c r="E637" s="1128"/>
      <c r="F637" s="1128"/>
      <c r="G637" s="1129"/>
      <c r="H637" s="134">
        <v>6693.6</v>
      </c>
      <c r="I637" s="135">
        <v>8425.7000000000007</v>
      </c>
      <c r="J637" s="136">
        <v>5034.3</v>
      </c>
      <c r="K637" s="602"/>
      <c r="L637" s="602"/>
      <c r="M637" s="602"/>
      <c r="N637" s="10"/>
      <c r="O637" s="81"/>
      <c r="P637" s="81"/>
      <c r="Q637" s="10"/>
      <c r="R637" s="10"/>
      <c r="S637" s="10"/>
      <c r="T637" s="10"/>
      <c r="U637" s="10"/>
      <c r="V637" s="10"/>
      <c r="W637" s="10"/>
      <c r="X637" s="10"/>
      <c r="Y637" s="10"/>
      <c r="Z637" s="10"/>
      <c r="AA637" s="10"/>
    </row>
    <row r="638" spans="1:27" ht="14.25" x14ac:dyDescent="0.2">
      <c r="A638" s="10"/>
      <c r="B638" s="1101" t="s">
        <v>321</v>
      </c>
      <c r="C638" s="1102"/>
      <c r="D638" s="1102"/>
      <c r="E638" s="1102"/>
      <c r="F638" s="1102"/>
      <c r="G638" s="1110"/>
      <c r="H638" s="140">
        <v>2.5</v>
      </c>
      <c r="I638" s="141">
        <v>2.5</v>
      </c>
      <c r="J638" s="142">
        <v>2.5</v>
      </c>
      <c r="K638" s="602"/>
      <c r="L638" s="602"/>
      <c r="M638" s="602"/>
      <c r="N638" s="10"/>
      <c r="O638" s="81"/>
      <c r="P638" s="81"/>
      <c r="Q638" s="10"/>
      <c r="R638" s="10"/>
      <c r="S638" s="10"/>
      <c r="T638" s="10"/>
      <c r="U638" s="10"/>
      <c r="V638" s="10"/>
      <c r="W638" s="10"/>
      <c r="X638" s="10"/>
      <c r="Y638" s="10"/>
      <c r="Z638" s="10"/>
      <c r="AA638" s="10"/>
    </row>
    <row r="639" spans="1:27" ht="14.25" x14ac:dyDescent="0.2">
      <c r="A639" s="10"/>
      <c r="B639" s="1101" t="s">
        <v>331</v>
      </c>
      <c r="C639" s="1102"/>
      <c r="D639" s="1102"/>
      <c r="E639" s="1102"/>
      <c r="F639" s="1102"/>
      <c r="G639" s="1110"/>
      <c r="H639" s="654">
        <v>101.8</v>
      </c>
      <c r="I639" s="143">
        <v>111.1</v>
      </c>
      <c r="J639" s="655">
        <v>100.7</v>
      </c>
      <c r="K639" s="602"/>
      <c r="L639" s="602"/>
      <c r="M639" s="602"/>
      <c r="N639" s="10"/>
      <c r="O639" s="81"/>
      <c r="P639" s="81"/>
      <c r="Q639" s="10"/>
      <c r="R639" s="10"/>
      <c r="S639" s="10"/>
      <c r="T639" s="10"/>
      <c r="U639" s="10"/>
      <c r="V639" s="10"/>
      <c r="W639" s="10"/>
      <c r="X639" s="10"/>
      <c r="Y639" s="10"/>
      <c r="Z639" s="10"/>
      <c r="AA639" s="10"/>
    </row>
    <row r="640" spans="1:27" ht="14.25" x14ac:dyDescent="0.2">
      <c r="A640" s="10"/>
      <c r="B640" s="1123" t="s">
        <v>332</v>
      </c>
      <c r="C640" s="1124"/>
      <c r="D640" s="1124"/>
      <c r="E640" s="1124"/>
      <c r="F640" s="1124"/>
      <c r="G640" s="1125"/>
      <c r="H640" s="144">
        <v>6798</v>
      </c>
      <c r="I640" s="145">
        <v>8539.2999999999993</v>
      </c>
      <c r="J640" s="146">
        <v>5137.5</v>
      </c>
      <c r="K640" s="656"/>
      <c r="L640" s="656"/>
      <c r="M640" s="656"/>
      <c r="N640" s="10"/>
      <c r="O640" s="81"/>
      <c r="P640" s="81"/>
      <c r="Q640" s="10"/>
      <c r="R640" s="10"/>
      <c r="S640" s="10"/>
      <c r="T640" s="10"/>
      <c r="U640" s="10"/>
      <c r="V640" s="10"/>
      <c r="W640" s="10"/>
      <c r="X640" s="10"/>
      <c r="Y640" s="10"/>
      <c r="Z640" s="10"/>
      <c r="AA640" s="10"/>
    </row>
    <row r="641" spans="1:27" ht="14.25" x14ac:dyDescent="0.2">
      <c r="A641" s="10"/>
      <c r="B641" s="1126" t="s">
        <v>333</v>
      </c>
      <c r="C641" s="1019"/>
      <c r="D641" s="1019"/>
      <c r="E641" s="1019"/>
      <c r="F641" s="1019"/>
      <c r="G641" s="1019"/>
      <c r="H641" s="1019"/>
      <c r="I641" s="1019"/>
      <c r="J641" s="1019"/>
      <c r="K641" s="725"/>
      <c r="L641" s="725"/>
      <c r="M641" s="725"/>
      <c r="N641" s="10"/>
      <c r="O641" s="10"/>
      <c r="P641" s="10"/>
      <c r="Q641" s="10"/>
      <c r="R641" s="10"/>
      <c r="S641" s="10"/>
      <c r="T641" s="10"/>
      <c r="U641" s="10"/>
      <c r="V641" s="10"/>
      <c r="W641" s="10"/>
      <c r="X641" s="10"/>
      <c r="Y641" s="10"/>
      <c r="Z641" s="10"/>
      <c r="AA641" s="10"/>
    </row>
    <row r="642" spans="1:27" ht="14.25" x14ac:dyDescent="0.2">
      <c r="A642" s="10"/>
      <c r="B642" s="1127" t="s">
        <v>331</v>
      </c>
      <c r="C642" s="1128"/>
      <c r="D642" s="1128"/>
      <c r="E642" s="1128"/>
      <c r="F642" s="1128"/>
      <c r="G642" s="1129"/>
      <c r="H642" s="134">
        <v>101.8</v>
      </c>
      <c r="I642" s="135">
        <v>111.1</v>
      </c>
      <c r="J642" s="136">
        <v>0</v>
      </c>
      <c r="K642" s="602"/>
      <c r="L642" s="602"/>
      <c r="M642" s="602"/>
      <c r="N642" s="10"/>
      <c r="O642" s="81"/>
      <c r="P642" s="81"/>
      <c r="Q642" s="10"/>
      <c r="R642" s="10"/>
      <c r="S642" s="10"/>
      <c r="T642" s="10"/>
      <c r="U642" s="10"/>
      <c r="V642" s="10"/>
      <c r="W642" s="10"/>
      <c r="X642" s="10"/>
      <c r="Y642" s="10"/>
      <c r="Z642" s="10"/>
      <c r="AA642" s="10"/>
    </row>
    <row r="643" spans="1:27" ht="14.25" x14ac:dyDescent="0.2">
      <c r="A643" s="10"/>
      <c r="B643" s="1101" t="s">
        <v>321</v>
      </c>
      <c r="C643" s="1102"/>
      <c r="D643" s="1102"/>
      <c r="E643" s="1102"/>
      <c r="F643" s="1102"/>
      <c r="G643" s="1110"/>
      <c r="H643" s="726">
        <v>2.5</v>
      </c>
      <c r="I643" s="727">
        <v>2.5</v>
      </c>
      <c r="J643" s="728">
        <v>0</v>
      </c>
      <c r="K643" s="602"/>
      <c r="L643" s="602"/>
      <c r="M643" s="602"/>
      <c r="N643" s="10"/>
      <c r="O643" s="81"/>
      <c r="P643" s="81"/>
      <c r="Q643" s="10"/>
      <c r="R643" s="10"/>
      <c r="S643" s="10"/>
      <c r="T643" s="10"/>
      <c r="U643" s="10"/>
      <c r="V643" s="10"/>
      <c r="W643" s="10"/>
      <c r="X643" s="10"/>
      <c r="Y643" s="10"/>
      <c r="Z643" s="10"/>
      <c r="AA643" s="10"/>
    </row>
    <row r="644" spans="1:27" ht="14.25" x14ac:dyDescent="0.2">
      <c r="A644" s="10"/>
      <c r="B644" s="1123" t="s">
        <v>334</v>
      </c>
      <c r="C644" s="1124"/>
      <c r="D644" s="1124"/>
      <c r="E644" s="1124"/>
      <c r="F644" s="1124"/>
      <c r="G644" s="1125"/>
      <c r="H644" s="144">
        <v>104.4</v>
      </c>
      <c r="I644" s="145">
        <v>113.7</v>
      </c>
      <c r="J644" s="146">
        <v>0</v>
      </c>
      <c r="K644" s="656"/>
      <c r="L644" s="656"/>
      <c r="M644" s="656"/>
      <c r="N644" s="10"/>
      <c r="O644" s="81"/>
      <c r="P644" s="81"/>
      <c r="Q644" s="10"/>
      <c r="R644" s="10"/>
      <c r="S644" s="10"/>
      <c r="T644" s="10"/>
      <c r="U644" s="10"/>
      <c r="V644" s="10"/>
      <c r="W644" s="10"/>
      <c r="X644" s="10"/>
      <c r="Y644" s="10"/>
      <c r="Z644" s="10"/>
      <c r="AA644" s="10"/>
    </row>
    <row r="645" spans="1:27" ht="60" customHeight="1" x14ac:dyDescent="0.2">
      <c r="A645" s="8"/>
      <c r="B645" s="1130" t="s">
        <v>335</v>
      </c>
      <c r="C645" s="1113"/>
      <c r="D645" s="1113"/>
      <c r="E645" s="1113"/>
      <c r="F645" s="1113"/>
      <c r="G645" s="1113"/>
      <c r="H645" s="1113"/>
      <c r="I645" s="1113"/>
      <c r="J645" s="1113"/>
      <c r="K645" s="729"/>
      <c r="L645" s="729"/>
      <c r="M645" s="729"/>
      <c r="N645" s="8"/>
      <c r="O645" s="8"/>
      <c r="P645" s="8"/>
      <c r="Q645" s="8"/>
      <c r="R645" s="8"/>
      <c r="S645" s="8"/>
      <c r="T645" s="8"/>
      <c r="U645" s="8"/>
      <c r="V645" s="8"/>
      <c r="W645" s="8"/>
      <c r="X645" s="8"/>
      <c r="Y645" s="8"/>
      <c r="Z645" s="8"/>
      <c r="AA645" s="8"/>
    </row>
    <row r="646" spans="1:27" ht="14.25" x14ac:dyDescent="0.2">
      <c r="A646" s="8"/>
      <c r="B646" s="16"/>
      <c r="C646" s="16"/>
      <c r="D646" s="16"/>
      <c r="E646" s="16"/>
      <c r="F646" s="16"/>
      <c r="G646" s="16"/>
      <c r="H646" s="16"/>
      <c r="I646" s="16"/>
      <c r="J646" s="16"/>
      <c r="K646" s="16"/>
      <c r="L646" s="16"/>
      <c r="M646" s="16"/>
      <c r="N646" s="8"/>
      <c r="O646" s="8"/>
      <c r="P646" s="8"/>
      <c r="Q646" s="8"/>
      <c r="R646" s="8"/>
      <c r="S646" s="8"/>
      <c r="T646" s="8"/>
      <c r="U646" s="8"/>
      <c r="V646" s="8"/>
      <c r="W646" s="8"/>
      <c r="X646" s="8"/>
      <c r="Y646" s="8"/>
      <c r="Z646" s="8"/>
      <c r="AA646" s="8"/>
    </row>
    <row r="647" spans="1:27" ht="14.25"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spans="1:27" ht="14.25" x14ac:dyDescent="0.2">
      <c r="A648" s="586"/>
      <c r="B648" s="587" t="s">
        <v>336</v>
      </c>
      <c r="C648" s="586"/>
      <c r="D648" s="586"/>
      <c r="E648" s="586"/>
      <c r="F648" s="586"/>
      <c r="G648" s="586"/>
      <c r="H648" s="586"/>
      <c r="I648" s="586"/>
      <c r="J648" s="586"/>
      <c r="K648" s="586"/>
      <c r="L648" s="586"/>
      <c r="M648" s="586"/>
      <c r="N648" s="10"/>
      <c r="O648" s="10"/>
      <c r="P648" s="10"/>
      <c r="Q648" s="10"/>
      <c r="R648" s="10"/>
      <c r="S648" s="10"/>
      <c r="T648" s="10"/>
      <c r="U648" s="10"/>
      <c r="V648" s="10"/>
      <c r="W648" s="10"/>
      <c r="X648" s="10"/>
      <c r="Y648" s="10"/>
      <c r="Z648" s="10"/>
      <c r="AA648" s="10"/>
    </row>
    <row r="649" spans="1:27" ht="14.25"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row>
    <row r="650" spans="1:27" ht="14.25" x14ac:dyDescent="0.2">
      <c r="A650" s="10"/>
      <c r="B650" s="1085" t="s">
        <v>337</v>
      </c>
      <c r="C650" s="1021"/>
      <c r="D650" s="1021"/>
      <c r="E650" s="1021"/>
      <c r="F650" s="1021"/>
      <c r="G650" s="1086"/>
      <c r="H650" s="1087" t="s">
        <v>16</v>
      </c>
      <c r="I650" s="1021"/>
      <c r="J650" s="1088"/>
      <c r="K650" s="1089"/>
      <c r="L650" s="1021"/>
      <c r="M650" s="1021"/>
      <c r="N650" s="10"/>
      <c r="O650" s="10"/>
      <c r="P650" s="10"/>
      <c r="Q650" s="10"/>
      <c r="R650" s="10"/>
      <c r="S650" s="10"/>
      <c r="T650" s="10"/>
      <c r="U650" s="10"/>
      <c r="V650" s="10"/>
      <c r="W650" s="10"/>
      <c r="X650" s="10"/>
      <c r="Y650" s="10"/>
      <c r="Z650" s="10"/>
      <c r="AA650" s="10"/>
    </row>
    <row r="651" spans="1:27" ht="14.25" x14ac:dyDescent="0.2">
      <c r="A651" s="10"/>
      <c r="B651" s="1021"/>
      <c r="C651" s="1021"/>
      <c r="D651" s="1021"/>
      <c r="E651" s="1021"/>
      <c r="F651" s="1021"/>
      <c r="G651" s="1086"/>
      <c r="H651" s="675">
        <v>2022</v>
      </c>
      <c r="I651" s="676">
        <v>2023</v>
      </c>
      <c r="J651" s="677">
        <v>2024</v>
      </c>
      <c r="K651" s="1021"/>
      <c r="L651" s="1019"/>
      <c r="M651" s="1021"/>
      <c r="N651" s="10"/>
      <c r="O651" s="10"/>
      <c r="P651" s="10"/>
      <c r="Q651" s="10"/>
      <c r="R651" s="10"/>
      <c r="S651" s="10"/>
      <c r="T651" s="10"/>
      <c r="U651" s="10"/>
      <c r="V651" s="10"/>
      <c r="W651" s="10"/>
      <c r="X651" s="10"/>
      <c r="Y651" s="10"/>
      <c r="Z651" s="10"/>
      <c r="AA651" s="10"/>
    </row>
    <row r="652" spans="1:27" ht="14.25" x14ac:dyDescent="0.2">
      <c r="A652" s="10"/>
      <c r="B652" s="1090" t="s">
        <v>44</v>
      </c>
      <c r="C652" s="1091"/>
      <c r="D652" s="1091"/>
      <c r="E652" s="1091"/>
      <c r="F652" s="1091"/>
      <c r="G652" s="1092"/>
      <c r="H652" s="248">
        <v>9294.5</v>
      </c>
      <c r="I652" s="249">
        <v>8272.9</v>
      </c>
      <c r="J652" s="730">
        <v>7960.9</v>
      </c>
      <c r="K652" s="1021"/>
      <c r="L652" s="1019"/>
      <c r="M652" s="1021"/>
      <c r="N652" s="10"/>
      <c r="O652" s="10"/>
      <c r="P652" s="10"/>
      <c r="Q652" s="10"/>
      <c r="R652" s="10"/>
      <c r="S652" s="10"/>
      <c r="T652" s="10"/>
      <c r="U652" s="10"/>
      <c r="V652" s="10"/>
      <c r="W652" s="10"/>
      <c r="X652" s="10"/>
      <c r="Y652" s="10"/>
      <c r="Z652" s="10"/>
      <c r="AA652" s="10"/>
    </row>
    <row r="653" spans="1:27" ht="14.25" x14ac:dyDescent="0.2">
      <c r="A653" s="10"/>
      <c r="B653" s="1119" t="s">
        <v>338</v>
      </c>
      <c r="C653" s="1081"/>
      <c r="D653" s="1081"/>
      <c r="E653" s="1081"/>
      <c r="F653" s="1081"/>
      <c r="G653" s="1104"/>
      <c r="H653" s="202">
        <v>22.3</v>
      </c>
      <c r="I653" s="143">
        <v>28.2</v>
      </c>
      <c r="J653" s="655">
        <v>0</v>
      </c>
      <c r="K653" s="1021"/>
      <c r="L653" s="1021"/>
      <c r="M653" s="1021"/>
      <c r="N653" s="10"/>
      <c r="O653" s="10"/>
      <c r="P653" s="10"/>
      <c r="Q653" s="10"/>
      <c r="R653" s="10"/>
      <c r="S653" s="10"/>
      <c r="T653" s="10"/>
      <c r="U653" s="10"/>
      <c r="V653" s="10"/>
      <c r="W653" s="10"/>
      <c r="X653" s="10"/>
      <c r="Y653" s="10"/>
      <c r="Z653" s="10"/>
      <c r="AA653" s="10"/>
    </row>
    <row r="654" spans="1:27" ht="38.25" customHeight="1" x14ac:dyDescent="0.2">
      <c r="A654" s="8"/>
      <c r="B654" s="1083" t="s">
        <v>339</v>
      </c>
      <c r="C654" s="1084"/>
      <c r="D654" s="1084"/>
      <c r="E654" s="1084"/>
      <c r="F654" s="1084"/>
      <c r="G654" s="1084"/>
      <c r="H654" s="1084"/>
      <c r="I654" s="1084"/>
      <c r="J654" s="1084"/>
      <c r="K654" s="250"/>
      <c r="L654" s="250"/>
      <c r="M654" s="250"/>
      <c r="N654" s="8"/>
      <c r="O654" s="8"/>
      <c r="P654" s="8"/>
      <c r="Q654" s="8"/>
      <c r="R654" s="8"/>
      <c r="S654" s="8"/>
      <c r="T654" s="8"/>
      <c r="U654" s="8"/>
      <c r="V654" s="8"/>
      <c r="W654" s="8"/>
      <c r="X654" s="8"/>
      <c r="Y654" s="8"/>
      <c r="Z654" s="8"/>
      <c r="AA654" s="8"/>
    </row>
    <row r="655" spans="1:27" ht="14.25"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spans="1:27" ht="14.25" x14ac:dyDescent="0.2">
      <c r="A656" s="586"/>
      <c r="B656" s="1099" t="s">
        <v>340</v>
      </c>
      <c r="C656" s="1021"/>
      <c r="D656" s="1021"/>
      <c r="E656" s="1021"/>
      <c r="F656" s="1021"/>
      <c r="G656" s="1021"/>
      <c r="H656" s="1021"/>
      <c r="I656" s="1021"/>
      <c r="J656" s="1021"/>
      <c r="K656" s="1021"/>
      <c r="L656" s="1021"/>
      <c r="M656" s="1021"/>
      <c r="N656" s="10"/>
      <c r="O656" s="10"/>
      <c r="P656" s="10"/>
      <c r="Q656" s="10"/>
      <c r="R656" s="10"/>
      <c r="S656" s="10"/>
      <c r="T656" s="10"/>
      <c r="U656" s="10"/>
      <c r="V656" s="10"/>
      <c r="W656" s="10"/>
      <c r="X656" s="10"/>
      <c r="Y656" s="10"/>
      <c r="Z656" s="10"/>
      <c r="AA656" s="10"/>
    </row>
    <row r="657" spans="1:27" ht="14.25" x14ac:dyDescent="0.2">
      <c r="A657" s="586"/>
      <c r="B657" s="1021"/>
      <c r="C657" s="1021"/>
      <c r="D657" s="1021"/>
      <c r="E657" s="1021"/>
      <c r="F657" s="1021"/>
      <c r="G657" s="1021"/>
      <c r="H657" s="1021"/>
      <c r="I657" s="1021"/>
      <c r="J657" s="1021"/>
      <c r="K657" s="1021"/>
      <c r="L657" s="1021"/>
      <c r="M657" s="1021"/>
      <c r="N657" s="10"/>
      <c r="O657" s="10"/>
      <c r="P657" s="10"/>
      <c r="Q657" s="10"/>
      <c r="R657" s="10"/>
      <c r="S657" s="10"/>
      <c r="T657" s="10"/>
      <c r="U657" s="10"/>
      <c r="V657" s="10"/>
      <c r="W657" s="10"/>
      <c r="X657" s="10"/>
      <c r="Y657" s="10"/>
      <c r="Z657" s="10"/>
      <c r="AA657" s="10"/>
    </row>
    <row r="658" spans="1:27" ht="14.25"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row>
    <row r="659" spans="1:27" ht="14.25" x14ac:dyDescent="0.2">
      <c r="A659" s="10" t="s">
        <v>341</v>
      </c>
      <c r="B659" s="1111" t="s">
        <v>342</v>
      </c>
      <c r="C659" s="1021"/>
      <c r="D659" s="1021"/>
      <c r="E659" s="1021"/>
      <c r="F659" s="1021"/>
      <c r="G659" s="1086"/>
      <c r="H659" s="1087" t="s">
        <v>16</v>
      </c>
      <c r="I659" s="1021"/>
      <c r="J659" s="1088"/>
      <c r="K659" s="1089"/>
      <c r="L659" s="1021"/>
      <c r="M659" s="1021"/>
      <c r="N659" s="10"/>
      <c r="O659" s="10"/>
      <c r="P659" s="10"/>
      <c r="Q659" s="10"/>
      <c r="R659" s="10"/>
      <c r="S659" s="10"/>
      <c r="T659" s="10"/>
      <c r="U659" s="10"/>
      <c r="V659" s="10"/>
      <c r="W659" s="10"/>
      <c r="X659" s="10"/>
      <c r="Y659" s="10"/>
      <c r="Z659" s="10"/>
      <c r="AA659" s="10"/>
    </row>
    <row r="660" spans="1:27" ht="14.25" x14ac:dyDescent="0.2">
      <c r="A660" s="10"/>
      <c r="B660" s="1115"/>
      <c r="C660" s="1115"/>
      <c r="D660" s="1115"/>
      <c r="E660" s="1115"/>
      <c r="F660" s="1115"/>
      <c r="G660" s="1116"/>
      <c r="H660" s="675">
        <v>2022</v>
      </c>
      <c r="I660" s="676">
        <v>2023</v>
      </c>
      <c r="J660" s="677" t="s">
        <v>343</v>
      </c>
      <c r="K660" s="590"/>
      <c r="L660" s="590"/>
      <c r="M660" s="590"/>
      <c r="N660" s="10"/>
      <c r="O660" s="10"/>
      <c r="P660" s="10"/>
      <c r="Q660" s="10"/>
      <c r="R660" s="10"/>
      <c r="S660" s="10"/>
      <c r="T660" s="10"/>
      <c r="U660" s="10"/>
      <c r="V660" s="10"/>
      <c r="W660" s="10"/>
      <c r="X660" s="10"/>
      <c r="Y660" s="10"/>
      <c r="Z660" s="10"/>
      <c r="AA660" s="10"/>
    </row>
    <row r="661" spans="1:27" ht="14.25" x14ac:dyDescent="0.2">
      <c r="A661" s="10"/>
      <c r="B661" s="1090" t="s">
        <v>344</v>
      </c>
      <c r="C661" s="1091"/>
      <c r="D661" s="1091"/>
      <c r="E661" s="1091"/>
      <c r="F661" s="1091"/>
      <c r="G661" s="1092"/>
      <c r="H661" s="251">
        <v>16092.5</v>
      </c>
      <c r="I661" s="252">
        <v>16812.2</v>
      </c>
      <c r="J661" s="253">
        <v>13098.5</v>
      </c>
      <c r="K661" s="602"/>
      <c r="L661" s="602"/>
      <c r="M661" s="602"/>
      <c r="N661" s="10"/>
      <c r="O661" s="81"/>
      <c r="P661" s="81"/>
      <c r="Q661" s="10"/>
      <c r="R661" s="10"/>
      <c r="S661" s="10"/>
      <c r="T661" s="10"/>
      <c r="U661" s="10"/>
      <c r="V661" s="10"/>
      <c r="W661" s="10"/>
      <c r="X661" s="10"/>
      <c r="Y661" s="10"/>
      <c r="Z661" s="10"/>
      <c r="AA661" s="10"/>
    </row>
    <row r="662" spans="1:27" ht="14.25" x14ac:dyDescent="0.2">
      <c r="A662" s="10"/>
      <c r="B662" s="1101" t="s">
        <v>345</v>
      </c>
      <c r="C662" s="1102"/>
      <c r="D662" s="1102"/>
      <c r="E662" s="1102"/>
      <c r="F662" s="1102"/>
      <c r="G662" s="1103"/>
      <c r="H662" s="254">
        <v>126.7</v>
      </c>
      <c r="I662" s="141">
        <v>141.80000000000001</v>
      </c>
      <c r="J662" s="142">
        <v>0</v>
      </c>
      <c r="K662" s="602"/>
      <c r="L662" s="602"/>
      <c r="M662" s="602"/>
      <c r="N662" s="10"/>
      <c r="O662" s="81"/>
      <c r="P662" s="81"/>
      <c r="Q662" s="10"/>
      <c r="R662" s="10"/>
      <c r="S662" s="10"/>
      <c r="T662" s="10"/>
      <c r="U662" s="10"/>
      <c r="V662" s="10"/>
      <c r="W662" s="10"/>
      <c r="X662" s="10"/>
      <c r="Y662" s="10"/>
      <c r="Z662" s="10"/>
      <c r="AA662" s="10"/>
    </row>
    <row r="663" spans="1:27" ht="14.25" x14ac:dyDescent="0.2">
      <c r="A663" s="10"/>
      <c r="B663" s="1101" t="s">
        <v>346</v>
      </c>
      <c r="C663" s="1102"/>
      <c r="D663" s="1102"/>
      <c r="E663" s="1102"/>
      <c r="F663" s="1102"/>
      <c r="G663" s="1103"/>
      <c r="H663" s="121">
        <v>8.0000000000000002E-3</v>
      </c>
      <c r="I663" s="154">
        <v>8.0000000000000002E-3</v>
      </c>
      <c r="J663" s="124">
        <v>0</v>
      </c>
      <c r="K663" s="661"/>
      <c r="L663" s="661"/>
      <c r="M663" s="661"/>
      <c r="N663" s="10"/>
      <c r="O663" s="81"/>
      <c r="P663" s="81"/>
      <c r="Q663" s="10"/>
      <c r="R663" s="10"/>
      <c r="S663" s="10"/>
      <c r="T663" s="10"/>
      <c r="U663" s="10"/>
      <c r="V663" s="10"/>
      <c r="W663" s="10"/>
      <c r="X663" s="10"/>
      <c r="Y663" s="10"/>
      <c r="Z663" s="10"/>
      <c r="AA663" s="10"/>
    </row>
    <row r="664" spans="1:27" ht="14.25" x14ac:dyDescent="0.2">
      <c r="A664" s="10"/>
      <c r="B664" s="1101" t="s">
        <v>347</v>
      </c>
      <c r="C664" s="1102"/>
      <c r="D664" s="1102"/>
      <c r="E664" s="1102"/>
      <c r="F664" s="1102"/>
      <c r="G664" s="1103"/>
      <c r="H664" s="254">
        <v>9294.5</v>
      </c>
      <c r="I664" s="141">
        <v>8272.9</v>
      </c>
      <c r="J664" s="142">
        <v>7960.9</v>
      </c>
      <c r="K664" s="602"/>
      <c r="L664" s="602"/>
      <c r="M664" s="602"/>
      <c r="N664" s="10"/>
      <c r="O664" s="81"/>
      <c r="P664" s="81"/>
      <c r="Q664" s="10"/>
      <c r="R664" s="10"/>
      <c r="S664" s="10"/>
      <c r="T664" s="10"/>
      <c r="U664" s="10"/>
      <c r="V664" s="10"/>
      <c r="W664" s="10"/>
      <c r="X664" s="10"/>
      <c r="Y664" s="10"/>
      <c r="Z664" s="10"/>
      <c r="AA664" s="10"/>
    </row>
    <row r="665" spans="1:27" ht="14.25" x14ac:dyDescent="0.2">
      <c r="A665" s="10"/>
      <c r="B665" s="1101" t="s">
        <v>348</v>
      </c>
      <c r="C665" s="1102"/>
      <c r="D665" s="1102"/>
      <c r="E665" s="1102"/>
      <c r="F665" s="1102"/>
      <c r="G665" s="1103"/>
      <c r="H665" s="254">
        <v>22.3</v>
      </c>
      <c r="I665" s="141">
        <v>28.2</v>
      </c>
      <c r="J665" s="142">
        <v>0</v>
      </c>
      <c r="K665" s="602"/>
      <c r="L665" s="602"/>
      <c r="M665" s="602"/>
      <c r="N665" s="10"/>
      <c r="O665" s="81"/>
      <c r="P665" s="81"/>
      <c r="Q665" s="10"/>
      <c r="R665" s="10"/>
      <c r="S665" s="10"/>
      <c r="T665" s="10"/>
      <c r="U665" s="10"/>
      <c r="V665" s="10"/>
      <c r="W665" s="10"/>
      <c r="X665" s="10"/>
      <c r="Y665" s="10"/>
      <c r="Z665" s="10"/>
      <c r="AA665" s="10"/>
    </row>
    <row r="666" spans="1:27" ht="14.25" x14ac:dyDescent="0.2">
      <c r="A666" s="10"/>
      <c r="B666" s="1101" t="s">
        <v>349</v>
      </c>
      <c r="C666" s="1102"/>
      <c r="D666" s="1102"/>
      <c r="E666" s="1102"/>
      <c r="F666" s="1102"/>
      <c r="G666" s="1103"/>
      <c r="H666" s="121">
        <v>2E-3</v>
      </c>
      <c r="I666" s="154">
        <v>3.0000000000000001E-3</v>
      </c>
      <c r="J666" s="124">
        <v>0</v>
      </c>
      <c r="K666" s="661"/>
      <c r="L666" s="661"/>
      <c r="M666" s="661"/>
      <c r="N666" s="10"/>
      <c r="O666" s="81"/>
      <c r="P666" s="81"/>
      <c r="Q666" s="10"/>
      <c r="R666" s="10"/>
      <c r="S666" s="10"/>
      <c r="T666" s="10"/>
      <c r="U666" s="10"/>
      <c r="V666" s="10"/>
      <c r="W666" s="10"/>
      <c r="X666" s="10"/>
      <c r="Y666" s="10"/>
      <c r="Z666" s="10"/>
      <c r="AA666" s="10"/>
    </row>
    <row r="667" spans="1:27" ht="14.25" x14ac:dyDescent="0.2">
      <c r="A667" s="10"/>
      <c r="B667" s="1119" t="s">
        <v>350</v>
      </c>
      <c r="C667" s="1081"/>
      <c r="D667" s="1081"/>
      <c r="E667" s="1081"/>
      <c r="F667" s="1081"/>
      <c r="G667" s="1104"/>
      <c r="H667" s="255">
        <v>0.88200000000000001</v>
      </c>
      <c r="I667" s="210">
        <v>0.88200000000000001</v>
      </c>
      <c r="J667" s="696">
        <v>0.91900000000000004</v>
      </c>
      <c r="K667" s="661"/>
      <c r="L667" s="661"/>
      <c r="M667" s="661"/>
      <c r="N667" s="10"/>
      <c r="O667" s="81"/>
      <c r="P667" s="81"/>
      <c r="Q667" s="10"/>
      <c r="R667" s="10"/>
      <c r="S667" s="10"/>
      <c r="T667" s="10"/>
      <c r="U667" s="10"/>
      <c r="V667" s="10"/>
      <c r="W667" s="10"/>
      <c r="X667" s="10"/>
      <c r="Y667" s="10"/>
      <c r="Z667" s="10"/>
      <c r="AA667" s="10"/>
    </row>
    <row r="668" spans="1:27" ht="30.75" customHeight="1" x14ac:dyDescent="0.2">
      <c r="A668" s="8"/>
      <c r="B668" s="1083" t="s">
        <v>351</v>
      </c>
      <c r="C668" s="1084"/>
      <c r="D668" s="1084"/>
      <c r="E668" s="1084"/>
      <c r="F668" s="1084"/>
      <c r="G668" s="1084"/>
      <c r="H668" s="1084"/>
      <c r="I668" s="1084"/>
      <c r="J668" s="1084"/>
      <c r="K668" s="16"/>
      <c r="L668" s="16"/>
      <c r="M668" s="16"/>
      <c r="N668" s="8"/>
      <c r="O668" s="8"/>
      <c r="P668" s="8"/>
      <c r="Q668" s="8"/>
      <c r="R668" s="8"/>
      <c r="S668" s="8"/>
      <c r="T668" s="8"/>
      <c r="U668" s="8"/>
      <c r="V668" s="8"/>
      <c r="W668" s="8"/>
      <c r="X668" s="8"/>
      <c r="Y668" s="8"/>
      <c r="Z668" s="8"/>
      <c r="AA668" s="8"/>
    </row>
    <row r="669" spans="1:27" ht="14.25"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spans="1:27" ht="14.25"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spans="1:27" ht="14.25" x14ac:dyDescent="0.2">
      <c r="A671" s="586"/>
      <c r="B671" s="587" t="s">
        <v>352</v>
      </c>
      <c r="C671" s="586"/>
      <c r="D671" s="586"/>
      <c r="E671" s="586"/>
      <c r="F671" s="586"/>
      <c r="G671" s="586"/>
      <c r="H671" s="586"/>
      <c r="I671" s="586"/>
      <c r="J671" s="586"/>
      <c r="K671" s="586"/>
      <c r="L671" s="586"/>
      <c r="M671" s="586"/>
      <c r="N671" s="10"/>
      <c r="O671" s="10"/>
      <c r="P671" s="10"/>
      <c r="Q671" s="10"/>
      <c r="R671" s="10"/>
      <c r="S671" s="10"/>
      <c r="T671" s="10"/>
      <c r="U671" s="10"/>
      <c r="V671" s="10"/>
      <c r="W671" s="10"/>
      <c r="X671" s="10"/>
      <c r="Y671" s="10"/>
      <c r="Z671" s="10"/>
      <c r="AA671" s="10"/>
    </row>
    <row r="672" spans="1:27" ht="14.25"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row>
    <row r="673" spans="1:27" ht="14.25" x14ac:dyDescent="0.2">
      <c r="A673" s="10"/>
      <c r="B673" s="1085" t="s">
        <v>353</v>
      </c>
      <c r="C673" s="1021"/>
      <c r="D673" s="1021"/>
      <c r="E673" s="1021"/>
      <c r="F673" s="1021"/>
      <c r="G673" s="1054"/>
      <c r="H673" s="1111" t="s">
        <v>16</v>
      </c>
      <c r="I673" s="1021"/>
      <c r="J673" s="1088"/>
      <c r="K673" s="1118"/>
      <c r="L673" s="1021"/>
      <c r="M673" s="1021"/>
      <c r="N673" s="10"/>
      <c r="O673" s="10"/>
      <c r="P673" s="10"/>
      <c r="Q673" s="10"/>
      <c r="R673" s="10"/>
      <c r="S673" s="10"/>
      <c r="T673" s="10"/>
      <c r="U673" s="10"/>
      <c r="V673" s="10"/>
      <c r="W673" s="10"/>
      <c r="X673" s="10"/>
      <c r="Y673" s="10"/>
      <c r="Z673" s="10"/>
      <c r="AA673" s="10"/>
    </row>
    <row r="674" spans="1:27" ht="14.25" x14ac:dyDescent="0.2">
      <c r="A674" s="10"/>
      <c r="B674" s="1055"/>
      <c r="C674" s="1055"/>
      <c r="D674" s="1055"/>
      <c r="E674" s="1055"/>
      <c r="F674" s="1055"/>
      <c r="G674" s="1056"/>
      <c r="H674" s="617">
        <v>2022</v>
      </c>
      <c r="I674" s="618">
        <v>2023</v>
      </c>
      <c r="J674" s="619">
        <v>2024</v>
      </c>
      <c r="K674" s="731"/>
      <c r="L674" s="731"/>
      <c r="M674" s="731"/>
      <c r="N674" s="10"/>
      <c r="O674" s="10"/>
      <c r="P674" s="10"/>
      <c r="Q674" s="10"/>
      <c r="R674" s="10"/>
      <c r="S674" s="10"/>
      <c r="T674" s="10"/>
      <c r="U674" s="10"/>
      <c r="V674" s="10"/>
      <c r="W674" s="10"/>
      <c r="X674" s="10"/>
      <c r="Y674" s="10"/>
      <c r="Z674" s="10"/>
      <c r="AA674" s="10"/>
    </row>
    <row r="675" spans="1:27" ht="14.25" x14ac:dyDescent="0.2">
      <c r="A675" s="10"/>
      <c r="B675" s="1112" t="s">
        <v>354</v>
      </c>
      <c r="C675" s="1113"/>
      <c r="D675" s="1113"/>
      <c r="E675" s="1113"/>
      <c r="F675" s="1113"/>
      <c r="G675" s="1113"/>
      <c r="H675" s="1113"/>
      <c r="I675" s="1113"/>
      <c r="J675" s="1113"/>
      <c r="K675" s="725"/>
      <c r="L675" s="725"/>
      <c r="M675" s="725"/>
      <c r="N675" s="10"/>
      <c r="O675" s="10"/>
      <c r="P675" s="10"/>
      <c r="Q675" s="10"/>
      <c r="R675" s="10"/>
      <c r="S675" s="10"/>
      <c r="T675" s="10"/>
      <c r="U675" s="10"/>
      <c r="V675" s="10"/>
      <c r="W675" s="10"/>
      <c r="X675" s="10"/>
      <c r="Y675" s="10"/>
      <c r="Z675" s="10"/>
      <c r="AA675" s="10"/>
    </row>
    <row r="676" spans="1:27" ht="14.25" x14ac:dyDescent="0.2">
      <c r="A676" s="10"/>
      <c r="B676" s="1107" t="s">
        <v>355</v>
      </c>
      <c r="C676" s="1108"/>
      <c r="D676" s="1108"/>
      <c r="E676" s="1108"/>
      <c r="F676" s="1108"/>
      <c r="G676" s="1109"/>
      <c r="H676" s="242">
        <v>899.9</v>
      </c>
      <c r="I676" s="243">
        <v>258.39999999999998</v>
      </c>
      <c r="J676" s="244">
        <v>372.9</v>
      </c>
      <c r="K676" s="602"/>
      <c r="L676" s="602"/>
      <c r="M676" s="602"/>
      <c r="N676" s="10"/>
      <c r="O676" s="81"/>
      <c r="P676" s="81"/>
      <c r="Q676" s="10"/>
      <c r="R676" s="10"/>
      <c r="S676" s="10"/>
      <c r="T676" s="10"/>
      <c r="U676" s="10"/>
      <c r="V676" s="10"/>
      <c r="W676" s="10"/>
      <c r="X676" s="10"/>
      <c r="Y676" s="10"/>
      <c r="Z676" s="10"/>
      <c r="AA676" s="10"/>
    </row>
    <row r="677" spans="1:27" ht="14.25" x14ac:dyDescent="0.2">
      <c r="A677" s="10"/>
      <c r="B677" s="1101" t="s">
        <v>356</v>
      </c>
      <c r="C677" s="1102"/>
      <c r="D677" s="1102"/>
      <c r="E677" s="1102"/>
      <c r="F677" s="1102"/>
      <c r="G677" s="1110"/>
      <c r="H677" s="140">
        <v>1486.3</v>
      </c>
      <c r="I677" s="141">
        <v>1724.5</v>
      </c>
      <c r="J677" s="142">
        <v>2239.8000000000002</v>
      </c>
      <c r="K677" s="602"/>
      <c r="L677" s="602"/>
      <c r="M677" s="602"/>
      <c r="N677" s="10"/>
      <c r="O677" s="81"/>
      <c r="P677" s="81"/>
      <c r="Q677" s="10"/>
      <c r="R677" s="10"/>
      <c r="S677" s="10"/>
      <c r="T677" s="10"/>
      <c r="U677" s="10"/>
      <c r="V677" s="10"/>
      <c r="W677" s="10"/>
      <c r="X677" s="10"/>
      <c r="Y677" s="10"/>
      <c r="Z677" s="10"/>
      <c r="AA677" s="10"/>
    </row>
    <row r="678" spans="1:27" ht="14.25" x14ac:dyDescent="0.2">
      <c r="A678" s="10"/>
      <c r="B678" s="1101" t="s">
        <v>357</v>
      </c>
      <c r="C678" s="1102"/>
      <c r="D678" s="1102"/>
      <c r="E678" s="1102"/>
      <c r="F678" s="1102"/>
      <c r="G678" s="1110"/>
      <c r="H678" s="140">
        <v>438.8</v>
      </c>
      <c r="I678" s="141">
        <v>62.2</v>
      </c>
      <c r="J678" s="142">
        <v>9.4</v>
      </c>
      <c r="K678" s="602"/>
      <c r="L678" s="602"/>
      <c r="M678" s="602"/>
      <c r="N678" s="10"/>
      <c r="O678" s="81"/>
      <c r="P678" s="81"/>
      <c r="Q678" s="10"/>
      <c r="R678" s="10"/>
      <c r="S678" s="10"/>
      <c r="T678" s="10"/>
      <c r="U678" s="10"/>
      <c r="V678" s="10"/>
      <c r="W678" s="10"/>
      <c r="X678" s="10"/>
      <c r="Y678" s="10"/>
      <c r="Z678" s="10"/>
      <c r="AA678" s="10"/>
    </row>
    <row r="679" spans="1:27" ht="14.25" x14ac:dyDescent="0.2">
      <c r="A679" s="10"/>
      <c r="B679" s="1080" t="s">
        <v>358</v>
      </c>
      <c r="C679" s="1081"/>
      <c r="D679" s="1081"/>
      <c r="E679" s="1081"/>
      <c r="F679" s="1081"/>
      <c r="G679" s="1082"/>
      <c r="H679" s="245">
        <v>2218.4</v>
      </c>
      <c r="I679" s="246">
        <v>2686.7</v>
      </c>
      <c r="J679" s="247">
        <v>2622.1</v>
      </c>
      <c r="K679" s="656"/>
      <c r="L679" s="656"/>
      <c r="M679" s="656"/>
      <c r="N679" s="10"/>
      <c r="O679" s="81"/>
      <c r="P679" s="81"/>
      <c r="Q679" s="10"/>
      <c r="R679" s="10"/>
      <c r="S679" s="10"/>
      <c r="T679" s="10"/>
      <c r="U679" s="10"/>
      <c r="V679" s="10"/>
      <c r="W679" s="10"/>
      <c r="X679" s="10"/>
      <c r="Y679" s="10"/>
      <c r="Z679" s="10"/>
      <c r="AA679" s="10"/>
    </row>
    <row r="680" spans="1:27" ht="14.25" x14ac:dyDescent="0.2">
      <c r="A680" s="10"/>
      <c r="B680" s="1105" t="s">
        <v>359</v>
      </c>
      <c r="C680" s="1106"/>
      <c r="D680" s="1106"/>
      <c r="E680" s="1106"/>
      <c r="F680" s="1106"/>
      <c r="G680" s="1106"/>
      <c r="H680" s="1106"/>
      <c r="I680" s="1106"/>
      <c r="J680" s="1106"/>
      <c r="K680" s="725"/>
      <c r="L680" s="725"/>
      <c r="M680" s="725"/>
      <c r="N680" s="10"/>
      <c r="O680" s="10"/>
      <c r="P680" s="10"/>
      <c r="Q680" s="10"/>
      <c r="R680" s="10"/>
      <c r="S680" s="10"/>
      <c r="T680" s="10"/>
      <c r="U680" s="10"/>
      <c r="V680" s="10"/>
      <c r="W680" s="10"/>
      <c r="X680" s="10"/>
      <c r="Y680" s="10"/>
      <c r="Z680" s="10"/>
      <c r="AA680" s="10"/>
    </row>
    <row r="681" spans="1:27" ht="14.25" x14ac:dyDescent="0.2">
      <c r="A681" s="10"/>
      <c r="B681" s="1107" t="s">
        <v>360</v>
      </c>
      <c r="C681" s="1108"/>
      <c r="D681" s="1108"/>
      <c r="E681" s="1108"/>
      <c r="F681" s="1108"/>
      <c r="G681" s="1109"/>
      <c r="H681" s="242">
        <v>0</v>
      </c>
      <c r="I681" s="243">
        <v>0</v>
      </c>
      <c r="J681" s="244">
        <v>0</v>
      </c>
      <c r="K681" s="602"/>
      <c r="L681" s="602"/>
      <c r="M681" s="602"/>
      <c r="N681" s="10"/>
      <c r="O681" s="81"/>
      <c r="P681" s="81"/>
      <c r="Q681" s="10"/>
      <c r="R681" s="10"/>
      <c r="S681" s="10"/>
      <c r="T681" s="10"/>
      <c r="U681" s="10"/>
      <c r="V681" s="10"/>
      <c r="W681" s="10"/>
      <c r="X681" s="10"/>
      <c r="Y681" s="10"/>
      <c r="Z681" s="10"/>
      <c r="AA681" s="10"/>
    </row>
    <row r="682" spans="1:27" ht="14.25" x14ac:dyDescent="0.2">
      <c r="A682" s="10"/>
      <c r="B682" s="1101" t="s">
        <v>361</v>
      </c>
      <c r="C682" s="1102"/>
      <c r="D682" s="1102"/>
      <c r="E682" s="1102"/>
      <c r="F682" s="1102"/>
      <c r="G682" s="1110"/>
      <c r="H682" s="140">
        <v>82.2</v>
      </c>
      <c r="I682" s="141">
        <v>101.2</v>
      </c>
      <c r="J682" s="142">
        <v>114.5</v>
      </c>
      <c r="K682" s="602"/>
      <c r="L682" s="602"/>
      <c r="M682" s="602"/>
      <c r="N682" s="10"/>
      <c r="O682" s="81"/>
      <c r="P682" s="81"/>
      <c r="Q682" s="10"/>
      <c r="R682" s="10"/>
      <c r="S682" s="10"/>
      <c r="T682" s="10"/>
      <c r="U682" s="10"/>
      <c r="V682" s="10"/>
      <c r="W682" s="10"/>
      <c r="X682" s="10"/>
      <c r="Y682" s="10"/>
      <c r="Z682" s="10"/>
      <c r="AA682" s="10"/>
    </row>
    <row r="683" spans="1:27" ht="14.25" x14ac:dyDescent="0.2">
      <c r="A683" s="10"/>
      <c r="B683" s="1101" t="s">
        <v>362</v>
      </c>
      <c r="C683" s="1102"/>
      <c r="D683" s="1102"/>
      <c r="E683" s="1102"/>
      <c r="F683" s="1102"/>
      <c r="G683" s="1110"/>
      <c r="H683" s="140">
        <v>161</v>
      </c>
      <c r="I683" s="141">
        <v>49.2</v>
      </c>
      <c r="J683" s="142">
        <v>96.4</v>
      </c>
      <c r="K683" s="602"/>
      <c r="L683" s="602"/>
      <c r="M683" s="602"/>
      <c r="N683" s="10"/>
      <c r="O683" s="81"/>
      <c r="P683" s="81"/>
      <c r="Q683" s="10"/>
      <c r="R683" s="10"/>
      <c r="S683" s="10"/>
      <c r="T683" s="10"/>
      <c r="U683" s="10"/>
      <c r="V683" s="10"/>
      <c r="W683" s="10"/>
      <c r="X683" s="10"/>
      <c r="Y683" s="10"/>
      <c r="Z683" s="10"/>
      <c r="AA683" s="10"/>
    </row>
    <row r="684" spans="1:27" ht="14.25" x14ac:dyDescent="0.2">
      <c r="A684" s="10"/>
      <c r="B684" s="1101" t="s">
        <v>363</v>
      </c>
      <c r="C684" s="1102"/>
      <c r="D684" s="1102"/>
      <c r="E684" s="1102"/>
      <c r="F684" s="1102"/>
      <c r="G684" s="1110"/>
      <c r="H684" s="140">
        <v>6746.5</v>
      </c>
      <c r="I684" s="141">
        <v>5289.5</v>
      </c>
      <c r="J684" s="142">
        <v>5348.3</v>
      </c>
      <c r="K684" s="602"/>
      <c r="L684" s="602"/>
      <c r="M684" s="602"/>
      <c r="N684" s="10"/>
      <c r="O684" s="81"/>
      <c r="P684" s="81"/>
      <c r="Q684" s="10"/>
      <c r="R684" s="10"/>
      <c r="S684" s="10"/>
      <c r="T684" s="10"/>
      <c r="U684" s="10"/>
      <c r="V684" s="10"/>
      <c r="W684" s="10"/>
      <c r="X684" s="10"/>
      <c r="Y684" s="10"/>
      <c r="Z684" s="10"/>
      <c r="AA684" s="10"/>
    </row>
    <row r="685" spans="1:27" ht="14.25" x14ac:dyDescent="0.2">
      <c r="A685" s="10"/>
      <c r="B685" s="1101" t="s">
        <v>357</v>
      </c>
      <c r="C685" s="1102"/>
      <c r="D685" s="1102"/>
      <c r="E685" s="1102"/>
      <c r="F685" s="1102"/>
      <c r="G685" s="1110"/>
      <c r="H685" s="140">
        <v>5055.8999999999996</v>
      </c>
      <c r="I685" s="141">
        <v>10253.200000000001</v>
      </c>
      <c r="J685" s="142">
        <v>12460.5</v>
      </c>
      <c r="K685" s="602"/>
      <c r="L685" s="602"/>
      <c r="M685" s="602"/>
      <c r="N685" s="10"/>
      <c r="O685" s="81"/>
      <c r="P685" s="81"/>
      <c r="Q685" s="10"/>
      <c r="R685" s="10"/>
      <c r="S685" s="10"/>
      <c r="T685" s="10"/>
      <c r="U685" s="10"/>
      <c r="V685" s="10"/>
      <c r="W685" s="10"/>
      <c r="X685" s="10"/>
      <c r="Y685" s="10"/>
      <c r="Z685" s="10"/>
      <c r="AA685" s="10"/>
    </row>
    <row r="686" spans="1:27" ht="14.25" x14ac:dyDescent="0.2">
      <c r="A686" s="10"/>
      <c r="B686" s="1080" t="s">
        <v>364</v>
      </c>
      <c r="C686" s="1081"/>
      <c r="D686" s="1081"/>
      <c r="E686" s="1081"/>
      <c r="F686" s="1081"/>
      <c r="G686" s="1082"/>
      <c r="H686" s="732">
        <v>12045.7</v>
      </c>
      <c r="I686" s="256">
        <v>15693.2</v>
      </c>
      <c r="J686" s="733">
        <v>18019.7</v>
      </c>
      <c r="K686" s="656"/>
      <c r="L686" s="656"/>
      <c r="M686" s="656"/>
      <c r="N686" s="10"/>
      <c r="O686" s="81"/>
      <c r="P686" s="81"/>
      <c r="Q686" s="10"/>
      <c r="R686" s="10"/>
      <c r="S686" s="10"/>
      <c r="T686" s="10"/>
      <c r="U686" s="10"/>
      <c r="V686" s="10"/>
      <c r="W686" s="10"/>
      <c r="X686" s="10"/>
      <c r="Y686" s="10"/>
      <c r="Z686" s="10"/>
      <c r="AA686" s="10"/>
    </row>
    <row r="687" spans="1:27" ht="37.5" customHeight="1" x14ac:dyDescent="0.2">
      <c r="A687" s="8"/>
      <c r="B687" s="1083" t="s">
        <v>365</v>
      </c>
      <c r="C687" s="1084"/>
      <c r="D687" s="1084"/>
      <c r="E687" s="1084"/>
      <c r="F687" s="1084"/>
      <c r="G687" s="1084"/>
      <c r="H687" s="1084"/>
      <c r="I687" s="1084"/>
      <c r="J687" s="1084"/>
      <c r="K687" s="147"/>
      <c r="L687" s="147"/>
      <c r="M687" s="147"/>
      <c r="N687" s="8"/>
      <c r="O687" s="8"/>
      <c r="P687" s="8"/>
      <c r="Q687" s="8"/>
      <c r="R687" s="8"/>
      <c r="S687" s="8"/>
      <c r="T687" s="8"/>
      <c r="U687" s="8"/>
      <c r="V687" s="8"/>
      <c r="W687" s="8"/>
      <c r="X687" s="8"/>
      <c r="Y687" s="8"/>
      <c r="Z687" s="8"/>
      <c r="AA687" s="8"/>
    </row>
    <row r="688" spans="1:27" ht="14.25" x14ac:dyDescent="0.2">
      <c r="A688" s="8"/>
      <c r="B688" s="147"/>
      <c r="C688" s="147"/>
      <c r="D688" s="147"/>
      <c r="E688" s="147"/>
      <c r="F688" s="147"/>
      <c r="G688" s="147"/>
      <c r="H688" s="147"/>
      <c r="I688" s="147"/>
      <c r="J688" s="147"/>
      <c r="K688" s="147"/>
      <c r="L688" s="147"/>
      <c r="M688" s="147"/>
      <c r="N688" s="8"/>
      <c r="O688" s="8"/>
      <c r="P688" s="8"/>
      <c r="Q688" s="8"/>
      <c r="R688" s="8"/>
      <c r="S688" s="8"/>
      <c r="T688" s="8"/>
      <c r="U688" s="8"/>
      <c r="V688" s="8"/>
      <c r="W688" s="8"/>
      <c r="X688" s="8"/>
      <c r="Y688" s="8"/>
      <c r="Z688" s="8"/>
      <c r="AA688" s="8"/>
    </row>
    <row r="689" spans="1:27" ht="14.25"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spans="1:27" ht="14.25" x14ac:dyDescent="0.2">
      <c r="A690" s="586"/>
      <c r="B690" s="587" t="s">
        <v>366</v>
      </c>
      <c r="C690" s="586"/>
      <c r="D690" s="586"/>
      <c r="E690" s="586"/>
      <c r="F690" s="586"/>
      <c r="G690" s="586"/>
      <c r="H690" s="586"/>
      <c r="I690" s="586"/>
      <c r="J690" s="586"/>
      <c r="K690" s="586"/>
      <c r="L690" s="586"/>
      <c r="M690" s="586"/>
      <c r="N690" s="10"/>
      <c r="O690" s="10"/>
      <c r="P690" s="10"/>
      <c r="Q690" s="10"/>
      <c r="R690" s="10"/>
      <c r="S690" s="10"/>
      <c r="T690" s="10"/>
      <c r="U690" s="10"/>
      <c r="V690" s="10"/>
      <c r="W690" s="10"/>
      <c r="X690" s="10"/>
      <c r="Y690" s="10"/>
      <c r="Z690" s="10"/>
      <c r="AA690" s="10"/>
    </row>
    <row r="691" spans="1:27" ht="14.25"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row>
    <row r="692" spans="1:27" ht="14.25" x14ac:dyDescent="0.2">
      <c r="A692" s="10"/>
      <c r="B692" s="1085" t="s">
        <v>367</v>
      </c>
      <c r="C692" s="1021"/>
      <c r="D692" s="1021"/>
      <c r="E692" s="1021"/>
      <c r="F692" s="1021"/>
      <c r="G692" s="1054"/>
      <c r="H692" s="1111" t="s">
        <v>16</v>
      </c>
      <c r="I692" s="1021"/>
      <c r="J692" s="1088"/>
      <c r="K692" s="1089"/>
      <c r="L692" s="1021"/>
      <c r="M692" s="1021"/>
      <c r="N692" s="10"/>
      <c r="O692" s="10"/>
      <c r="P692" s="10"/>
      <c r="Q692" s="10"/>
      <c r="R692" s="10"/>
      <c r="S692" s="10"/>
      <c r="T692" s="10"/>
      <c r="U692" s="10"/>
      <c r="V692" s="10"/>
      <c r="W692" s="10"/>
      <c r="X692" s="10"/>
      <c r="Y692" s="10"/>
      <c r="Z692" s="10"/>
      <c r="AA692" s="10"/>
    </row>
    <row r="693" spans="1:27" ht="14.25" x14ac:dyDescent="0.2">
      <c r="A693" s="10"/>
      <c r="B693" s="1055"/>
      <c r="C693" s="1055"/>
      <c r="D693" s="1055"/>
      <c r="E693" s="1055"/>
      <c r="F693" s="1055"/>
      <c r="G693" s="1056"/>
      <c r="H693" s="617">
        <v>2022</v>
      </c>
      <c r="I693" s="618">
        <v>2023</v>
      </c>
      <c r="J693" s="619">
        <v>2024</v>
      </c>
      <c r="K693" s="590"/>
      <c r="L693" s="590"/>
      <c r="M693" s="590"/>
      <c r="N693" s="10"/>
      <c r="O693" s="10"/>
      <c r="P693" s="10"/>
      <c r="Q693" s="10"/>
      <c r="R693" s="10"/>
      <c r="S693" s="10"/>
      <c r="T693" s="10"/>
      <c r="U693" s="10"/>
      <c r="V693" s="10"/>
      <c r="W693" s="10"/>
      <c r="X693" s="10"/>
      <c r="Y693" s="10"/>
      <c r="Z693" s="10"/>
      <c r="AA693" s="10"/>
    </row>
    <row r="694" spans="1:27" ht="14.25" x14ac:dyDescent="0.2">
      <c r="A694" s="10"/>
      <c r="B694" s="1112" t="s">
        <v>354</v>
      </c>
      <c r="C694" s="1113"/>
      <c r="D694" s="1113"/>
      <c r="E694" s="1113"/>
      <c r="F694" s="1113"/>
      <c r="G694" s="1113"/>
      <c r="H694" s="1113"/>
      <c r="I694" s="1113"/>
      <c r="J694" s="1113"/>
      <c r="K694" s="725"/>
      <c r="L694" s="725"/>
      <c r="M694" s="725"/>
      <c r="N694" s="10"/>
      <c r="O694" s="10"/>
      <c r="P694" s="10"/>
      <c r="Q694" s="10"/>
      <c r="R694" s="10"/>
      <c r="S694" s="10"/>
      <c r="T694" s="10"/>
      <c r="U694" s="10"/>
      <c r="V694" s="10"/>
      <c r="W694" s="10"/>
      <c r="X694" s="10"/>
      <c r="Y694" s="10"/>
      <c r="Z694" s="10"/>
      <c r="AA694" s="10"/>
    </row>
    <row r="695" spans="1:27" ht="14.25" x14ac:dyDescent="0.2">
      <c r="A695" s="10"/>
      <c r="B695" s="1107" t="s">
        <v>368</v>
      </c>
      <c r="C695" s="1108"/>
      <c r="D695" s="1108"/>
      <c r="E695" s="1108"/>
      <c r="F695" s="1108"/>
      <c r="G695" s="1109"/>
      <c r="H695" s="242">
        <v>1490.8</v>
      </c>
      <c r="I695" s="243">
        <v>1186</v>
      </c>
      <c r="J695" s="244">
        <v>1574.9</v>
      </c>
      <c r="K695" s="602"/>
      <c r="L695" s="602"/>
      <c r="M695" s="602"/>
      <c r="N695" s="10"/>
      <c r="O695" s="81"/>
      <c r="P695" s="81"/>
      <c r="Q695" s="10"/>
      <c r="R695" s="10"/>
      <c r="S695" s="10"/>
      <c r="T695" s="10"/>
      <c r="U695" s="10"/>
      <c r="V695" s="10"/>
      <c r="W695" s="10"/>
      <c r="X695" s="10"/>
      <c r="Y695" s="10"/>
      <c r="Z695" s="10"/>
      <c r="AA695" s="10"/>
    </row>
    <row r="696" spans="1:27" ht="14.25" x14ac:dyDescent="0.2">
      <c r="A696" s="10"/>
      <c r="B696" s="1101" t="s">
        <v>369</v>
      </c>
      <c r="C696" s="1102"/>
      <c r="D696" s="1102"/>
      <c r="E696" s="1102"/>
      <c r="F696" s="1102"/>
      <c r="G696" s="1110"/>
      <c r="H696" s="140">
        <v>16.100000000000001</v>
      </c>
      <c r="I696" s="141">
        <v>2.4</v>
      </c>
      <c r="J696" s="142">
        <v>49.1</v>
      </c>
      <c r="K696" s="602"/>
      <c r="L696" s="602"/>
      <c r="M696" s="602"/>
      <c r="N696" s="10"/>
      <c r="O696" s="81"/>
      <c r="P696" s="81"/>
      <c r="Q696" s="10"/>
      <c r="R696" s="10"/>
      <c r="S696" s="10"/>
      <c r="T696" s="10"/>
      <c r="U696" s="10"/>
      <c r="V696" s="10"/>
      <c r="W696" s="10"/>
      <c r="X696" s="10"/>
      <c r="Y696" s="10"/>
      <c r="Z696" s="10"/>
      <c r="AA696" s="10"/>
    </row>
    <row r="697" spans="1:27" ht="14.25" x14ac:dyDescent="0.2">
      <c r="A697" s="10"/>
      <c r="B697" s="1101" t="s">
        <v>370</v>
      </c>
      <c r="C697" s="1102"/>
      <c r="D697" s="1102"/>
      <c r="E697" s="1102"/>
      <c r="F697" s="1102"/>
      <c r="G697" s="1110"/>
      <c r="H697" s="140">
        <v>1085</v>
      </c>
      <c r="I697" s="141">
        <v>1131.2</v>
      </c>
      <c r="J697" s="142">
        <v>1105.5</v>
      </c>
      <c r="K697" s="602"/>
      <c r="L697" s="602"/>
      <c r="M697" s="602"/>
      <c r="N697" s="10"/>
      <c r="O697" s="81"/>
      <c r="P697" s="81"/>
      <c r="Q697" s="10"/>
      <c r="R697" s="10"/>
      <c r="S697" s="10"/>
      <c r="T697" s="10"/>
      <c r="U697" s="10"/>
      <c r="V697" s="10"/>
      <c r="W697" s="10"/>
      <c r="X697" s="10"/>
      <c r="Y697" s="10"/>
      <c r="Z697" s="10"/>
      <c r="AA697" s="10"/>
    </row>
    <row r="698" spans="1:27" ht="14.25" x14ac:dyDescent="0.2">
      <c r="A698" s="10"/>
      <c r="B698" s="1080" t="s">
        <v>371</v>
      </c>
      <c r="C698" s="1081"/>
      <c r="D698" s="1081"/>
      <c r="E698" s="1081"/>
      <c r="F698" s="1081"/>
      <c r="G698" s="1082"/>
      <c r="H698" s="245">
        <v>2591.9</v>
      </c>
      <c r="I698" s="246">
        <v>2319.5</v>
      </c>
      <c r="J698" s="247">
        <v>2729.6</v>
      </c>
      <c r="K698" s="656"/>
      <c r="L698" s="656"/>
      <c r="M698" s="656"/>
      <c r="N698" s="10"/>
      <c r="O698" s="81"/>
      <c r="P698" s="81"/>
      <c r="Q698" s="10"/>
      <c r="R698" s="10"/>
      <c r="S698" s="10"/>
      <c r="T698" s="10"/>
      <c r="U698" s="10"/>
      <c r="V698" s="10"/>
      <c r="W698" s="10"/>
      <c r="X698" s="10"/>
      <c r="Y698" s="10"/>
      <c r="Z698" s="10"/>
      <c r="AA698" s="10"/>
    </row>
    <row r="699" spans="1:27" ht="14.25" x14ac:dyDescent="0.2">
      <c r="A699" s="10"/>
      <c r="B699" s="1105" t="s">
        <v>359</v>
      </c>
      <c r="C699" s="1106"/>
      <c r="D699" s="1106"/>
      <c r="E699" s="1106"/>
      <c r="F699" s="1106"/>
      <c r="G699" s="1106"/>
      <c r="H699" s="1106"/>
      <c r="I699" s="1106"/>
      <c r="J699" s="1106"/>
      <c r="K699" s="725"/>
      <c r="L699" s="725"/>
      <c r="M699" s="725"/>
      <c r="N699" s="10"/>
      <c r="O699" s="10"/>
      <c r="P699" s="10"/>
      <c r="Q699" s="10"/>
      <c r="R699" s="10"/>
      <c r="S699" s="10"/>
      <c r="T699" s="10"/>
      <c r="U699" s="10"/>
      <c r="V699" s="10"/>
      <c r="W699" s="10"/>
      <c r="X699" s="10"/>
      <c r="Y699" s="10"/>
      <c r="Z699" s="10"/>
      <c r="AA699" s="10"/>
    </row>
    <row r="700" spans="1:27" ht="14.25" x14ac:dyDescent="0.2">
      <c r="A700" s="10"/>
      <c r="B700" s="1107" t="s">
        <v>368</v>
      </c>
      <c r="C700" s="1108"/>
      <c r="D700" s="1108"/>
      <c r="E700" s="1108"/>
      <c r="F700" s="1108"/>
      <c r="G700" s="1109"/>
      <c r="H700" s="242">
        <v>0</v>
      </c>
      <c r="I700" s="243">
        <v>0</v>
      </c>
      <c r="J700" s="244">
        <v>0</v>
      </c>
      <c r="K700" s="602"/>
      <c r="L700" s="602"/>
      <c r="M700" s="602"/>
      <c r="N700" s="10"/>
      <c r="O700" s="81"/>
      <c r="P700" s="81"/>
      <c r="Q700" s="10"/>
      <c r="R700" s="10"/>
      <c r="S700" s="10"/>
      <c r="T700" s="10"/>
      <c r="U700" s="10"/>
      <c r="V700" s="10"/>
      <c r="W700" s="10"/>
      <c r="X700" s="10"/>
      <c r="Y700" s="10"/>
      <c r="Z700" s="10"/>
      <c r="AA700" s="10"/>
    </row>
    <row r="701" spans="1:27" ht="14.25" x14ac:dyDescent="0.2">
      <c r="A701" s="10"/>
      <c r="B701" s="1101" t="s">
        <v>369</v>
      </c>
      <c r="C701" s="1102"/>
      <c r="D701" s="1102"/>
      <c r="E701" s="1102"/>
      <c r="F701" s="1102"/>
      <c r="G701" s="1110"/>
      <c r="H701" s="140">
        <v>2144.9</v>
      </c>
      <c r="I701" s="141">
        <v>3157.9</v>
      </c>
      <c r="J701" s="142">
        <v>3469.6</v>
      </c>
      <c r="K701" s="602"/>
      <c r="L701" s="602"/>
      <c r="M701" s="602"/>
      <c r="N701" s="10"/>
      <c r="O701" s="81"/>
      <c r="P701" s="81"/>
      <c r="Q701" s="10"/>
      <c r="R701" s="10"/>
      <c r="S701" s="10"/>
      <c r="T701" s="10"/>
      <c r="U701" s="10"/>
      <c r="V701" s="10"/>
      <c r="W701" s="10"/>
      <c r="X701" s="10"/>
      <c r="Y701" s="10"/>
      <c r="Z701" s="10"/>
      <c r="AA701" s="10"/>
    </row>
    <row r="702" spans="1:27" ht="14.25" x14ac:dyDescent="0.2">
      <c r="A702" s="10"/>
      <c r="B702" s="1101" t="s">
        <v>372</v>
      </c>
      <c r="C702" s="1102"/>
      <c r="D702" s="1102"/>
      <c r="E702" s="1102"/>
      <c r="F702" s="1102"/>
      <c r="G702" s="1110"/>
      <c r="H702" s="654">
        <v>6989.9</v>
      </c>
      <c r="I702" s="143">
        <v>7030.3</v>
      </c>
      <c r="J702" s="655">
        <v>7408.4</v>
      </c>
      <c r="K702" s="602"/>
      <c r="L702" s="602"/>
      <c r="M702" s="602"/>
      <c r="N702" s="10"/>
      <c r="O702" s="81"/>
      <c r="P702" s="81"/>
      <c r="Q702" s="10"/>
      <c r="R702" s="10"/>
      <c r="S702" s="10"/>
      <c r="T702" s="10"/>
      <c r="U702" s="10"/>
      <c r="V702" s="10"/>
      <c r="W702" s="10"/>
      <c r="X702" s="10"/>
      <c r="Y702" s="10"/>
      <c r="Z702" s="10"/>
      <c r="AA702" s="10"/>
    </row>
    <row r="703" spans="1:27" ht="14.25" x14ac:dyDescent="0.2">
      <c r="A703" s="10"/>
      <c r="B703" s="1080" t="s">
        <v>373</v>
      </c>
      <c r="C703" s="1081"/>
      <c r="D703" s="1081"/>
      <c r="E703" s="1081"/>
      <c r="F703" s="1081"/>
      <c r="G703" s="1082"/>
      <c r="H703" s="732">
        <v>9134.7999999999993</v>
      </c>
      <c r="I703" s="256">
        <v>10188.200000000001</v>
      </c>
      <c r="J703" s="733">
        <v>10878</v>
      </c>
      <c r="K703" s="656"/>
      <c r="L703" s="656"/>
      <c r="M703" s="656"/>
      <c r="N703" s="10"/>
      <c r="O703" s="81"/>
      <c r="P703" s="81"/>
      <c r="Q703" s="10"/>
      <c r="R703" s="10"/>
      <c r="S703" s="10"/>
      <c r="T703" s="10"/>
      <c r="U703" s="10"/>
      <c r="V703" s="10"/>
      <c r="W703" s="10"/>
      <c r="X703" s="10"/>
      <c r="Y703" s="10"/>
      <c r="Z703" s="10"/>
      <c r="AA703" s="10"/>
    </row>
    <row r="704" spans="1:27" ht="33.75" customHeight="1" x14ac:dyDescent="0.2">
      <c r="A704" s="8"/>
      <c r="B704" s="1083" t="s">
        <v>374</v>
      </c>
      <c r="C704" s="1084"/>
      <c r="D704" s="1084"/>
      <c r="E704" s="1084"/>
      <c r="F704" s="1084"/>
      <c r="G704" s="1084"/>
      <c r="H704" s="1084"/>
      <c r="I704" s="1084"/>
      <c r="J704" s="1084"/>
      <c r="K704" s="16"/>
      <c r="L704" s="16"/>
      <c r="M704" s="16"/>
      <c r="N704" s="8"/>
      <c r="O704" s="8"/>
      <c r="P704" s="8"/>
      <c r="Q704" s="8"/>
      <c r="R704" s="8"/>
      <c r="S704" s="8"/>
      <c r="T704" s="8"/>
      <c r="U704" s="8"/>
      <c r="V704" s="8"/>
      <c r="W704" s="8"/>
      <c r="X704" s="8"/>
      <c r="Y704" s="8"/>
      <c r="Z704" s="8"/>
      <c r="AA704" s="8"/>
    </row>
    <row r="705" spans="1:27" ht="14.25" x14ac:dyDescent="0.2">
      <c r="A705" s="8"/>
      <c r="B705" s="16"/>
      <c r="C705" s="16"/>
      <c r="D705" s="16"/>
      <c r="E705" s="16"/>
      <c r="F705" s="16"/>
      <c r="G705" s="16"/>
      <c r="H705" s="16"/>
      <c r="I705" s="16"/>
      <c r="J705" s="16"/>
      <c r="K705" s="16"/>
      <c r="L705" s="16"/>
      <c r="M705" s="16"/>
      <c r="N705" s="8"/>
      <c r="O705" s="8"/>
      <c r="P705" s="8"/>
      <c r="Q705" s="8"/>
      <c r="R705" s="8"/>
      <c r="S705" s="8"/>
      <c r="T705" s="8"/>
      <c r="U705" s="8"/>
      <c r="V705" s="8"/>
      <c r="W705" s="8"/>
      <c r="X705" s="8"/>
      <c r="Y705" s="8"/>
      <c r="Z705" s="8"/>
      <c r="AA705" s="8"/>
    </row>
    <row r="706" spans="1:27" ht="14.25"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spans="1:27" ht="14.25" x14ac:dyDescent="0.2">
      <c r="A707" s="586"/>
      <c r="B707" s="587" t="s">
        <v>375</v>
      </c>
      <c r="C707" s="586"/>
      <c r="D707" s="586"/>
      <c r="E707" s="586"/>
      <c r="F707" s="586"/>
      <c r="G707" s="586"/>
      <c r="H707" s="586"/>
      <c r="I707" s="586"/>
      <c r="J707" s="586"/>
      <c r="K707" s="586"/>
      <c r="L707" s="586"/>
      <c r="M707" s="586"/>
      <c r="N707" s="10"/>
      <c r="O707" s="10"/>
      <c r="P707" s="10"/>
      <c r="Q707" s="10"/>
      <c r="R707" s="10"/>
      <c r="S707" s="10"/>
      <c r="T707" s="10"/>
      <c r="U707" s="10"/>
      <c r="V707" s="10"/>
      <c r="W707" s="10"/>
      <c r="X707" s="10"/>
      <c r="Y707" s="10"/>
      <c r="Z707" s="10"/>
      <c r="AA707" s="10"/>
    </row>
    <row r="708" spans="1:27" ht="14.25"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row>
    <row r="709" spans="1:27" ht="14.25" x14ac:dyDescent="0.2">
      <c r="A709" s="10"/>
      <c r="B709" s="1085" t="s">
        <v>376</v>
      </c>
      <c r="C709" s="1021"/>
      <c r="D709" s="1021"/>
      <c r="E709" s="1021"/>
      <c r="F709" s="1021"/>
      <c r="G709" s="1054"/>
      <c r="H709" s="1111" t="s">
        <v>16</v>
      </c>
      <c r="I709" s="1021"/>
      <c r="J709" s="1088"/>
      <c r="K709" s="1118"/>
      <c r="L709" s="1021"/>
      <c r="M709" s="1021"/>
      <c r="N709" s="10"/>
      <c r="O709" s="10"/>
      <c r="P709" s="10"/>
      <c r="Q709" s="10"/>
      <c r="R709" s="10"/>
      <c r="S709" s="10"/>
      <c r="T709" s="10"/>
      <c r="U709" s="10"/>
      <c r="V709" s="10"/>
      <c r="W709" s="10"/>
      <c r="X709" s="10"/>
      <c r="Y709" s="10"/>
      <c r="Z709" s="10"/>
      <c r="AA709" s="10"/>
    </row>
    <row r="710" spans="1:27" ht="14.25" x14ac:dyDescent="0.2">
      <c r="A710" s="10"/>
      <c r="B710" s="1115"/>
      <c r="C710" s="1115"/>
      <c r="D710" s="1115"/>
      <c r="E710" s="1115"/>
      <c r="F710" s="1115"/>
      <c r="G710" s="1120"/>
      <c r="H710" s="724">
        <v>2022</v>
      </c>
      <c r="I710" s="676">
        <v>2023</v>
      </c>
      <c r="J710" s="677">
        <v>2024</v>
      </c>
      <c r="K710" s="731"/>
      <c r="L710" s="731"/>
      <c r="M710" s="731"/>
      <c r="N710" s="10"/>
      <c r="O710" s="10"/>
      <c r="P710" s="10"/>
      <c r="Q710" s="10"/>
      <c r="R710" s="10"/>
      <c r="S710" s="10"/>
      <c r="T710" s="10"/>
      <c r="U710" s="10"/>
      <c r="V710" s="10"/>
      <c r="W710" s="10"/>
      <c r="X710" s="10"/>
      <c r="Y710" s="10"/>
      <c r="Z710" s="10"/>
      <c r="AA710" s="10"/>
    </row>
    <row r="711" spans="1:27" ht="14.25" x14ac:dyDescent="0.2">
      <c r="A711" s="10"/>
      <c r="B711" s="1121" t="s">
        <v>354</v>
      </c>
      <c r="C711" s="1122"/>
      <c r="D711" s="1122"/>
      <c r="E711" s="1122"/>
      <c r="F711" s="1122"/>
      <c r="G711" s="1122"/>
      <c r="H711" s="1122"/>
      <c r="I711" s="1122"/>
      <c r="J711" s="1122"/>
      <c r="K711" s="725"/>
      <c r="L711" s="725"/>
      <c r="M711" s="725"/>
      <c r="N711" s="10"/>
      <c r="O711" s="10"/>
      <c r="P711" s="10"/>
      <c r="Q711" s="10"/>
      <c r="R711" s="10"/>
      <c r="S711" s="10"/>
      <c r="T711" s="10"/>
      <c r="U711" s="10"/>
      <c r="V711" s="10"/>
      <c r="W711" s="10"/>
      <c r="X711" s="10"/>
      <c r="Y711" s="10"/>
      <c r="Z711" s="10"/>
      <c r="AA711" s="10"/>
    </row>
    <row r="712" spans="1:27" ht="14.25" x14ac:dyDescent="0.2">
      <c r="A712" s="10"/>
      <c r="B712" s="1107" t="s">
        <v>377</v>
      </c>
      <c r="C712" s="1108"/>
      <c r="D712" s="1108"/>
      <c r="E712" s="1108"/>
      <c r="F712" s="1108"/>
      <c r="G712" s="1109"/>
      <c r="H712" s="242">
        <v>27.8</v>
      </c>
      <c r="I712" s="243">
        <v>0</v>
      </c>
      <c r="J712" s="244">
        <v>1.95</v>
      </c>
      <c r="K712" s="602"/>
      <c r="L712" s="602"/>
      <c r="M712" s="602"/>
      <c r="N712" s="10"/>
      <c r="O712" s="81"/>
      <c r="P712" s="10"/>
      <c r="Q712" s="10"/>
      <c r="R712" s="10"/>
      <c r="S712" s="10"/>
      <c r="T712" s="10"/>
      <c r="U712" s="10"/>
      <c r="V712" s="10"/>
      <c r="W712" s="10"/>
      <c r="X712" s="10"/>
      <c r="Y712" s="10"/>
      <c r="Z712" s="10"/>
      <c r="AA712" s="10"/>
    </row>
    <row r="713" spans="1:27" ht="14.25" x14ac:dyDescent="0.2">
      <c r="A713" s="10"/>
      <c r="B713" s="1101" t="s">
        <v>378</v>
      </c>
      <c r="C713" s="1102"/>
      <c r="D713" s="1102"/>
      <c r="E713" s="1102"/>
      <c r="F713" s="1102"/>
      <c r="G713" s="1110"/>
      <c r="H713" s="140">
        <v>0</v>
      </c>
      <c r="I713" s="141">
        <v>0</v>
      </c>
      <c r="J713" s="142">
        <v>0</v>
      </c>
      <c r="K713" s="602"/>
      <c r="L713" s="602"/>
      <c r="M713" s="602"/>
      <c r="N713" s="10"/>
      <c r="O713" s="10"/>
      <c r="P713" s="10"/>
      <c r="Q713" s="10"/>
      <c r="R713" s="10"/>
      <c r="S713" s="10"/>
      <c r="T713" s="10"/>
      <c r="U713" s="10"/>
      <c r="V713" s="10"/>
      <c r="W713" s="10"/>
      <c r="X713" s="10"/>
      <c r="Y713" s="10"/>
      <c r="Z713" s="10"/>
      <c r="AA713" s="10"/>
    </row>
    <row r="714" spans="1:27" ht="14.25" x14ac:dyDescent="0.2">
      <c r="A714" s="10"/>
      <c r="B714" s="1101" t="s">
        <v>379</v>
      </c>
      <c r="C714" s="1102"/>
      <c r="D714" s="1102"/>
      <c r="E714" s="1102"/>
      <c r="F714" s="1102"/>
      <c r="G714" s="1110"/>
      <c r="H714" s="140">
        <v>87.7</v>
      </c>
      <c r="I714" s="141">
        <v>38.4</v>
      </c>
      <c r="J714" s="142">
        <v>154.69999999999999</v>
      </c>
      <c r="K714" s="602"/>
      <c r="L714" s="602"/>
      <c r="M714" s="602"/>
      <c r="N714" s="10"/>
      <c r="O714" s="81"/>
      <c r="P714" s="10"/>
      <c r="Q714" s="10"/>
      <c r="R714" s="10"/>
      <c r="S714" s="10"/>
      <c r="T714" s="10"/>
      <c r="U714" s="10"/>
      <c r="V714" s="10"/>
      <c r="W714" s="10"/>
      <c r="X714" s="10"/>
      <c r="Y714" s="10"/>
      <c r="Z714" s="10"/>
      <c r="AA714" s="10"/>
    </row>
    <row r="715" spans="1:27" ht="14.25" x14ac:dyDescent="0.2">
      <c r="A715" s="10"/>
      <c r="B715" s="1101" t="s">
        <v>380</v>
      </c>
      <c r="C715" s="1102"/>
      <c r="D715" s="1102"/>
      <c r="E715" s="1102"/>
      <c r="F715" s="1102"/>
      <c r="G715" s="1110"/>
      <c r="H715" s="140">
        <v>0</v>
      </c>
      <c r="I715" s="141">
        <v>0</v>
      </c>
      <c r="J715" s="142">
        <v>0</v>
      </c>
      <c r="K715" s="602"/>
      <c r="L715" s="602"/>
      <c r="M715" s="602"/>
      <c r="N715" s="10"/>
      <c r="O715" s="10"/>
      <c r="P715" s="10"/>
      <c r="Q715" s="10"/>
      <c r="R715" s="10"/>
      <c r="S715" s="10"/>
      <c r="T715" s="10"/>
      <c r="U715" s="10"/>
      <c r="V715" s="10"/>
      <c r="W715" s="10"/>
      <c r="X715" s="10"/>
      <c r="Y715" s="10"/>
      <c r="Z715" s="10"/>
      <c r="AA715" s="10"/>
    </row>
    <row r="716" spans="1:27" ht="14.25" x14ac:dyDescent="0.2">
      <c r="A716" s="10"/>
      <c r="B716" s="1080" t="s">
        <v>381</v>
      </c>
      <c r="C716" s="1081"/>
      <c r="D716" s="1081"/>
      <c r="E716" s="1081"/>
      <c r="F716" s="1081"/>
      <c r="G716" s="1082"/>
      <c r="H716" s="245">
        <v>115.5</v>
      </c>
      <c r="I716" s="246">
        <v>38.4</v>
      </c>
      <c r="J716" s="247">
        <v>156.69999999999999</v>
      </c>
      <c r="K716" s="656"/>
      <c r="L716" s="656"/>
      <c r="M716" s="656"/>
      <c r="N716" s="10"/>
      <c r="O716" s="81"/>
      <c r="P716" s="10"/>
      <c r="Q716" s="10"/>
      <c r="R716" s="10"/>
      <c r="S716" s="10"/>
      <c r="T716" s="10"/>
      <c r="U716" s="10"/>
      <c r="V716" s="10"/>
      <c r="W716" s="10"/>
      <c r="X716" s="10"/>
      <c r="Y716" s="10"/>
      <c r="Z716" s="10"/>
      <c r="AA716" s="10"/>
    </row>
    <row r="717" spans="1:27" ht="14.25" x14ac:dyDescent="0.2">
      <c r="A717" s="10"/>
      <c r="B717" s="1105" t="s">
        <v>359</v>
      </c>
      <c r="C717" s="1106"/>
      <c r="D717" s="1106"/>
      <c r="E717" s="1106"/>
      <c r="F717" s="1106"/>
      <c r="G717" s="1106"/>
      <c r="H717" s="1106"/>
      <c r="I717" s="1106"/>
      <c r="J717" s="1106"/>
      <c r="K717" s="725"/>
      <c r="L717" s="725"/>
      <c r="M717" s="725"/>
      <c r="N717" s="10"/>
      <c r="O717" s="10"/>
      <c r="P717" s="10"/>
      <c r="Q717" s="10"/>
      <c r="R717" s="10"/>
      <c r="S717" s="10"/>
      <c r="T717" s="10"/>
      <c r="U717" s="10"/>
      <c r="V717" s="10"/>
      <c r="W717" s="10"/>
      <c r="X717" s="10"/>
      <c r="Y717" s="10"/>
      <c r="Z717" s="10"/>
      <c r="AA717" s="10"/>
    </row>
    <row r="718" spans="1:27" ht="14.25" x14ac:dyDescent="0.2">
      <c r="A718" s="10"/>
      <c r="B718" s="1107" t="s">
        <v>382</v>
      </c>
      <c r="C718" s="1108"/>
      <c r="D718" s="1108"/>
      <c r="E718" s="1108"/>
      <c r="F718" s="1108"/>
      <c r="G718" s="1109"/>
      <c r="H718" s="242">
        <v>2220</v>
      </c>
      <c r="I718" s="243">
        <v>3237.4</v>
      </c>
      <c r="J718" s="244">
        <v>3968.5</v>
      </c>
      <c r="K718" s="602"/>
      <c r="L718" s="602"/>
      <c r="M718" s="602"/>
      <c r="N718" s="10"/>
      <c r="O718" s="81"/>
      <c r="P718" s="81"/>
      <c r="Q718" s="10"/>
      <c r="R718" s="10"/>
      <c r="S718" s="10"/>
      <c r="T718" s="10"/>
      <c r="U718" s="10"/>
      <c r="V718" s="10"/>
      <c r="W718" s="10"/>
      <c r="X718" s="10"/>
      <c r="Y718" s="10"/>
      <c r="Z718" s="10"/>
      <c r="AA718" s="10"/>
    </row>
    <row r="719" spans="1:27" ht="14.25" x14ac:dyDescent="0.2">
      <c r="A719" s="10"/>
      <c r="B719" s="1101" t="s">
        <v>379</v>
      </c>
      <c r="C719" s="1102"/>
      <c r="D719" s="1102"/>
      <c r="E719" s="1102"/>
      <c r="F719" s="1102"/>
      <c r="G719" s="1110"/>
      <c r="H719" s="140">
        <v>1545.4</v>
      </c>
      <c r="I719" s="141">
        <v>1907.2</v>
      </c>
      <c r="J719" s="142">
        <v>1842.6</v>
      </c>
      <c r="K719" s="602"/>
      <c r="L719" s="602"/>
      <c r="M719" s="602"/>
      <c r="N719" s="10"/>
      <c r="O719" s="81"/>
      <c r="P719" s="81"/>
      <c r="Q719" s="10"/>
      <c r="R719" s="10"/>
      <c r="S719" s="10"/>
      <c r="T719" s="10"/>
      <c r="U719" s="10"/>
      <c r="V719" s="10"/>
      <c r="W719" s="10"/>
      <c r="X719" s="10"/>
      <c r="Y719" s="10"/>
      <c r="Z719" s="10"/>
      <c r="AA719" s="10"/>
    </row>
    <row r="720" spans="1:27" ht="14.25" x14ac:dyDescent="0.2">
      <c r="A720" s="10"/>
      <c r="B720" s="1101" t="s">
        <v>380</v>
      </c>
      <c r="C720" s="1102"/>
      <c r="D720" s="1102"/>
      <c r="E720" s="1102"/>
      <c r="F720" s="1102"/>
      <c r="G720" s="1110"/>
      <c r="H720" s="140">
        <v>0</v>
      </c>
      <c r="I720" s="141">
        <v>0</v>
      </c>
      <c r="J720" s="142">
        <v>98.4</v>
      </c>
      <c r="K720" s="602"/>
      <c r="L720" s="602"/>
      <c r="M720" s="602"/>
      <c r="N720" s="10"/>
      <c r="O720" s="81"/>
      <c r="P720" s="81"/>
      <c r="Q720" s="10"/>
      <c r="R720" s="10"/>
      <c r="S720" s="10"/>
      <c r="T720" s="10"/>
      <c r="U720" s="10"/>
      <c r="V720" s="10"/>
      <c r="W720" s="10"/>
      <c r="X720" s="10"/>
      <c r="Y720" s="10"/>
      <c r="Z720" s="10"/>
      <c r="AA720" s="10"/>
    </row>
    <row r="721" spans="1:27" ht="14.25" x14ac:dyDescent="0.2">
      <c r="A721" s="10"/>
      <c r="B721" s="1080" t="s">
        <v>383</v>
      </c>
      <c r="C721" s="1081"/>
      <c r="D721" s="1081"/>
      <c r="E721" s="1081"/>
      <c r="F721" s="1081"/>
      <c r="G721" s="1082"/>
      <c r="H721" s="732">
        <v>3765.5</v>
      </c>
      <c r="I721" s="256">
        <v>5144.6000000000004</v>
      </c>
      <c r="J721" s="733">
        <v>5909.5</v>
      </c>
      <c r="K721" s="656"/>
      <c r="L721" s="656"/>
      <c r="M721" s="656"/>
      <c r="N721" s="10"/>
      <c r="O721" s="81"/>
      <c r="P721" s="81"/>
      <c r="Q721" s="10"/>
      <c r="R721" s="10"/>
      <c r="S721" s="10"/>
      <c r="T721" s="10"/>
      <c r="U721" s="10"/>
      <c r="V721" s="10"/>
      <c r="W721" s="10"/>
      <c r="X721" s="10"/>
      <c r="Y721" s="10"/>
      <c r="Z721" s="10"/>
      <c r="AA721" s="10"/>
    </row>
    <row r="722" spans="1:27" ht="14.25" x14ac:dyDescent="0.2">
      <c r="A722" s="8"/>
      <c r="B722" s="1083" t="s">
        <v>384</v>
      </c>
      <c r="C722" s="1084"/>
      <c r="D722" s="1084"/>
      <c r="E722" s="1084"/>
      <c r="F722" s="1084"/>
      <c r="G722" s="1084"/>
      <c r="H722" s="1084"/>
      <c r="I722" s="1084"/>
      <c r="J722" s="1084"/>
      <c r="K722" s="16"/>
      <c r="L722" s="16"/>
      <c r="M722" s="16"/>
      <c r="N722" s="8"/>
      <c r="O722" s="8"/>
      <c r="P722" s="8"/>
      <c r="Q722" s="8"/>
      <c r="R722" s="8"/>
      <c r="S722" s="8"/>
      <c r="T722" s="8"/>
      <c r="U722" s="8"/>
      <c r="V722" s="8"/>
      <c r="W722" s="8"/>
      <c r="X722" s="8"/>
      <c r="Y722" s="8"/>
      <c r="Z722" s="8"/>
      <c r="AA722" s="8"/>
    </row>
    <row r="723" spans="1:27" ht="14.25" x14ac:dyDescent="0.2">
      <c r="A723" s="8"/>
      <c r="B723" s="16"/>
      <c r="C723" s="16"/>
      <c r="D723" s="16"/>
      <c r="E723" s="16"/>
      <c r="F723" s="16"/>
      <c r="G723" s="16"/>
      <c r="H723" s="16"/>
      <c r="I723" s="16"/>
      <c r="J723" s="16"/>
      <c r="K723" s="16"/>
      <c r="L723" s="16"/>
      <c r="M723" s="16"/>
      <c r="N723" s="8"/>
      <c r="O723" s="8"/>
      <c r="P723" s="8"/>
      <c r="Q723" s="8"/>
      <c r="R723" s="8"/>
      <c r="S723" s="8"/>
      <c r="T723" s="8"/>
      <c r="U723" s="8"/>
      <c r="V723" s="8"/>
      <c r="W723" s="8"/>
      <c r="X723" s="8"/>
      <c r="Y723" s="8"/>
      <c r="Z723" s="8"/>
      <c r="AA723" s="8"/>
    </row>
    <row r="724" spans="1:27" ht="14.25"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spans="1:27" ht="14.25" x14ac:dyDescent="0.2">
      <c r="A725" s="586"/>
      <c r="B725" s="587" t="s">
        <v>385</v>
      </c>
      <c r="C725" s="586"/>
      <c r="D725" s="586"/>
      <c r="E725" s="586"/>
      <c r="F725" s="586"/>
      <c r="G725" s="586"/>
      <c r="H725" s="586"/>
      <c r="I725" s="586"/>
      <c r="J725" s="586"/>
      <c r="K725" s="586"/>
      <c r="L725" s="586"/>
      <c r="M725" s="586"/>
      <c r="N725" s="10"/>
      <c r="O725" s="10"/>
      <c r="P725" s="10"/>
      <c r="Q725" s="10"/>
      <c r="R725" s="10"/>
      <c r="S725" s="10"/>
      <c r="T725" s="10"/>
      <c r="U725" s="10"/>
      <c r="V725" s="10"/>
      <c r="W725" s="10"/>
      <c r="X725" s="10"/>
      <c r="Y725" s="10"/>
      <c r="Z725" s="10"/>
      <c r="AA725" s="10"/>
    </row>
    <row r="726" spans="1:27" ht="14.25" x14ac:dyDescent="0.2">
      <c r="A726" s="586"/>
      <c r="B726" s="587" t="s">
        <v>386</v>
      </c>
      <c r="C726" s="586"/>
      <c r="D726" s="586"/>
      <c r="E726" s="586"/>
      <c r="F726" s="586"/>
      <c r="G726" s="586"/>
      <c r="H726" s="586"/>
      <c r="I726" s="586"/>
      <c r="J726" s="586"/>
      <c r="K726" s="586"/>
      <c r="L726" s="586"/>
      <c r="M726" s="586"/>
      <c r="N726" s="10"/>
      <c r="O726" s="10"/>
      <c r="P726" s="10"/>
      <c r="Q726" s="10"/>
      <c r="R726" s="10"/>
      <c r="S726" s="10"/>
      <c r="T726" s="10"/>
      <c r="U726" s="10"/>
      <c r="V726" s="10"/>
      <c r="W726" s="10"/>
      <c r="X726" s="10"/>
      <c r="Y726" s="10"/>
      <c r="Z726" s="10"/>
      <c r="AA726" s="10"/>
    </row>
    <row r="727" spans="1:27" ht="14.25" x14ac:dyDescent="0.2">
      <c r="A727" s="586"/>
      <c r="B727" s="587" t="s">
        <v>387</v>
      </c>
      <c r="C727" s="586"/>
      <c r="D727" s="586"/>
      <c r="E727" s="586"/>
      <c r="F727" s="586"/>
      <c r="G727" s="586"/>
      <c r="H727" s="586"/>
      <c r="I727" s="586"/>
      <c r="J727" s="586"/>
      <c r="K727" s="586"/>
      <c r="L727" s="586"/>
      <c r="M727" s="586"/>
      <c r="N727" s="10"/>
      <c r="O727" s="10"/>
      <c r="P727" s="10"/>
      <c r="Q727" s="10"/>
      <c r="R727" s="10"/>
      <c r="S727" s="10"/>
      <c r="T727" s="10"/>
      <c r="U727" s="10"/>
      <c r="V727" s="10"/>
      <c r="W727" s="10"/>
      <c r="X727" s="10"/>
      <c r="Y727" s="10"/>
      <c r="Z727" s="10"/>
      <c r="AA727" s="10"/>
    </row>
    <row r="728" spans="1:27" ht="14.25"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row>
    <row r="729" spans="1:27" ht="14.25" x14ac:dyDescent="0.2">
      <c r="A729" s="10"/>
      <c r="B729" s="1085" t="s">
        <v>388</v>
      </c>
      <c r="C729" s="1021"/>
      <c r="D729" s="1021"/>
      <c r="E729" s="1021"/>
      <c r="F729" s="1021"/>
      <c r="G729" s="1086"/>
      <c r="H729" s="1087" t="s">
        <v>16</v>
      </c>
      <c r="I729" s="1021"/>
      <c r="J729" s="1088"/>
      <c r="K729" s="1089"/>
      <c r="L729" s="1021"/>
      <c r="M729" s="1021"/>
      <c r="N729" s="10"/>
      <c r="O729" s="10"/>
      <c r="P729" s="10"/>
      <c r="Q729" s="10"/>
      <c r="R729" s="10"/>
      <c r="S729" s="10"/>
      <c r="T729" s="10"/>
      <c r="U729" s="10"/>
      <c r="V729" s="10"/>
      <c r="W729" s="10"/>
      <c r="X729" s="10"/>
      <c r="Y729" s="10"/>
      <c r="Z729" s="10"/>
      <c r="AA729" s="10"/>
    </row>
    <row r="730" spans="1:27" ht="14.25" x14ac:dyDescent="0.2">
      <c r="A730" s="10"/>
      <c r="B730" s="1021"/>
      <c r="C730" s="1021"/>
      <c r="D730" s="1021"/>
      <c r="E730" s="1021"/>
      <c r="F730" s="1021"/>
      <c r="G730" s="1086"/>
      <c r="H730" s="675">
        <v>2022</v>
      </c>
      <c r="I730" s="676">
        <v>2023</v>
      </c>
      <c r="J730" s="677">
        <v>2024</v>
      </c>
      <c r="K730" s="590"/>
      <c r="L730" s="590"/>
      <c r="M730" s="590"/>
      <c r="N730" s="10"/>
      <c r="O730" s="10"/>
      <c r="P730" s="10"/>
      <c r="Q730" s="10"/>
      <c r="R730" s="10"/>
      <c r="S730" s="10"/>
      <c r="T730" s="10"/>
      <c r="U730" s="10"/>
      <c r="V730" s="10"/>
      <c r="W730" s="10"/>
      <c r="X730" s="10"/>
      <c r="Y730" s="10"/>
      <c r="Z730" s="10"/>
      <c r="AA730" s="10"/>
    </row>
    <row r="731" spans="1:27" ht="14.25" x14ac:dyDescent="0.2">
      <c r="A731" s="10"/>
      <c r="B731" s="1090" t="s">
        <v>389</v>
      </c>
      <c r="C731" s="1091"/>
      <c r="D731" s="1091"/>
      <c r="E731" s="1091"/>
      <c r="F731" s="1091"/>
      <c r="G731" s="1092"/>
      <c r="H731" s="257">
        <v>14264.06</v>
      </c>
      <c r="I731" s="258">
        <v>17947.599999999999</v>
      </c>
      <c r="J731" s="258">
        <v>20642</v>
      </c>
      <c r="K731" s="596"/>
      <c r="L731" s="596"/>
      <c r="M731" s="596"/>
      <c r="N731" s="10"/>
      <c r="O731" s="10"/>
      <c r="P731" s="10"/>
      <c r="Q731" s="10"/>
      <c r="R731" s="10"/>
      <c r="S731" s="10"/>
      <c r="T731" s="10"/>
      <c r="U731" s="10"/>
      <c r="V731" s="10"/>
      <c r="W731" s="10"/>
      <c r="X731" s="10"/>
      <c r="Y731" s="10"/>
      <c r="Z731" s="10"/>
      <c r="AA731" s="10"/>
    </row>
    <row r="732" spans="1:27" ht="14.25" x14ac:dyDescent="0.2">
      <c r="A732" s="10"/>
      <c r="B732" s="1101" t="s">
        <v>390</v>
      </c>
      <c r="C732" s="1102"/>
      <c r="D732" s="1102"/>
      <c r="E732" s="1102"/>
      <c r="F732" s="1102"/>
      <c r="G732" s="1103"/>
      <c r="H732" s="259">
        <v>2218.4</v>
      </c>
      <c r="I732" s="260">
        <v>2254.4</v>
      </c>
      <c r="J732" s="260">
        <v>2622.1</v>
      </c>
      <c r="K732" s="596"/>
      <c r="L732" s="596"/>
      <c r="M732" s="596"/>
      <c r="N732" s="10"/>
      <c r="O732" s="10"/>
      <c r="P732" s="10"/>
      <c r="Q732" s="10"/>
      <c r="R732" s="10"/>
      <c r="S732" s="10"/>
      <c r="T732" s="10"/>
      <c r="U732" s="10"/>
      <c r="V732" s="10"/>
      <c r="W732" s="10"/>
      <c r="X732" s="10"/>
      <c r="Y732" s="10"/>
      <c r="Z732" s="10"/>
      <c r="AA732" s="10"/>
    </row>
    <row r="733" spans="1:27" ht="14.25" x14ac:dyDescent="0.2">
      <c r="A733" s="10"/>
      <c r="B733" s="1119" t="s">
        <v>391</v>
      </c>
      <c r="C733" s="1081"/>
      <c r="D733" s="1081"/>
      <c r="E733" s="1081"/>
      <c r="F733" s="1081"/>
      <c r="G733" s="1104"/>
      <c r="H733" s="261">
        <v>2591.86</v>
      </c>
      <c r="I733" s="262">
        <v>2319.52</v>
      </c>
      <c r="J733" s="262">
        <v>2729.5</v>
      </c>
      <c r="K733" s="596"/>
      <c r="L733" s="596"/>
      <c r="M733" s="596"/>
      <c r="N733" s="10"/>
      <c r="O733" s="10"/>
      <c r="P733" s="10"/>
      <c r="Q733" s="10"/>
      <c r="R733" s="10"/>
      <c r="S733" s="10"/>
      <c r="T733" s="10"/>
      <c r="U733" s="10"/>
      <c r="V733" s="10"/>
      <c r="W733" s="10"/>
      <c r="X733" s="10"/>
      <c r="Y733" s="10"/>
      <c r="Z733" s="10"/>
      <c r="AA733" s="10"/>
    </row>
    <row r="734" spans="1:27" ht="14.25" x14ac:dyDescent="0.2">
      <c r="A734" s="8"/>
      <c r="B734" s="1083" t="s">
        <v>392</v>
      </c>
      <c r="C734" s="1084"/>
      <c r="D734" s="1084"/>
      <c r="E734" s="1084"/>
      <c r="F734" s="1084"/>
      <c r="G734" s="1084"/>
      <c r="H734" s="1084"/>
      <c r="I734" s="1084"/>
      <c r="J734" s="1084"/>
      <c r="K734" s="147"/>
      <c r="L734" s="147"/>
      <c r="M734" s="147"/>
      <c r="N734" s="8"/>
      <c r="O734" s="8"/>
      <c r="P734" s="8"/>
      <c r="Q734" s="8"/>
      <c r="R734" s="8"/>
      <c r="S734" s="8"/>
      <c r="T734" s="8"/>
      <c r="U734" s="8"/>
      <c r="V734" s="8"/>
      <c r="W734" s="8"/>
      <c r="X734" s="8"/>
      <c r="Y734" s="8"/>
      <c r="Z734" s="8"/>
      <c r="AA734" s="8"/>
    </row>
    <row r="735" spans="1:27" ht="14.25"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spans="1:27" ht="14.25" x14ac:dyDescent="0.2">
      <c r="A736" s="586"/>
      <c r="B736" s="734" t="s">
        <v>393</v>
      </c>
      <c r="C736" s="735"/>
      <c r="D736" s="735"/>
      <c r="E736" s="735"/>
      <c r="F736" s="735"/>
      <c r="G736" s="735"/>
      <c r="H736" s="735"/>
      <c r="I736" s="735"/>
      <c r="J736" s="735"/>
      <c r="K736" s="586"/>
      <c r="L736" s="586"/>
      <c r="M736" s="586"/>
      <c r="N736" s="10"/>
      <c r="O736" s="10"/>
      <c r="P736" s="10"/>
      <c r="Q736" s="10"/>
      <c r="R736" s="10"/>
      <c r="S736" s="10"/>
      <c r="T736" s="10"/>
      <c r="U736" s="10"/>
      <c r="V736" s="10"/>
      <c r="W736" s="10"/>
      <c r="X736" s="10"/>
      <c r="Y736" s="10"/>
      <c r="Z736" s="10"/>
      <c r="AA736" s="10"/>
    </row>
    <row r="737" spans="1:27" ht="14.25"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row>
    <row r="738" spans="1:27" ht="42.75" customHeight="1" x14ac:dyDescent="0.2">
      <c r="A738" s="10"/>
      <c r="B738" s="1114" t="s">
        <v>394</v>
      </c>
      <c r="C738" s="1021"/>
      <c r="D738" s="1021"/>
      <c r="E738" s="1021"/>
      <c r="F738" s="1021"/>
      <c r="G738" s="1021"/>
      <c r="H738" s="1021"/>
      <c r="I738" s="1021"/>
      <c r="J738" s="1021"/>
      <c r="K738" s="1021"/>
      <c r="L738" s="1021"/>
      <c r="M738" s="1021"/>
      <c r="N738" s="10"/>
      <c r="O738" s="10"/>
      <c r="P738" s="10"/>
      <c r="Q738" s="10"/>
      <c r="R738" s="10"/>
      <c r="S738" s="10"/>
      <c r="T738" s="10"/>
      <c r="U738" s="10"/>
      <c r="V738" s="10"/>
      <c r="W738" s="10"/>
      <c r="X738" s="10"/>
      <c r="Y738" s="10"/>
      <c r="Z738" s="10"/>
      <c r="AA738" s="10"/>
    </row>
    <row r="739" spans="1:27" ht="14.25" x14ac:dyDescent="0.2">
      <c r="A739" s="10"/>
      <c r="B739" s="1021"/>
      <c r="C739" s="1021"/>
      <c r="D739" s="1021"/>
      <c r="E739" s="1021"/>
      <c r="F739" s="1021"/>
      <c r="G739" s="1021"/>
      <c r="H739" s="1021"/>
      <c r="I739" s="1021"/>
      <c r="J739" s="1021"/>
      <c r="K739" s="1021"/>
      <c r="L739" s="1021"/>
      <c r="M739" s="1021"/>
      <c r="N739" s="10"/>
      <c r="O739" s="10"/>
      <c r="P739" s="10"/>
      <c r="Q739" s="10"/>
      <c r="R739" s="10"/>
      <c r="S739" s="10"/>
      <c r="T739" s="10"/>
      <c r="U739" s="10"/>
      <c r="V739" s="10"/>
      <c r="W739" s="10"/>
      <c r="X739" s="10"/>
      <c r="Y739" s="10"/>
      <c r="Z739" s="10"/>
      <c r="AA739" s="10"/>
    </row>
    <row r="740" spans="1:27" ht="14.25"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row>
    <row r="741" spans="1:27" ht="14.25"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spans="1:27" ht="19.5" x14ac:dyDescent="0.25">
      <c r="A742" s="8"/>
      <c r="B742" s="9" t="s">
        <v>395</v>
      </c>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spans="1:27" ht="14.25"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spans="1:27" ht="14.25"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spans="1:27" ht="14.25" x14ac:dyDescent="0.2">
      <c r="A745" s="586"/>
      <c r="B745" s="587" t="s">
        <v>396</v>
      </c>
      <c r="C745" s="586"/>
      <c r="D745" s="586"/>
      <c r="E745" s="586"/>
      <c r="F745" s="586"/>
      <c r="G745" s="586"/>
      <c r="H745" s="586"/>
      <c r="I745" s="586"/>
      <c r="J745" s="586"/>
      <c r="K745" s="586"/>
      <c r="L745" s="586"/>
      <c r="M745" s="586"/>
      <c r="N745" s="10"/>
      <c r="O745" s="10"/>
      <c r="P745" s="10"/>
      <c r="Q745" s="10"/>
      <c r="R745" s="10"/>
      <c r="S745" s="10"/>
      <c r="T745" s="10"/>
      <c r="U745" s="10"/>
      <c r="V745" s="10"/>
      <c r="W745" s="10"/>
      <c r="X745" s="10"/>
      <c r="Y745" s="10"/>
      <c r="Z745" s="10"/>
      <c r="AA745" s="10"/>
    </row>
    <row r="746" spans="1:27" ht="14.25" x14ac:dyDescent="0.2">
      <c r="A746" s="586"/>
      <c r="B746" s="587" t="s">
        <v>397</v>
      </c>
      <c r="C746" s="586"/>
      <c r="D746" s="586"/>
      <c r="E746" s="586"/>
      <c r="F746" s="586"/>
      <c r="G746" s="586"/>
      <c r="H746" s="586"/>
      <c r="I746" s="586"/>
      <c r="J746" s="586"/>
      <c r="K746" s="586"/>
      <c r="L746" s="586"/>
      <c r="M746" s="586"/>
      <c r="N746" s="10"/>
      <c r="O746" s="10"/>
      <c r="P746" s="10"/>
      <c r="Q746" s="10"/>
      <c r="R746" s="10"/>
      <c r="S746" s="10"/>
      <c r="T746" s="10"/>
      <c r="U746" s="10"/>
      <c r="V746" s="10"/>
      <c r="W746" s="10"/>
      <c r="X746" s="10"/>
      <c r="Y746" s="10"/>
      <c r="Z746" s="10"/>
      <c r="AA746" s="10"/>
    </row>
    <row r="747" spans="1:27" ht="14.25"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row>
    <row r="748" spans="1:27" ht="14.25" x14ac:dyDescent="0.2">
      <c r="A748" s="10"/>
      <c r="B748" s="1085" t="s">
        <v>398</v>
      </c>
      <c r="C748" s="1021"/>
      <c r="D748" s="1021"/>
      <c r="E748" s="1021"/>
      <c r="F748" s="1021"/>
      <c r="G748" s="1086"/>
      <c r="H748" s="1087" t="s">
        <v>16</v>
      </c>
      <c r="I748" s="1021"/>
      <c r="J748" s="1088"/>
      <c r="K748" s="1089"/>
      <c r="L748" s="1021"/>
      <c r="M748" s="1021"/>
      <c r="N748" s="10"/>
      <c r="O748" s="10"/>
      <c r="P748" s="10"/>
      <c r="Q748" s="10"/>
      <c r="R748" s="10"/>
      <c r="S748" s="10"/>
      <c r="T748" s="10"/>
      <c r="U748" s="10"/>
      <c r="V748" s="10"/>
      <c r="W748" s="10"/>
      <c r="X748" s="10"/>
      <c r="Y748" s="10"/>
      <c r="Z748" s="10"/>
      <c r="AA748" s="10"/>
    </row>
    <row r="749" spans="1:27" ht="14.25" x14ac:dyDescent="0.2">
      <c r="A749" s="10"/>
      <c r="B749" s="1115"/>
      <c r="C749" s="1115"/>
      <c r="D749" s="1115"/>
      <c r="E749" s="1115"/>
      <c r="F749" s="1115"/>
      <c r="G749" s="1116"/>
      <c r="H749" s="675">
        <v>2022</v>
      </c>
      <c r="I749" s="676">
        <v>2023</v>
      </c>
      <c r="J749" s="677">
        <v>2024</v>
      </c>
      <c r="K749" s="590"/>
      <c r="L749" s="590"/>
      <c r="M749" s="590"/>
      <c r="N749" s="10"/>
      <c r="O749" s="10"/>
      <c r="P749" s="10"/>
      <c r="Q749" s="10"/>
      <c r="R749" s="10"/>
      <c r="S749" s="10"/>
      <c r="T749" s="10"/>
      <c r="U749" s="10"/>
      <c r="V749" s="10"/>
      <c r="W749" s="10"/>
      <c r="X749" s="10"/>
      <c r="Y749" s="10"/>
      <c r="Z749" s="10"/>
      <c r="AA749" s="10"/>
    </row>
    <row r="750" spans="1:27" ht="14.25" x14ac:dyDescent="0.2">
      <c r="A750" s="10"/>
      <c r="B750" s="1107" t="s">
        <v>399</v>
      </c>
      <c r="C750" s="1108"/>
      <c r="D750" s="1108"/>
      <c r="E750" s="1108"/>
      <c r="F750" s="1108"/>
      <c r="G750" s="1117"/>
      <c r="H750" s="172">
        <v>5233000</v>
      </c>
      <c r="I750" s="173">
        <v>6911400</v>
      </c>
      <c r="J750" s="174">
        <v>8730136</v>
      </c>
      <c r="K750" s="596"/>
      <c r="L750" s="596"/>
      <c r="M750" s="596"/>
      <c r="N750" s="10"/>
      <c r="O750" s="81"/>
      <c r="P750" s="81"/>
      <c r="Q750" s="10"/>
      <c r="R750" s="10"/>
      <c r="S750" s="10"/>
      <c r="T750" s="10"/>
      <c r="U750" s="10"/>
      <c r="V750" s="10"/>
      <c r="W750" s="10"/>
      <c r="X750" s="10"/>
      <c r="Y750" s="10"/>
      <c r="Z750" s="10"/>
      <c r="AA750" s="10"/>
    </row>
    <row r="751" spans="1:27" ht="14.25" x14ac:dyDescent="0.2">
      <c r="A751" s="10"/>
      <c r="B751" s="1101" t="s">
        <v>400</v>
      </c>
      <c r="C751" s="1102"/>
      <c r="D751" s="1102"/>
      <c r="E751" s="1102"/>
      <c r="F751" s="1102"/>
      <c r="G751" s="1103"/>
      <c r="H751" s="108">
        <v>32503000</v>
      </c>
      <c r="I751" s="83">
        <v>28117629</v>
      </c>
      <c r="J751" s="110">
        <v>25591731</v>
      </c>
      <c r="K751" s="596"/>
      <c r="L751" s="596"/>
      <c r="M751" s="596"/>
      <c r="N751" s="10"/>
      <c r="O751" s="81"/>
      <c r="P751" s="81"/>
      <c r="Q751" s="10"/>
      <c r="R751" s="10"/>
      <c r="S751" s="10"/>
      <c r="T751" s="10"/>
      <c r="U751" s="10"/>
      <c r="V751" s="10"/>
      <c r="W751" s="10"/>
      <c r="X751" s="10"/>
      <c r="Y751" s="10"/>
      <c r="Z751" s="10"/>
      <c r="AA751" s="10"/>
    </row>
    <row r="752" spans="1:27" ht="14.25" x14ac:dyDescent="0.2">
      <c r="A752" s="10"/>
      <c r="B752" s="1080" t="s">
        <v>401</v>
      </c>
      <c r="C752" s="1081"/>
      <c r="D752" s="1081"/>
      <c r="E752" s="1081"/>
      <c r="F752" s="1081"/>
      <c r="G752" s="1104"/>
      <c r="H752" s="263">
        <v>37736000</v>
      </c>
      <c r="I752" s="264">
        <v>35029029</v>
      </c>
      <c r="J752" s="630">
        <v>34321867</v>
      </c>
      <c r="K752" s="700"/>
      <c r="L752" s="700"/>
      <c r="M752" s="700"/>
      <c r="N752" s="10"/>
      <c r="O752" s="81"/>
      <c r="P752" s="81"/>
      <c r="Q752" s="10"/>
      <c r="R752" s="10"/>
      <c r="S752" s="10"/>
      <c r="T752" s="10"/>
      <c r="U752" s="10"/>
      <c r="V752" s="10"/>
      <c r="W752" s="10"/>
      <c r="X752" s="10"/>
      <c r="Y752" s="10"/>
      <c r="Z752" s="10"/>
      <c r="AA752" s="10"/>
    </row>
    <row r="753" spans="1:27" ht="19.5" customHeight="1" x14ac:dyDescent="0.2">
      <c r="A753" s="8"/>
      <c r="B753" s="1083" t="s">
        <v>402</v>
      </c>
      <c r="C753" s="1084"/>
      <c r="D753" s="1084"/>
      <c r="E753" s="1084"/>
      <c r="F753" s="1084"/>
      <c r="G753" s="1084"/>
      <c r="H753" s="1084"/>
      <c r="I753" s="1084"/>
      <c r="J753" s="1084"/>
      <c r="K753" s="16"/>
      <c r="L753" s="16"/>
      <c r="M753" s="16"/>
      <c r="N753" s="8"/>
      <c r="O753" s="8"/>
      <c r="P753" s="8"/>
      <c r="Q753" s="8"/>
      <c r="R753" s="8"/>
      <c r="S753" s="8"/>
      <c r="T753" s="8"/>
      <c r="U753" s="8"/>
      <c r="V753" s="8"/>
      <c r="W753" s="8"/>
      <c r="X753" s="8"/>
      <c r="Y753" s="8"/>
      <c r="Z753" s="8"/>
      <c r="AA753" s="8"/>
    </row>
    <row r="754" spans="1:27" ht="14.25"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spans="1:27" ht="14.25" x14ac:dyDescent="0.2">
      <c r="A755" s="586"/>
      <c r="B755" s="1099" t="s">
        <v>403</v>
      </c>
      <c r="C755" s="1021"/>
      <c r="D755" s="1021"/>
      <c r="E755" s="1021"/>
      <c r="F755" s="1021"/>
      <c r="G755" s="1021"/>
      <c r="H755" s="1021"/>
      <c r="I755" s="1021"/>
      <c r="J755" s="1021"/>
      <c r="K755" s="1021"/>
      <c r="L755" s="1021"/>
      <c r="M755" s="1021"/>
      <c r="N755" s="10"/>
      <c r="O755" s="10"/>
      <c r="P755" s="10"/>
      <c r="Q755" s="10"/>
      <c r="R755" s="10"/>
      <c r="S755" s="10"/>
      <c r="T755" s="10"/>
      <c r="U755" s="10"/>
      <c r="V755" s="10"/>
      <c r="W755" s="10"/>
      <c r="X755" s="10"/>
      <c r="Y755" s="10"/>
      <c r="Z755" s="10"/>
      <c r="AA755" s="10"/>
    </row>
    <row r="756" spans="1:27" ht="14.25" x14ac:dyDescent="0.2">
      <c r="A756" s="586"/>
      <c r="B756" s="1021"/>
      <c r="C756" s="1019"/>
      <c r="D756" s="1019"/>
      <c r="E756" s="1019"/>
      <c r="F756" s="1019"/>
      <c r="G756" s="1019"/>
      <c r="H756" s="1019"/>
      <c r="I756" s="1019"/>
      <c r="J756" s="1019"/>
      <c r="K756" s="1019"/>
      <c r="L756" s="1019"/>
      <c r="M756" s="1021"/>
      <c r="N756" s="10"/>
      <c r="O756" s="10"/>
      <c r="P756" s="10"/>
      <c r="Q756" s="10"/>
      <c r="R756" s="10"/>
      <c r="S756" s="10"/>
      <c r="T756" s="10"/>
      <c r="U756" s="10"/>
      <c r="V756" s="10"/>
      <c r="W756" s="10"/>
      <c r="X756" s="10"/>
      <c r="Y756" s="10"/>
      <c r="Z756" s="10"/>
      <c r="AA756" s="10"/>
    </row>
    <row r="757" spans="1:27" ht="14.25" x14ac:dyDescent="0.2">
      <c r="A757" s="586"/>
      <c r="B757" s="1021"/>
      <c r="C757" s="1019"/>
      <c r="D757" s="1019"/>
      <c r="E757" s="1019"/>
      <c r="F757" s="1019"/>
      <c r="G757" s="1019"/>
      <c r="H757" s="1019"/>
      <c r="I757" s="1019"/>
      <c r="J757" s="1019"/>
      <c r="K757" s="1019"/>
      <c r="L757" s="1019"/>
      <c r="M757" s="1021"/>
      <c r="N757" s="10"/>
      <c r="O757" s="10"/>
      <c r="P757" s="10"/>
      <c r="Q757" s="10"/>
      <c r="R757" s="10"/>
      <c r="S757" s="10"/>
      <c r="T757" s="10"/>
      <c r="U757" s="10"/>
      <c r="V757" s="10"/>
      <c r="W757" s="10"/>
      <c r="X757" s="10"/>
      <c r="Y757" s="10"/>
      <c r="Z757" s="10"/>
      <c r="AA757" s="10"/>
    </row>
    <row r="758" spans="1:27" ht="14.25" x14ac:dyDescent="0.2">
      <c r="A758" s="586"/>
      <c r="B758" s="1021"/>
      <c r="C758" s="1021"/>
      <c r="D758" s="1021"/>
      <c r="E758" s="1021"/>
      <c r="F758" s="1021"/>
      <c r="G758" s="1021"/>
      <c r="H758" s="1021"/>
      <c r="I758" s="1021"/>
      <c r="J758" s="1021"/>
      <c r="K758" s="1021"/>
      <c r="L758" s="1021"/>
      <c r="M758" s="1021"/>
      <c r="N758" s="10"/>
      <c r="O758" s="10"/>
      <c r="P758" s="10"/>
      <c r="Q758" s="10"/>
      <c r="R758" s="10"/>
      <c r="S758" s="10"/>
      <c r="T758" s="10"/>
      <c r="U758" s="10"/>
      <c r="V758" s="10"/>
      <c r="W758" s="10"/>
      <c r="X758" s="10"/>
      <c r="Y758" s="10"/>
      <c r="Z758" s="10"/>
      <c r="AA758" s="10"/>
    </row>
    <row r="759" spans="1:27" ht="14.25"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row>
    <row r="760" spans="1:27" ht="76.5" x14ac:dyDescent="0.2">
      <c r="A760" s="10"/>
      <c r="B760" s="1093" t="s">
        <v>404</v>
      </c>
      <c r="C760" s="1094"/>
      <c r="D760" s="1100" t="s">
        <v>405</v>
      </c>
      <c r="E760" s="1094"/>
      <c r="F760" s="737" t="s">
        <v>406</v>
      </c>
      <c r="G760" s="1100" t="s">
        <v>407</v>
      </c>
      <c r="H760" s="1094"/>
      <c r="I760" s="737" t="s">
        <v>408</v>
      </c>
      <c r="J760" s="737" t="s">
        <v>409</v>
      </c>
      <c r="K760" s="737" t="s">
        <v>410</v>
      </c>
      <c r="L760" s="737" t="s">
        <v>411</v>
      </c>
      <c r="M760" s="736" t="s">
        <v>412</v>
      </c>
      <c r="N760" s="10"/>
      <c r="O760" s="10"/>
      <c r="P760" s="10"/>
      <c r="Q760" s="10"/>
      <c r="R760" s="10"/>
      <c r="S760" s="10"/>
      <c r="T760" s="10"/>
      <c r="U760" s="10"/>
      <c r="V760" s="10"/>
      <c r="W760" s="10"/>
      <c r="X760" s="10"/>
      <c r="Y760" s="10"/>
      <c r="Z760" s="10"/>
      <c r="AA760" s="10"/>
    </row>
    <row r="761" spans="1:27" ht="121.5" customHeight="1" x14ac:dyDescent="0.2">
      <c r="A761" s="1003"/>
      <c r="B761" s="1095" t="s">
        <v>413</v>
      </c>
      <c r="C761" s="1096"/>
      <c r="D761" s="1097" t="s">
        <v>414</v>
      </c>
      <c r="E761" s="1096"/>
      <c r="F761" s="266" t="s">
        <v>415</v>
      </c>
      <c r="G761" s="1098">
        <v>70000</v>
      </c>
      <c r="H761" s="1096"/>
      <c r="I761" s="267">
        <v>65374.574999999997</v>
      </c>
      <c r="J761" s="266" t="s">
        <v>416</v>
      </c>
      <c r="K761" s="266" t="s">
        <v>417</v>
      </c>
      <c r="L761" s="266" t="s">
        <v>418</v>
      </c>
      <c r="M761" s="1009" t="s">
        <v>419</v>
      </c>
      <c r="N761" s="1005"/>
      <c r="O761" s="265"/>
      <c r="P761" s="265"/>
      <c r="Q761" s="265"/>
      <c r="R761" s="265"/>
      <c r="S761" s="265"/>
      <c r="T761" s="265"/>
      <c r="U761" s="265"/>
      <c r="V761" s="265"/>
      <c r="W761" s="265"/>
      <c r="X761" s="265"/>
      <c r="Y761" s="265"/>
      <c r="Z761" s="265"/>
      <c r="AA761" s="265"/>
    </row>
    <row r="762" spans="1:27" ht="103.5" customHeight="1" x14ac:dyDescent="0.2">
      <c r="A762" s="1003"/>
      <c r="B762" s="1076" t="s">
        <v>420</v>
      </c>
      <c r="C762" s="1077"/>
      <c r="D762" s="1078" t="s">
        <v>421</v>
      </c>
      <c r="E762" s="1077"/>
      <c r="F762" s="268" t="s">
        <v>422</v>
      </c>
      <c r="G762" s="1079">
        <v>13001.8</v>
      </c>
      <c r="H762" s="1077"/>
      <c r="I762" s="269">
        <v>13001.821</v>
      </c>
      <c r="J762" s="268" t="s">
        <v>416</v>
      </c>
      <c r="K762" s="268" t="s">
        <v>417</v>
      </c>
      <c r="L762" s="268" t="s">
        <v>418</v>
      </c>
      <c r="M762" s="990" t="s">
        <v>419</v>
      </c>
      <c r="N762" s="1005"/>
      <c r="O762" s="265"/>
      <c r="P762" s="265"/>
      <c r="Q762" s="265"/>
      <c r="R762" s="265"/>
      <c r="S762" s="265"/>
      <c r="T762" s="265"/>
      <c r="U762" s="265"/>
      <c r="V762" s="265"/>
      <c r="W762" s="265"/>
      <c r="X762" s="265"/>
      <c r="Y762" s="265"/>
      <c r="Z762" s="265"/>
      <c r="AA762" s="265"/>
    </row>
    <row r="763" spans="1:27" ht="54" customHeight="1" x14ac:dyDescent="0.2">
      <c r="A763" s="1003"/>
      <c r="B763" s="1076" t="s">
        <v>423</v>
      </c>
      <c r="C763" s="1077"/>
      <c r="D763" s="1078" t="s">
        <v>421</v>
      </c>
      <c r="E763" s="1077"/>
      <c r="F763" s="268" t="s">
        <v>422</v>
      </c>
      <c r="G763" s="1079">
        <v>0</v>
      </c>
      <c r="H763" s="1077"/>
      <c r="I763" s="269">
        <v>0</v>
      </c>
      <c r="J763" s="270" t="s">
        <v>424</v>
      </c>
      <c r="K763" s="268" t="s">
        <v>417</v>
      </c>
      <c r="L763" s="268" t="s">
        <v>418</v>
      </c>
      <c r="M763" s="990" t="s">
        <v>419</v>
      </c>
      <c r="N763" s="1005"/>
      <c r="O763" s="265"/>
      <c r="P763" s="265"/>
      <c r="Q763" s="265"/>
      <c r="R763" s="265"/>
      <c r="S763" s="265"/>
      <c r="T763" s="265"/>
      <c r="U763" s="265"/>
      <c r="V763" s="265"/>
      <c r="W763" s="265"/>
      <c r="X763" s="265"/>
      <c r="Y763" s="265"/>
      <c r="Z763" s="265"/>
      <c r="AA763" s="265"/>
    </row>
    <row r="764" spans="1:27" ht="89.25" customHeight="1" x14ac:dyDescent="0.2">
      <c r="A764" s="1003"/>
      <c r="B764" s="1198" t="s">
        <v>425</v>
      </c>
      <c r="C764" s="1195"/>
      <c r="D764" s="1199" t="s">
        <v>426</v>
      </c>
      <c r="E764" s="1195"/>
      <c r="F764" s="271" t="s">
        <v>422</v>
      </c>
      <c r="G764" s="1194">
        <v>230.16</v>
      </c>
      <c r="H764" s="1195"/>
      <c r="I764" s="272">
        <v>103.97</v>
      </c>
      <c r="J764" s="271" t="s">
        <v>416</v>
      </c>
      <c r="K764" s="271" t="s">
        <v>417</v>
      </c>
      <c r="L764" s="271" t="s">
        <v>418</v>
      </c>
      <c r="M764" s="991" t="s">
        <v>419</v>
      </c>
      <c r="N764" s="1005"/>
      <c r="O764" s="265"/>
      <c r="P764" s="265"/>
      <c r="Q764" s="265"/>
      <c r="R764" s="265"/>
      <c r="S764" s="265"/>
      <c r="T764" s="265"/>
      <c r="U764" s="265"/>
      <c r="V764" s="265"/>
      <c r="W764" s="265"/>
      <c r="X764" s="265"/>
      <c r="Y764" s="265"/>
      <c r="Z764" s="265"/>
      <c r="AA764" s="265"/>
    </row>
    <row r="765" spans="1:27" ht="82.5" customHeight="1" x14ac:dyDescent="0.2">
      <c r="A765" s="1003"/>
      <c r="B765" s="1200" t="s">
        <v>427</v>
      </c>
      <c r="C765" s="1197"/>
      <c r="D765" s="1201" t="s">
        <v>428</v>
      </c>
      <c r="E765" s="1197"/>
      <c r="F765" s="738" t="s">
        <v>429</v>
      </c>
      <c r="G765" s="1196" t="s">
        <v>429</v>
      </c>
      <c r="H765" s="1197"/>
      <c r="I765" s="739" t="s">
        <v>429</v>
      </c>
      <c r="J765" s="740" t="s">
        <v>429</v>
      </c>
      <c r="K765" s="738" t="s">
        <v>429</v>
      </c>
      <c r="L765" s="738" t="s">
        <v>429</v>
      </c>
      <c r="M765" s="992" t="s">
        <v>429</v>
      </c>
      <c r="N765" s="1005"/>
      <c r="O765" s="265"/>
      <c r="P765" s="265"/>
      <c r="Q765" s="265"/>
      <c r="R765" s="265"/>
      <c r="S765" s="265"/>
      <c r="T765" s="265"/>
      <c r="U765" s="265"/>
      <c r="V765" s="265"/>
      <c r="W765" s="265"/>
      <c r="X765" s="265"/>
      <c r="Y765" s="265"/>
      <c r="Z765" s="265"/>
      <c r="AA765" s="265"/>
    </row>
    <row r="766" spans="1:27" ht="21" customHeight="1" x14ac:dyDescent="0.2">
      <c r="A766" s="1004"/>
      <c r="B766" s="1202" t="s">
        <v>430</v>
      </c>
      <c r="C766" s="1160"/>
      <c r="D766" s="1160"/>
      <c r="E766" s="1160"/>
      <c r="F766" s="1160"/>
      <c r="G766" s="1160"/>
      <c r="H766" s="1160"/>
      <c r="I766" s="1160"/>
      <c r="J766" s="1160"/>
      <c r="K766" s="1160"/>
      <c r="L766" s="1160"/>
      <c r="M766" s="1160"/>
      <c r="N766" s="1006"/>
      <c r="O766" s="273"/>
      <c r="P766" s="273"/>
      <c r="Q766" s="273"/>
      <c r="R766" s="273"/>
      <c r="S766" s="273"/>
      <c r="T766" s="273"/>
      <c r="U766" s="273"/>
      <c r="V766" s="273"/>
      <c r="W766" s="273"/>
      <c r="X766" s="273"/>
      <c r="Y766" s="273"/>
      <c r="Z766" s="273"/>
      <c r="AA766" s="273"/>
    </row>
    <row r="767" spans="1:27" ht="14.25" x14ac:dyDescent="0.2">
      <c r="A767" s="273"/>
      <c r="B767" s="1145"/>
      <c r="C767" s="1145"/>
      <c r="D767" s="1145"/>
      <c r="E767" s="1145"/>
      <c r="F767" s="1145"/>
      <c r="G767" s="1145"/>
      <c r="H767" s="1145"/>
      <c r="I767" s="1145"/>
      <c r="J767" s="1145"/>
      <c r="K767" s="1145"/>
      <c r="L767" s="1145"/>
      <c r="M767" s="1145"/>
      <c r="N767" s="1006"/>
      <c r="O767" s="273"/>
      <c r="P767" s="273"/>
      <c r="Q767" s="273"/>
      <c r="R767" s="273"/>
      <c r="S767" s="273"/>
      <c r="T767" s="273"/>
      <c r="U767" s="273"/>
      <c r="V767" s="273"/>
      <c r="W767" s="273"/>
      <c r="X767" s="273"/>
      <c r="Y767" s="273"/>
      <c r="Z767" s="273"/>
      <c r="AA767" s="273"/>
    </row>
    <row r="768" spans="1:27" ht="14.25" x14ac:dyDescent="0.2">
      <c r="A768" s="8"/>
      <c r="B768" s="8"/>
      <c r="C768" s="8"/>
      <c r="D768" s="8"/>
      <c r="E768" s="8"/>
      <c r="F768" s="8"/>
      <c r="G768" s="8"/>
      <c r="H768" s="8"/>
      <c r="I768" s="8"/>
      <c r="J768" s="8"/>
      <c r="K768" s="8"/>
      <c r="L768" s="8"/>
      <c r="M768" s="1010"/>
      <c r="N768" s="1007"/>
      <c r="O768" s="8"/>
      <c r="P768" s="8"/>
      <c r="Q768" s="8"/>
      <c r="R768" s="8"/>
      <c r="S768" s="8"/>
      <c r="T768" s="8"/>
      <c r="U768" s="8"/>
      <c r="V768" s="8"/>
      <c r="W768" s="8"/>
      <c r="X768" s="8"/>
      <c r="Y768" s="8"/>
      <c r="Z768" s="8"/>
      <c r="AA768" s="8"/>
    </row>
    <row r="769" spans="1:27" ht="19.5" x14ac:dyDescent="0.25">
      <c r="A769" s="8"/>
      <c r="B769" s="9" t="s">
        <v>431</v>
      </c>
      <c r="C769" s="8"/>
      <c r="D769" s="8"/>
      <c r="E769" s="8"/>
      <c r="F769" s="8"/>
      <c r="G769" s="8"/>
      <c r="H769" s="8"/>
      <c r="I769" s="8"/>
      <c r="J769" s="8"/>
      <c r="K769" s="8"/>
      <c r="L769" s="8"/>
      <c r="M769" s="1010"/>
      <c r="N769" s="1007"/>
      <c r="O769" s="8"/>
      <c r="P769" s="8"/>
      <c r="Q769" s="8"/>
      <c r="R769" s="8"/>
      <c r="S769" s="8"/>
      <c r="T769" s="8"/>
      <c r="U769" s="8"/>
      <c r="V769" s="8"/>
      <c r="W769" s="8"/>
      <c r="X769" s="8"/>
      <c r="Y769" s="8"/>
      <c r="Z769" s="8"/>
      <c r="AA769" s="8"/>
    </row>
    <row r="770" spans="1:27" ht="14.25" x14ac:dyDescent="0.2">
      <c r="A770" s="8"/>
      <c r="B770" s="8"/>
      <c r="C770" s="8"/>
      <c r="D770" s="8"/>
      <c r="E770" s="8"/>
      <c r="F770" s="8"/>
      <c r="G770" s="8"/>
      <c r="H770" s="8"/>
      <c r="I770" s="8"/>
      <c r="J770" s="8"/>
      <c r="K770" s="8"/>
      <c r="L770" s="8"/>
      <c r="M770" s="1010"/>
      <c r="N770" s="1007"/>
      <c r="O770" s="8"/>
      <c r="P770" s="8"/>
      <c r="Q770" s="8"/>
      <c r="R770" s="8"/>
      <c r="S770" s="8"/>
      <c r="T770" s="8"/>
      <c r="U770" s="8"/>
      <c r="V770" s="8"/>
      <c r="W770" s="8"/>
      <c r="X770" s="8"/>
      <c r="Y770" s="8"/>
      <c r="Z770" s="8"/>
      <c r="AA770" s="8"/>
    </row>
    <row r="771" spans="1:27" ht="14.25" x14ac:dyDescent="0.2">
      <c r="A771" s="741"/>
      <c r="B771" s="1203" t="s">
        <v>432</v>
      </c>
      <c r="C771" s="1021"/>
      <c r="D771" s="1021"/>
      <c r="E771" s="1021"/>
      <c r="F771" s="1021"/>
      <c r="G771" s="1021"/>
      <c r="H771" s="1021"/>
      <c r="I771" s="1021"/>
      <c r="J771" s="1021"/>
      <c r="K771" s="1021"/>
      <c r="L771" s="1021"/>
      <c r="M771" s="1021"/>
      <c r="N771" s="1007"/>
      <c r="O771" s="8"/>
      <c r="P771" s="8"/>
      <c r="Q771" s="8"/>
      <c r="R771" s="8"/>
      <c r="S771" s="8"/>
      <c r="T771" s="8"/>
      <c r="U771" s="8"/>
      <c r="V771" s="8"/>
      <c r="W771" s="8"/>
      <c r="X771" s="8"/>
      <c r="Y771" s="8"/>
      <c r="Z771" s="8"/>
      <c r="AA771" s="8"/>
    </row>
    <row r="772" spans="1:27" ht="14.25" x14ac:dyDescent="0.2">
      <c r="A772" s="8"/>
      <c r="B772" s="8"/>
      <c r="C772" s="8"/>
      <c r="D772" s="8"/>
      <c r="E772" s="8"/>
      <c r="F772" s="8"/>
      <c r="G772" s="8"/>
      <c r="H772" s="8"/>
      <c r="I772" s="8"/>
      <c r="J772" s="8"/>
      <c r="K772" s="8"/>
      <c r="L772" s="8"/>
      <c r="M772" s="1010"/>
      <c r="N772" s="1007"/>
      <c r="O772" s="8"/>
      <c r="P772" s="8"/>
      <c r="Q772" s="8"/>
      <c r="R772" s="8"/>
      <c r="S772" s="8"/>
      <c r="T772" s="8"/>
      <c r="U772" s="8"/>
      <c r="V772" s="8"/>
      <c r="W772" s="8"/>
      <c r="X772" s="8"/>
      <c r="Y772" s="8"/>
      <c r="Z772" s="8"/>
      <c r="AA772" s="8"/>
    </row>
    <row r="773" spans="1:27" ht="14.25" x14ac:dyDescent="0.2">
      <c r="A773" s="1012"/>
      <c r="B773" s="1183" t="s">
        <v>433</v>
      </c>
      <c r="C773" s="1021"/>
      <c r="D773" s="1204" t="s">
        <v>434</v>
      </c>
      <c r="E773" s="1021"/>
      <c r="F773" s="1086"/>
      <c r="G773" s="1206" t="s">
        <v>435</v>
      </c>
      <c r="H773" s="1086"/>
      <c r="I773" s="1207" t="s">
        <v>436</v>
      </c>
      <c r="J773" s="1204" t="s">
        <v>437</v>
      </c>
      <c r="K773" s="1021"/>
      <c r="L773" s="1204" t="s">
        <v>438</v>
      </c>
      <c r="M773" s="1021"/>
      <c r="N773" s="1008"/>
      <c r="O773" s="10"/>
      <c r="P773" s="10"/>
      <c r="Q773" s="10"/>
      <c r="R773" s="10"/>
      <c r="S773" s="10"/>
      <c r="T773" s="10"/>
      <c r="U773" s="10"/>
      <c r="V773" s="10"/>
      <c r="W773" s="10"/>
      <c r="X773" s="10"/>
      <c r="Y773" s="10"/>
      <c r="Z773" s="10"/>
      <c r="AA773" s="10"/>
    </row>
    <row r="774" spans="1:27" ht="66" customHeight="1" x14ac:dyDescent="0.2">
      <c r="A774" s="1012"/>
      <c r="B774" s="1115"/>
      <c r="C774" s="1115"/>
      <c r="D774" s="1205"/>
      <c r="E774" s="1115"/>
      <c r="F774" s="1116"/>
      <c r="G774" s="1205"/>
      <c r="H774" s="1116"/>
      <c r="I774" s="1208"/>
      <c r="J774" s="1205"/>
      <c r="K774" s="1115"/>
      <c r="L774" s="1205"/>
      <c r="M774" s="1115"/>
      <c r="N774" s="1008"/>
      <c r="O774" s="10"/>
      <c r="P774" s="10"/>
      <c r="Q774" s="10"/>
      <c r="R774" s="10"/>
      <c r="S774" s="10"/>
      <c r="T774" s="10"/>
      <c r="U774" s="10"/>
      <c r="V774" s="10"/>
      <c r="W774" s="10"/>
      <c r="X774" s="10"/>
      <c r="Y774" s="10"/>
      <c r="Z774" s="10"/>
      <c r="AA774" s="10"/>
    </row>
    <row r="775" spans="1:27" ht="14.25" x14ac:dyDescent="0.2">
      <c r="A775" s="1012"/>
      <c r="B775" s="1186" t="s">
        <v>16</v>
      </c>
      <c r="C775" s="1019"/>
      <c r="D775" s="1209" t="s">
        <v>439</v>
      </c>
      <c r="E775" s="1019"/>
      <c r="F775" s="1210"/>
      <c r="G775" s="1233" t="s">
        <v>440</v>
      </c>
      <c r="H775" s="1210"/>
      <c r="I775" s="1234" t="s">
        <v>441</v>
      </c>
      <c r="J775" s="1233" t="s">
        <v>442</v>
      </c>
      <c r="K775" s="1210"/>
      <c r="L775" s="1233" t="s">
        <v>443</v>
      </c>
      <c r="M775" s="1021"/>
      <c r="N775" s="1008"/>
      <c r="O775" s="10"/>
      <c r="P775" s="10"/>
      <c r="Q775" s="10"/>
      <c r="R775" s="10"/>
      <c r="S775" s="10"/>
      <c r="T775" s="10"/>
      <c r="U775" s="10"/>
      <c r="V775" s="10"/>
      <c r="W775" s="10"/>
      <c r="X775" s="10"/>
      <c r="Y775" s="10"/>
      <c r="Z775" s="10"/>
      <c r="AA775" s="10"/>
    </row>
    <row r="776" spans="1:27" ht="14.25" x14ac:dyDescent="0.2">
      <c r="A776" s="1012"/>
      <c r="B776" s="1021"/>
      <c r="C776" s="1019"/>
      <c r="D776" s="1211"/>
      <c r="E776" s="1019"/>
      <c r="F776" s="1210"/>
      <c r="G776" s="1211"/>
      <c r="H776" s="1210"/>
      <c r="I776" s="1019"/>
      <c r="J776" s="1211"/>
      <c r="K776" s="1210"/>
      <c r="L776" s="1211"/>
      <c r="M776" s="1021"/>
      <c r="N776" s="1008"/>
      <c r="O776" s="10"/>
      <c r="P776" s="10"/>
      <c r="Q776" s="10"/>
      <c r="R776" s="10"/>
      <c r="S776" s="10"/>
      <c r="T776" s="10"/>
      <c r="U776" s="10"/>
      <c r="V776" s="10"/>
      <c r="W776" s="10"/>
      <c r="X776" s="10"/>
      <c r="Y776" s="10"/>
      <c r="Z776" s="10"/>
      <c r="AA776" s="10"/>
    </row>
    <row r="777" spans="1:27" ht="262.5" customHeight="1" x14ac:dyDescent="0.2">
      <c r="A777" s="1012"/>
      <c r="B777" s="1145"/>
      <c r="C777" s="1145"/>
      <c r="D777" s="1212"/>
      <c r="E777" s="1145"/>
      <c r="F777" s="1213"/>
      <c r="G777" s="1212"/>
      <c r="H777" s="1213"/>
      <c r="I777" s="1145"/>
      <c r="J777" s="1212"/>
      <c r="K777" s="1213"/>
      <c r="L777" s="1212"/>
      <c r="M777" s="1145"/>
      <c r="N777" s="1008"/>
      <c r="O777" s="10"/>
      <c r="P777" s="10"/>
      <c r="Q777" s="10"/>
      <c r="R777" s="10"/>
      <c r="S777" s="10"/>
      <c r="T777" s="10"/>
      <c r="U777" s="10"/>
      <c r="V777" s="10"/>
      <c r="W777" s="10"/>
      <c r="X777" s="10"/>
      <c r="Y777" s="10"/>
      <c r="Z777" s="10"/>
      <c r="AA777" s="10"/>
    </row>
    <row r="778" spans="1:27" ht="14.25" x14ac:dyDescent="0.2">
      <c r="A778" s="10"/>
      <c r="B778" s="10"/>
      <c r="C778" s="10"/>
      <c r="D778" s="10"/>
      <c r="E778" s="10"/>
      <c r="F778" s="10"/>
      <c r="G778" s="10"/>
      <c r="H778" s="10"/>
      <c r="I778" s="10"/>
      <c r="J778" s="10"/>
      <c r="K778" s="10"/>
      <c r="L778" s="10"/>
      <c r="M778" s="1011"/>
      <c r="N778" s="1008"/>
      <c r="O778" s="10"/>
      <c r="P778" s="10"/>
      <c r="Q778" s="10"/>
      <c r="R778" s="10"/>
      <c r="S778" s="10"/>
      <c r="T778" s="10"/>
      <c r="U778" s="10"/>
      <c r="V778" s="10"/>
      <c r="W778" s="10"/>
      <c r="X778" s="10"/>
      <c r="Y778" s="10"/>
      <c r="Z778" s="10"/>
      <c r="AA778" s="10"/>
    </row>
    <row r="779" spans="1:27" ht="14.25" x14ac:dyDescent="0.2">
      <c r="A779" s="10"/>
      <c r="B779" s="1182" t="s">
        <v>444</v>
      </c>
      <c r="C779" s="1019"/>
      <c r="D779" s="1019"/>
      <c r="E779" s="1019"/>
      <c r="F779" s="1019"/>
      <c r="G779" s="1019"/>
      <c r="H779" s="1019"/>
      <c r="I779" s="1019"/>
      <c r="J779" s="1019"/>
      <c r="K779" s="1019"/>
      <c r="L779" s="1019"/>
      <c r="M779" s="1142"/>
      <c r="N779" s="1008"/>
      <c r="O779" s="10"/>
      <c r="P779" s="10"/>
      <c r="Q779" s="10"/>
      <c r="R779" s="10"/>
      <c r="S779" s="10"/>
      <c r="T779" s="10"/>
      <c r="U779" s="10"/>
      <c r="V779" s="10"/>
      <c r="W779" s="10"/>
      <c r="X779" s="10"/>
      <c r="Y779" s="10"/>
      <c r="Z779" s="10"/>
      <c r="AA779" s="10"/>
    </row>
    <row r="780" spans="1:27" ht="14.25" x14ac:dyDescent="0.2">
      <c r="A780" s="10"/>
      <c r="B780" s="1019"/>
      <c r="C780" s="1019"/>
      <c r="D780" s="1019"/>
      <c r="E780" s="1019"/>
      <c r="F780" s="1019"/>
      <c r="G780" s="1019"/>
      <c r="H780" s="1019"/>
      <c r="I780" s="1019"/>
      <c r="J780" s="1019"/>
      <c r="K780" s="1019"/>
      <c r="L780" s="1019"/>
      <c r="M780" s="1142"/>
      <c r="N780" s="1008"/>
      <c r="O780" s="10"/>
      <c r="P780" s="10"/>
      <c r="Q780" s="10"/>
      <c r="R780" s="10"/>
      <c r="S780" s="10"/>
      <c r="T780" s="10"/>
      <c r="U780" s="10"/>
      <c r="V780" s="10"/>
      <c r="W780" s="10"/>
      <c r="X780" s="10"/>
      <c r="Y780" s="10"/>
      <c r="Z780" s="10"/>
      <c r="AA780" s="10"/>
    </row>
    <row r="781" spans="1:27" ht="14.25" x14ac:dyDescent="0.2">
      <c r="A781" s="10"/>
      <c r="B781" s="1019"/>
      <c r="C781" s="1019"/>
      <c r="D781" s="1019"/>
      <c r="E781" s="1019"/>
      <c r="F781" s="1019"/>
      <c r="G781" s="1019"/>
      <c r="H781" s="1019"/>
      <c r="I781" s="1019"/>
      <c r="J781" s="1019"/>
      <c r="K781" s="1019"/>
      <c r="L781" s="1019"/>
      <c r="M781" s="1142"/>
      <c r="N781" s="1008"/>
      <c r="O781" s="10"/>
      <c r="P781" s="10"/>
      <c r="Q781" s="10"/>
      <c r="R781" s="10"/>
      <c r="S781" s="10"/>
      <c r="T781" s="10"/>
      <c r="U781" s="10"/>
      <c r="V781" s="10"/>
      <c r="W781" s="10"/>
      <c r="X781" s="10"/>
      <c r="Y781" s="10"/>
      <c r="Z781" s="10"/>
      <c r="AA781" s="10"/>
    </row>
    <row r="782" spans="1:27" ht="14.25" x14ac:dyDescent="0.2">
      <c r="A782" s="10"/>
      <c r="B782" s="1019"/>
      <c r="C782" s="1019"/>
      <c r="D782" s="1019"/>
      <c r="E782" s="1019"/>
      <c r="F782" s="1019"/>
      <c r="G782" s="1019"/>
      <c r="H782" s="1019"/>
      <c r="I782" s="1019"/>
      <c r="J782" s="1019"/>
      <c r="K782" s="1019"/>
      <c r="L782" s="1019"/>
      <c r="M782" s="1142"/>
      <c r="N782" s="1008"/>
      <c r="O782" s="10"/>
      <c r="P782" s="10"/>
      <c r="Q782" s="10"/>
      <c r="R782" s="10"/>
      <c r="S782" s="10"/>
      <c r="T782" s="10"/>
      <c r="U782" s="10"/>
      <c r="V782" s="10"/>
      <c r="W782" s="10"/>
      <c r="X782" s="10"/>
      <c r="Y782" s="10"/>
      <c r="Z782" s="10"/>
      <c r="AA782" s="10"/>
    </row>
    <row r="783" spans="1:27" ht="14.25" x14ac:dyDescent="0.2">
      <c r="A783" s="10"/>
      <c r="B783" s="10"/>
      <c r="C783" s="10"/>
      <c r="D783" s="10"/>
      <c r="E783" s="10"/>
      <c r="F783" s="10"/>
      <c r="G783" s="10"/>
      <c r="H783" s="10"/>
      <c r="I783" s="10"/>
      <c r="J783" s="10"/>
      <c r="K783" s="10"/>
      <c r="L783" s="10"/>
      <c r="M783" s="1011"/>
      <c r="N783" s="1008"/>
      <c r="O783" s="10"/>
      <c r="P783" s="10"/>
      <c r="Q783" s="10"/>
      <c r="R783" s="10"/>
      <c r="S783" s="10"/>
      <c r="T783" s="10"/>
      <c r="U783" s="10"/>
      <c r="V783" s="10"/>
      <c r="W783" s="10"/>
      <c r="X783" s="10"/>
      <c r="Y783" s="10"/>
      <c r="Z783" s="10"/>
      <c r="AA783" s="10"/>
    </row>
    <row r="784" spans="1:27" ht="14.25" x14ac:dyDescent="0.2">
      <c r="A784" s="8"/>
      <c r="B784" s="8"/>
      <c r="C784" s="8"/>
      <c r="D784" s="8"/>
      <c r="E784" s="8"/>
      <c r="F784" s="8"/>
      <c r="G784" s="8"/>
      <c r="H784" s="8"/>
      <c r="I784" s="8"/>
      <c r="J784" s="8"/>
      <c r="K784" s="8"/>
      <c r="L784" s="8"/>
      <c r="M784" s="1010"/>
      <c r="N784" s="1007"/>
      <c r="O784" s="8"/>
      <c r="P784" s="8"/>
      <c r="Q784" s="8"/>
      <c r="R784" s="8"/>
      <c r="S784" s="8"/>
      <c r="T784" s="8"/>
      <c r="U784" s="8"/>
      <c r="V784" s="8"/>
      <c r="W784" s="8"/>
      <c r="X784" s="8"/>
      <c r="Y784" s="8"/>
      <c r="Z784" s="8"/>
      <c r="AA784" s="8"/>
    </row>
    <row r="785" spans="1:27" ht="14.25" x14ac:dyDescent="0.2">
      <c r="A785" s="586"/>
      <c r="B785" s="1099" t="s">
        <v>445</v>
      </c>
      <c r="C785" s="1021"/>
      <c r="D785" s="1021"/>
      <c r="E785" s="1021"/>
      <c r="F785" s="1021"/>
      <c r="G785" s="1021"/>
      <c r="H785" s="1021"/>
      <c r="I785" s="1021"/>
      <c r="J785" s="1021"/>
      <c r="K785" s="1021"/>
      <c r="L785" s="1021"/>
      <c r="M785" s="1021"/>
      <c r="N785" s="10"/>
      <c r="O785" s="10"/>
      <c r="P785" s="10"/>
      <c r="Q785" s="10"/>
      <c r="R785" s="10"/>
      <c r="S785" s="10"/>
      <c r="T785" s="10"/>
      <c r="U785" s="10"/>
      <c r="V785" s="10"/>
      <c r="W785" s="10"/>
      <c r="X785" s="10"/>
      <c r="Y785" s="10"/>
      <c r="Z785" s="10"/>
      <c r="AA785" s="10"/>
    </row>
    <row r="786" spans="1:27" ht="14.25"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row>
    <row r="787" spans="1:27" ht="66" customHeight="1" x14ac:dyDescent="0.2">
      <c r="A787" s="10"/>
      <c r="B787" s="1183" t="s">
        <v>433</v>
      </c>
      <c r="C787" s="1086"/>
      <c r="D787" s="1184" t="s">
        <v>446</v>
      </c>
      <c r="E787" s="1021"/>
      <c r="F787" s="1054"/>
      <c r="G787" s="1183" t="s">
        <v>447</v>
      </c>
      <c r="H787" s="1054"/>
      <c r="I787" s="1183" t="s">
        <v>448</v>
      </c>
      <c r="J787" s="1021"/>
      <c r="K787" s="1021"/>
      <c r="L787" s="1021"/>
      <c r="M787" s="1021"/>
      <c r="N787" s="1008"/>
      <c r="O787" s="10"/>
      <c r="P787" s="10"/>
      <c r="Q787" s="10"/>
      <c r="R787" s="10"/>
      <c r="S787" s="10"/>
      <c r="T787" s="10"/>
      <c r="U787" s="10"/>
      <c r="V787" s="10"/>
      <c r="W787" s="10"/>
      <c r="X787" s="10"/>
      <c r="Y787" s="10"/>
      <c r="Z787" s="10"/>
      <c r="AA787" s="10"/>
    </row>
    <row r="788" spans="1:27" ht="14.25" x14ac:dyDescent="0.2">
      <c r="A788" s="10"/>
      <c r="B788" s="1055"/>
      <c r="C788" s="1094"/>
      <c r="D788" s="1185"/>
      <c r="E788" s="1055"/>
      <c r="F788" s="1056"/>
      <c r="G788" s="1055"/>
      <c r="H788" s="1056"/>
      <c r="I788" s="1055"/>
      <c r="J788" s="1055"/>
      <c r="K788" s="1055"/>
      <c r="L788" s="1055"/>
      <c r="M788" s="1055"/>
      <c r="N788" s="1008"/>
      <c r="O788" s="10"/>
      <c r="P788" s="10"/>
      <c r="Q788" s="10"/>
      <c r="R788" s="10"/>
      <c r="S788" s="10"/>
      <c r="T788" s="10"/>
      <c r="U788" s="10"/>
      <c r="V788" s="10"/>
      <c r="W788" s="10"/>
      <c r="X788" s="10"/>
      <c r="Y788" s="10"/>
      <c r="Z788" s="10"/>
      <c r="AA788" s="10"/>
    </row>
    <row r="789" spans="1:27" ht="14.25" x14ac:dyDescent="0.2">
      <c r="A789" s="1012"/>
      <c r="B789" s="1186" t="s">
        <v>16</v>
      </c>
      <c r="C789" s="1187"/>
      <c r="D789" s="1235" t="s">
        <v>449</v>
      </c>
      <c r="E789" s="1021"/>
      <c r="F789" s="1187"/>
      <c r="G789" s="1235" t="s">
        <v>450</v>
      </c>
      <c r="H789" s="1187"/>
      <c r="I789" s="1190" t="s">
        <v>229</v>
      </c>
      <c r="J789" s="1019"/>
      <c r="K789" s="1019"/>
      <c r="L789" s="1019"/>
      <c r="M789" s="1021"/>
      <c r="N789" s="1008"/>
      <c r="O789" s="10"/>
      <c r="P789" s="10"/>
      <c r="Q789" s="10"/>
      <c r="R789" s="10"/>
      <c r="S789" s="10"/>
      <c r="T789" s="10"/>
      <c r="U789" s="10"/>
      <c r="V789" s="10"/>
      <c r="W789" s="10"/>
      <c r="X789" s="10"/>
      <c r="Y789" s="10"/>
      <c r="Z789" s="10"/>
      <c r="AA789" s="10"/>
    </row>
    <row r="790" spans="1:27" ht="335.25" customHeight="1" x14ac:dyDescent="0.2">
      <c r="A790" s="1012"/>
      <c r="B790" s="1021"/>
      <c r="C790" s="1187"/>
      <c r="D790" s="1191"/>
      <c r="E790" s="1019"/>
      <c r="F790" s="1187"/>
      <c r="G790" s="1191"/>
      <c r="H790" s="1187"/>
      <c r="I790" s="1191"/>
      <c r="J790" s="1019"/>
      <c r="K790" s="1019"/>
      <c r="L790" s="1019"/>
      <c r="M790" s="1021"/>
      <c r="N790" s="1008"/>
      <c r="O790" s="10"/>
      <c r="P790" s="10"/>
      <c r="Q790" s="10"/>
      <c r="R790" s="10"/>
      <c r="S790" s="10"/>
      <c r="T790" s="10"/>
      <c r="U790" s="10"/>
      <c r="V790" s="10"/>
      <c r="W790" s="10"/>
      <c r="X790" s="10"/>
      <c r="Y790" s="10"/>
      <c r="Z790" s="10"/>
      <c r="AA790" s="10"/>
    </row>
    <row r="791" spans="1:27" ht="188.25" customHeight="1" x14ac:dyDescent="0.2">
      <c r="A791" s="1012"/>
      <c r="B791" s="1021"/>
      <c r="C791" s="1187"/>
      <c r="D791" s="1191"/>
      <c r="E791" s="1019"/>
      <c r="F791" s="1187"/>
      <c r="G791" s="1191"/>
      <c r="H791" s="1187"/>
      <c r="I791" s="1191"/>
      <c r="J791" s="1019"/>
      <c r="K791" s="1019"/>
      <c r="L791" s="1019"/>
      <c r="M791" s="1021"/>
      <c r="N791" s="1008"/>
      <c r="O791" s="10"/>
      <c r="P791" s="10"/>
      <c r="Q791" s="10"/>
      <c r="R791" s="10"/>
      <c r="S791" s="10"/>
      <c r="T791" s="10"/>
      <c r="U791" s="10"/>
      <c r="V791" s="10"/>
      <c r="W791" s="10"/>
      <c r="X791" s="10"/>
      <c r="Y791" s="10"/>
      <c r="Z791" s="10"/>
      <c r="AA791" s="10"/>
    </row>
    <row r="792" spans="1:27" ht="275.25" customHeight="1" x14ac:dyDescent="0.2">
      <c r="A792" s="1012"/>
      <c r="B792" s="1021"/>
      <c r="C792" s="1187"/>
      <c r="D792" s="1191"/>
      <c r="E792" s="1019"/>
      <c r="F792" s="1187"/>
      <c r="G792" s="1191"/>
      <c r="H792" s="1187"/>
      <c r="I792" s="1191"/>
      <c r="J792" s="1019"/>
      <c r="K792" s="1019"/>
      <c r="L792" s="1019"/>
      <c r="M792" s="1021"/>
      <c r="N792" s="1008"/>
      <c r="O792" s="10"/>
      <c r="P792" s="10"/>
      <c r="Q792" s="10"/>
      <c r="R792" s="10"/>
      <c r="S792" s="10"/>
      <c r="T792" s="10"/>
      <c r="U792" s="10"/>
      <c r="V792" s="10"/>
      <c r="W792" s="10"/>
      <c r="X792" s="10"/>
      <c r="Y792" s="10"/>
      <c r="Z792" s="10"/>
      <c r="AA792" s="10"/>
    </row>
    <row r="793" spans="1:27" ht="14.25" x14ac:dyDescent="0.2">
      <c r="A793" s="10"/>
      <c r="B793" s="1188"/>
      <c r="C793" s="1189"/>
      <c r="D793" s="1188"/>
      <c r="E793" s="1145"/>
      <c r="F793" s="1189"/>
      <c r="G793" s="1188"/>
      <c r="H793" s="1189"/>
      <c r="I793" s="1188"/>
      <c r="J793" s="1145"/>
      <c r="K793" s="1145"/>
      <c r="L793" s="1145"/>
      <c r="M793" s="1145"/>
      <c r="N793" s="1008"/>
      <c r="O793" s="10"/>
      <c r="P793" s="10"/>
      <c r="Q793" s="10"/>
      <c r="R793" s="10"/>
      <c r="S793" s="10"/>
      <c r="T793" s="10"/>
      <c r="U793" s="10"/>
      <c r="V793" s="10"/>
      <c r="W793" s="10"/>
      <c r="X793" s="10"/>
      <c r="Y793" s="10"/>
      <c r="Z793" s="10"/>
      <c r="AA793" s="10"/>
    </row>
    <row r="794" spans="1:27" ht="14.25"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row>
    <row r="795" spans="1:27" ht="14.25"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row>
    <row r="796" spans="1:27" ht="14.25" x14ac:dyDescent="0.2">
      <c r="A796" s="586"/>
      <c r="B796" s="1099" t="s">
        <v>451</v>
      </c>
      <c r="C796" s="1021"/>
      <c r="D796" s="1021"/>
      <c r="E796" s="1021"/>
      <c r="F796" s="1021"/>
      <c r="G796" s="1021"/>
      <c r="H796" s="1021"/>
      <c r="I796" s="1021"/>
      <c r="J796" s="1021"/>
      <c r="K796" s="1021"/>
      <c r="L796" s="1021"/>
      <c r="M796" s="1021"/>
      <c r="N796" s="10"/>
      <c r="O796" s="10"/>
      <c r="P796" s="10"/>
      <c r="Q796" s="10"/>
      <c r="R796" s="10"/>
      <c r="S796" s="10"/>
      <c r="T796" s="10"/>
      <c r="U796" s="10"/>
      <c r="V796" s="10"/>
      <c r="W796" s="10"/>
      <c r="X796" s="10"/>
      <c r="Y796" s="10"/>
      <c r="Z796" s="10"/>
      <c r="AA796" s="10"/>
    </row>
    <row r="797" spans="1:27" ht="14.25" x14ac:dyDescent="0.2">
      <c r="A797" s="586"/>
      <c r="B797" s="1021"/>
      <c r="C797" s="1021"/>
      <c r="D797" s="1021"/>
      <c r="E797" s="1021"/>
      <c r="F797" s="1021"/>
      <c r="G797" s="1021"/>
      <c r="H797" s="1021"/>
      <c r="I797" s="1021"/>
      <c r="J797" s="1021"/>
      <c r="K797" s="1021"/>
      <c r="L797" s="1021"/>
      <c r="M797" s="1021"/>
      <c r="N797" s="10"/>
      <c r="O797" s="10"/>
      <c r="P797" s="10"/>
      <c r="Q797" s="10"/>
      <c r="R797" s="10"/>
      <c r="S797" s="10"/>
      <c r="T797" s="10"/>
      <c r="U797" s="10"/>
      <c r="V797" s="10"/>
      <c r="W797" s="10"/>
      <c r="X797" s="10"/>
      <c r="Y797" s="10"/>
      <c r="Z797" s="10"/>
      <c r="AA797" s="10"/>
    </row>
    <row r="798" spans="1:27" ht="14.25"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row>
    <row r="799" spans="1:27" ht="14.25" x14ac:dyDescent="0.2">
      <c r="A799" s="10"/>
      <c r="B799" s="1176" t="s">
        <v>452</v>
      </c>
      <c r="C799" s="1019"/>
      <c r="D799" s="1019"/>
      <c r="E799" s="1019"/>
      <c r="F799" s="1019"/>
      <c r="G799" s="1019"/>
      <c r="H799" s="1019"/>
      <c r="I799" s="1019"/>
      <c r="J799" s="1019"/>
      <c r="K799" s="1019"/>
      <c r="L799" s="1019"/>
      <c r="M799" s="1019"/>
      <c r="N799" s="10"/>
      <c r="O799" s="10"/>
      <c r="P799" s="10"/>
      <c r="Q799" s="10"/>
      <c r="R799" s="10"/>
      <c r="S799" s="10"/>
      <c r="T799" s="10"/>
      <c r="U799" s="10"/>
      <c r="V799" s="10"/>
      <c r="W799" s="10"/>
      <c r="X799" s="10"/>
      <c r="Y799" s="10"/>
      <c r="Z799" s="10"/>
      <c r="AA799" s="10"/>
    </row>
    <row r="800" spans="1:27" ht="14.25"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row>
    <row r="801" spans="1:27" ht="14.25"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row>
    <row r="802" spans="1:27" ht="14.25" x14ac:dyDescent="0.2">
      <c r="A802" s="586"/>
      <c r="B802" s="1099" t="s">
        <v>453</v>
      </c>
      <c r="C802" s="1021"/>
      <c r="D802" s="1021"/>
      <c r="E802" s="1021"/>
      <c r="F802" s="1021"/>
      <c r="G802" s="1021"/>
      <c r="H802" s="1021"/>
      <c r="I802" s="1021"/>
      <c r="J802" s="1021"/>
      <c r="K802" s="1021"/>
      <c r="L802" s="1021"/>
      <c r="M802" s="1021"/>
      <c r="N802" s="10"/>
      <c r="O802" s="10"/>
      <c r="P802" s="10"/>
      <c r="Q802" s="10"/>
      <c r="R802" s="10"/>
      <c r="S802" s="10"/>
      <c r="T802" s="10"/>
      <c r="U802" s="10"/>
      <c r="V802" s="10"/>
      <c r="W802" s="10"/>
      <c r="X802" s="10"/>
      <c r="Y802" s="10"/>
      <c r="Z802" s="10"/>
      <c r="AA802" s="10"/>
    </row>
    <row r="803" spans="1:27" ht="14.25" x14ac:dyDescent="0.2">
      <c r="A803" s="586"/>
      <c r="B803" s="1021"/>
      <c r="C803" s="1021"/>
      <c r="D803" s="1021"/>
      <c r="E803" s="1021"/>
      <c r="F803" s="1021"/>
      <c r="G803" s="1021"/>
      <c r="H803" s="1021"/>
      <c r="I803" s="1021"/>
      <c r="J803" s="1021"/>
      <c r="K803" s="1021"/>
      <c r="L803" s="1021"/>
      <c r="M803" s="1021"/>
      <c r="N803" s="10"/>
      <c r="O803" s="10"/>
      <c r="P803" s="10"/>
      <c r="Q803" s="10"/>
      <c r="R803" s="10"/>
      <c r="S803" s="10"/>
      <c r="T803" s="10"/>
      <c r="U803" s="10"/>
      <c r="V803" s="10"/>
      <c r="W803" s="10"/>
      <c r="X803" s="10"/>
      <c r="Y803" s="10"/>
      <c r="Z803" s="10"/>
      <c r="AA803" s="10"/>
    </row>
    <row r="804" spans="1:27" ht="14.25"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row>
    <row r="805" spans="1:27" ht="14.25" x14ac:dyDescent="0.2">
      <c r="A805" s="10"/>
      <c r="B805" s="1085" t="s">
        <v>454</v>
      </c>
      <c r="C805" s="1021"/>
      <c r="D805" s="1021"/>
      <c r="E805" s="1021"/>
      <c r="F805" s="1021"/>
      <c r="G805" s="1021"/>
      <c r="H805" s="1021"/>
      <c r="I805" s="1054"/>
      <c r="J805" s="1085" t="s">
        <v>44</v>
      </c>
      <c r="K805" s="1054"/>
      <c r="L805" s="1085" t="s">
        <v>455</v>
      </c>
      <c r="M805" s="1021"/>
      <c r="N805" s="10"/>
      <c r="O805" s="10"/>
      <c r="P805" s="10"/>
      <c r="Q805" s="10"/>
      <c r="R805" s="10"/>
      <c r="S805" s="10"/>
      <c r="T805" s="10"/>
      <c r="U805" s="10"/>
      <c r="V805" s="10"/>
      <c r="W805" s="10"/>
      <c r="X805" s="10"/>
      <c r="Y805" s="10"/>
      <c r="Z805" s="10"/>
      <c r="AA805" s="10"/>
    </row>
    <row r="806" spans="1:27" ht="14.25" x14ac:dyDescent="0.2">
      <c r="A806" s="10"/>
      <c r="B806" s="1055"/>
      <c r="C806" s="1055"/>
      <c r="D806" s="1055"/>
      <c r="E806" s="1055"/>
      <c r="F806" s="1055"/>
      <c r="G806" s="1055"/>
      <c r="H806" s="1055"/>
      <c r="I806" s="1056"/>
      <c r="J806" s="1055"/>
      <c r="K806" s="1056"/>
      <c r="L806" s="1055"/>
      <c r="M806" s="1055"/>
      <c r="N806" s="10"/>
      <c r="O806" s="10"/>
      <c r="P806" s="10"/>
      <c r="Q806" s="10"/>
      <c r="R806" s="10"/>
      <c r="S806" s="10"/>
      <c r="T806" s="10"/>
      <c r="U806" s="10"/>
      <c r="V806" s="10"/>
      <c r="W806" s="10"/>
      <c r="X806" s="10"/>
      <c r="Y806" s="10"/>
      <c r="Z806" s="10"/>
      <c r="AA806" s="10"/>
    </row>
    <row r="807" spans="1:27" ht="14.25" x14ac:dyDescent="0.2">
      <c r="A807" s="10"/>
      <c r="B807" s="1229" t="s">
        <v>456</v>
      </c>
      <c r="C807" s="1108"/>
      <c r="D807" s="1108"/>
      <c r="E807" s="1108"/>
      <c r="F807" s="1108"/>
      <c r="G807" s="1108"/>
      <c r="H807" s="1108"/>
      <c r="I807" s="1109"/>
      <c r="J807" s="1230">
        <v>81</v>
      </c>
      <c r="K807" s="1109"/>
      <c r="L807" s="1231">
        <v>1</v>
      </c>
      <c r="M807" s="1232"/>
      <c r="N807" s="10"/>
      <c r="O807" s="10"/>
      <c r="P807" s="10"/>
      <c r="Q807" s="10"/>
      <c r="R807" s="10"/>
      <c r="S807" s="10"/>
      <c r="T807" s="10"/>
      <c r="U807" s="10"/>
      <c r="V807" s="10"/>
      <c r="W807" s="10"/>
      <c r="X807" s="10"/>
      <c r="Y807" s="10"/>
      <c r="Z807" s="10"/>
      <c r="AA807" s="10"/>
    </row>
    <row r="808" spans="1:27" ht="14.25" x14ac:dyDescent="0.2">
      <c r="A808" s="10"/>
      <c r="B808" s="1219" t="s">
        <v>457</v>
      </c>
      <c r="C808" s="1102"/>
      <c r="D808" s="1102"/>
      <c r="E808" s="1102"/>
      <c r="F808" s="1102"/>
      <c r="G808" s="1102"/>
      <c r="H808" s="1102"/>
      <c r="I808" s="1110"/>
      <c r="J808" s="1220">
        <v>0.38800000000000001</v>
      </c>
      <c r="K808" s="1110"/>
      <c r="L808" s="1227">
        <v>1</v>
      </c>
      <c r="M808" s="1228"/>
      <c r="N808" s="10"/>
      <c r="O808" s="10"/>
      <c r="P808" s="10"/>
      <c r="Q808" s="10"/>
      <c r="R808" s="10"/>
      <c r="S808" s="10"/>
      <c r="T808" s="10"/>
      <c r="U808" s="10"/>
      <c r="V808" s="10"/>
      <c r="W808" s="10"/>
      <c r="X808" s="10"/>
      <c r="Y808" s="10"/>
      <c r="Z808" s="10"/>
      <c r="AA808" s="10"/>
    </row>
    <row r="809" spans="1:27" ht="14.25" x14ac:dyDescent="0.2">
      <c r="A809" s="10"/>
      <c r="B809" s="1219" t="s">
        <v>458</v>
      </c>
      <c r="C809" s="1102"/>
      <c r="D809" s="1102"/>
      <c r="E809" s="1102"/>
      <c r="F809" s="1102"/>
      <c r="G809" s="1102"/>
      <c r="H809" s="1102"/>
      <c r="I809" s="1110"/>
      <c r="J809" s="1226">
        <v>10</v>
      </c>
      <c r="K809" s="1110"/>
      <c r="L809" s="1227">
        <v>1</v>
      </c>
      <c r="M809" s="1228"/>
      <c r="N809" s="10"/>
      <c r="O809" s="10"/>
      <c r="P809" s="10"/>
      <c r="Q809" s="10"/>
      <c r="R809" s="10"/>
      <c r="S809" s="10"/>
      <c r="T809" s="10"/>
      <c r="U809" s="10"/>
      <c r="V809" s="10"/>
      <c r="W809" s="10"/>
      <c r="X809" s="10"/>
      <c r="Y809" s="10"/>
      <c r="Z809" s="10"/>
      <c r="AA809" s="10"/>
    </row>
    <row r="810" spans="1:27" ht="14.25" x14ac:dyDescent="0.2">
      <c r="A810" s="10"/>
      <c r="B810" s="1219" t="s">
        <v>459</v>
      </c>
      <c r="C810" s="1102"/>
      <c r="D810" s="1102"/>
      <c r="E810" s="1102"/>
      <c r="F810" s="1102"/>
      <c r="G810" s="1102"/>
      <c r="H810" s="1102"/>
      <c r="I810" s="1110"/>
      <c r="J810" s="1220">
        <v>0.39200000000000002</v>
      </c>
      <c r="K810" s="1110"/>
      <c r="L810" s="1221">
        <v>1</v>
      </c>
      <c r="M810" s="1222"/>
      <c r="N810" s="10"/>
      <c r="O810" s="10"/>
      <c r="P810" s="10"/>
      <c r="Q810" s="10"/>
      <c r="R810" s="10"/>
      <c r="S810" s="10"/>
      <c r="T810" s="10"/>
      <c r="U810" s="10"/>
      <c r="V810" s="10"/>
      <c r="W810" s="10"/>
      <c r="X810" s="10"/>
      <c r="Y810" s="10"/>
      <c r="Z810" s="10"/>
      <c r="AA810" s="10"/>
    </row>
    <row r="811" spans="1:27" ht="14.25" x14ac:dyDescent="0.2">
      <c r="A811" s="10"/>
      <c r="B811" s="1223" t="s">
        <v>460</v>
      </c>
      <c r="C811" s="1124"/>
      <c r="D811" s="1124"/>
      <c r="E811" s="1124"/>
      <c r="F811" s="1124"/>
      <c r="G811" s="1124"/>
      <c r="H811" s="1124"/>
      <c r="I811" s="1125"/>
      <c r="J811" s="1224" t="s">
        <v>461</v>
      </c>
      <c r="K811" s="1124"/>
      <c r="L811" s="1124"/>
      <c r="M811" s="1225"/>
      <c r="N811" s="10"/>
      <c r="O811" s="10"/>
      <c r="P811" s="10"/>
      <c r="Q811" s="10"/>
      <c r="R811" s="10"/>
      <c r="S811" s="10"/>
      <c r="T811" s="10"/>
      <c r="U811" s="10"/>
      <c r="V811" s="10"/>
      <c r="W811" s="10"/>
      <c r="X811" s="10"/>
      <c r="Y811" s="10"/>
      <c r="Z811" s="10"/>
      <c r="AA811" s="10"/>
    </row>
    <row r="812" spans="1:27" ht="14.25" x14ac:dyDescent="0.2">
      <c r="A812" s="8"/>
      <c r="B812" s="273"/>
      <c r="C812" s="273"/>
      <c r="D812" s="273"/>
      <c r="E812" s="273"/>
      <c r="F812" s="273"/>
      <c r="G812" s="273"/>
      <c r="H812" s="273"/>
      <c r="I812" s="273"/>
      <c r="J812" s="8"/>
      <c r="K812" s="8"/>
      <c r="L812" s="8"/>
      <c r="M812" s="8"/>
      <c r="N812" s="8"/>
      <c r="O812" s="8"/>
      <c r="P812" s="8"/>
      <c r="Q812" s="8"/>
      <c r="R812" s="8"/>
      <c r="S812" s="8"/>
      <c r="T812" s="8"/>
      <c r="U812" s="8"/>
      <c r="V812" s="8"/>
      <c r="W812" s="8"/>
      <c r="X812" s="8"/>
      <c r="Y812" s="8"/>
      <c r="Z812" s="8"/>
      <c r="AA812" s="8"/>
    </row>
    <row r="813" spans="1:27" ht="14.25"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spans="1:27" ht="14.25"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spans="1:27" ht="19.5" x14ac:dyDescent="0.25">
      <c r="A815" s="8"/>
      <c r="B815" s="9" t="s">
        <v>462</v>
      </c>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spans="1:27" ht="14.25"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spans="1:27" ht="14.25"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spans="1:27" ht="14.25" x14ac:dyDescent="0.2">
      <c r="A818" s="586"/>
      <c r="B818" s="587" t="s">
        <v>463</v>
      </c>
      <c r="C818" s="586"/>
      <c r="D818" s="586"/>
      <c r="E818" s="586"/>
      <c r="F818" s="586"/>
      <c r="G818" s="586"/>
      <c r="H818" s="586"/>
      <c r="I818" s="586"/>
      <c r="J818" s="586"/>
      <c r="K818" s="586"/>
      <c r="L818" s="586"/>
      <c r="M818" s="586"/>
      <c r="N818" s="10"/>
      <c r="O818" s="10"/>
      <c r="P818" s="10"/>
      <c r="Q818" s="10"/>
      <c r="R818" s="10"/>
      <c r="S818" s="10"/>
      <c r="T818" s="10"/>
      <c r="U818" s="10"/>
      <c r="V818" s="10"/>
      <c r="W818" s="10"/>
      <c r="X818" s="10"/>
      <c r="Y818" s="10"/>
      <c r="Z818" s="10"/>
      <c r="AA818" s="10"/>
    </row>
    <row r="819" spans="1:27" ht="14.25"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row>
    <row r="820" spans="1:27" ht="14.25" x14ac:dyDescent="0.2">
      <c r="A820" s="10"/>
      <c r="B820" s="1085" t="s">
        <v>464</v>
      </c>
      <c r="C820" s="1021"/>
      <c r="D820" s="1021"/>
      <c r="E820" s="1021"/>
      <c r="F820" s="1021"/>
      <c r="G820" s="1086"/>
      <c r="H820" s="1087">
        <v>2022</v>
      </c>
      <c r="I820" s="1086"/>
      <c r="J820" s="1218">
        <v>2023</v>
      </c>
      <c r="K820" s="1054"/>
      <c r="L820" s="1111">
        <v>2024</v>
      </c>
      <c r="M820" s="1021"/>
      <c r="N820" s="10"/>
      <c r="O820" s="10"/>
      <c r="P820" s="10"/>
      <c r="Q820" s="10"/>
      <c r="R820" s="10"/>
      <c r="S820" s="10"/>
      <c r="T820" s="10"/>
      <c r="U820" s="10"/>
      <c r="V820" s="10"/>
      <c r="W820" s="10"/>
      <c r="X820" s="10"/>
      <c r="Y820" s="10"/>
      <c r="Z820" s="10"/>
      <c r="AA820" s="10"/>
    </row>
    <row r="821" spans="1:27" ht="14.25" x14ac:dyDescent="0.2">
      <c r="A821" s="10"/>
      <c r="B821" s="1021"/>
      <c r="C821" s="1021"/>
      <c r="D821" s="1021"/>
      <c r="E821" s="1021"/>
      <c r="F821" s="1021"/>
      <c r="G821" s="1086"/>
      <c r="H821" s="675" t="s">
        <v>87</v>
      </c>
      <c r="I821" s="677" t="s">
        <v>88</v>
      </c>
      <c r="J821" s="274" t="s">
        <v>87</v>
      </c>
      <c r="K821" s="275" t="s">
        <v>88</v>
      </c>
      <c r="L821" s="724" t="s">
        <v>87</v>
      </c>
      <c r="M821" s="276" t="s">
        <v>88</v>
      </c>
      <c r="N821" s="10"/>
      <c r="O821" s="10"/>
      <c r="P821" s="10"/>
      <c r="Q821" s="10"/>
      <c r="R821" s="10"/>
      <c r="S821" s="10"/>
      <c r="T821" s="10"/>
      <c r="U821" s="10"/>
      <c r="V821" s="10"/>
      <c r="W821" s="10"/>
      <c r="X821" s="10"/>
      <c r="Y821" s="10"/>
      <c r="Z821" s="10"/>
      <c r="AA821" s="10"/>
    </row>
    <row r="822" spans="1:27" ht="14.25" x14ac:dyDescent="0.2">
      <c r="A822" s="10"/>
      <c r="B822" s="1214" t="s">
        <v>16</v>
      </c>
      <c r="C822" s="1138"/>
      <c r="D822" s="1138"/>
      <c r="E822" s="1138"/>
      <c r="F822" s="1138"/>
      <c r="G822" s="1215"/>
      <c r="H822" s="742">
        <v>0.47</v>
      </c>
      <c r="I822" s="277">
        <v>0.47</v>
      </c>
      <c r="J822" s="278">
        <v>0.47</v>
      </c>
      <c r="K822" s="279">
        <v>0.47</v>
      </c>
      <c r="L822" s="742">
        <v>0.47</v>
      </c>
      <c r="M822" s="280">
        <v>0.47</v>
      </c>
      <c r="N822" s="10"/>
      <c r="O822" s="10"/>
      <c r="P822" s="10"/>
      <c r="Q822" s="10"/>
      <c r="R822" s="10"/>
      <c r="S822" s="10"/>
      <c r="T822" s="10"/>
      <c r="U822" s="10"/>
      <c r="V822" s="10"/>
      <c r="W822" s="10"/>
      <c r="X822" s="10"/>
      <c r="Y822" s="10"/>
      <c r="Z822" s="10"/>
      <c r="AA822" s="10"/>
    </row>
    <row r="823" spans="1:27" ht="14.25" x14ac:dyDescent="0.2">
      <c r="A823" s="8"/>
      <c r="B823" s="1216" t="s">
        <v>465</v>
      </c>
      <c r="C823" s="1160"/>
      <c r="D823" s="1160"/>
      <c r="E823" s="1160"/>
      <c r="F823" s="1160"/>
      <c r="G823" s="1160"/>
      <c r="H823" s="1160"/>
      <c r="I823" s="1160"/>
      <c r="J823" s="1160"/>
      <c r="K823" s="1160"/>
      <c r="L823" s="1160"/>
      <c r="M823" s="1160"/>
      <c r="N823" s="8"/>
      <c r="O823" s="8"/>
      <c r="P823" s="8"/>
      <c r="Q823" s="8"/>
      <c r="R823" s="8"/>
      <c r="S823" s="8"/>
      <c r="T823" s="8"/>
      <c r="U823" s="8"/>
      <c r="V823" s="8"/>
      <c r="W823" s="8"/>
      <c r="X823" s="8"/>
      <c r="Y823" s="8"/>
      <c r="Z823" s="8"/>
      <c r="AA823" s="8"/>
    </row>
    <row r="824" spans="1:27" ht="3" customHeight="1" x14ac:dyDescent="0.2">
      <c r="A824" s="8"/>
      <c r="B824" s="1021"/>
      <c r="C824" s="1019"/>
      <c r="D824" s="1019"/>
      <c r="E824" s="1019"/>
      <c r="F824" s="1019"/>
      <c r="G824" s="1019"/>
      <c r="H824" s="1019"/>
      <c r="I824" s="1019"/>
      <c r="J824" s="1019"/>
      <c r="K824" s="1019"/>
      <c r="L824" s="1019"/>
      <c r="M824" s="1021"/>
      <c r="N824" s="8"/>
      <c r="O824" s="8"/>
      <c r="P824" s="8"/>
      <c r="Q824" s="8"/>
      <c r="R824" s="8"/>
      <c r="S824" s="8"/>
      <c r="T824" s="8"/>
      <c r="U824" s="8"/>
      <c r="V824" s="8"/>
      <c r="W824" s="8"/>
      <c r="X824" s="8"/>
      <c r="Y824" s="8"/>
      <c r="Z824" s="8"/>
      <c r="AA824" s="8"/>
    </row>
    <row r="825" spans="1:27" ht="14.25" x14ac:dyDescent="0.2">
      <c r="A825" s="8"/>
      <c r="B825" s="1145"/>
      <c r="C825" s="1145"/>
      <c r="D825" s="1145"/>
      <c r="E825" s="1145"/>
      <c r="F825" s="1145"/>
      <c r="G825" s="1145"/>
      <c r="H825" s="1145"/>
      <c r="I825" s="1145"/>
      <c r="J825" s="1145"/>
      <c r="K825" s="1145"/>
      <c r="L825" s="1145"/>
      <c r="M825" s="1145"/>
      <c r="N825" s="8"/>
      <c r="O825" s="8"/>
      <c r="P825" s="8"/>
      <c r="Q825" s="8"/>
      <c r="R825" s="8"/>
      <c r="S825" s="8"/>
      <c r="T825" s="8"/>
      <c r="U825" s="8"/>
      <c r="V825" s="8"/>
      <c r="W825" s="8"/>
      <c r="X825" s="8"/>
      <c r="Y825" s="8"/>
      <c r="Z825" s="8"/>
      <c r="AA825" s="8"/>
    </row>
    <row r="826" spans="1:27" ht="14.25"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spans="1:27" ht="14.25" x14ac:dyDescent="0.2">
      <c r="A827" s="586"/>
      <c r="B827" s="1099" t="s">
        <v>466</v>
      </c>
      <c r="C827" s="1021"/>
      <c r="D827" s="1021"/>
      <c r="E827" s="1021"/>
      <c r="F827" s="1021"/>
      <c r="G827" s="1021"/>
      <c r="H827" s="1021"/>
      <c r="I827" s="586"/>
      <c r="J827" s="586"/>
      <c r="K827" s="586"/>
      <c r="L827" s="586"/>
      <c r="M827" s="586"/>
      <c r="N827" s="586"/>
      <c r="O827" s="10"/>
      <c r="P827" s="10"/>
      <c r="Q827" s="10"/>
      <c r="R827" s="10"/>
      <c r="S827" s="10"/>
      <c r="T827" s="10"/>
      <c r="U827" s="10"/>
      <c r="V827" s="10"/>
      <c r="W827" s="10"/>
      <c r="X827" s="10"/>
      <c r="Y827" s="10"/>
      <c r="Z827" s="10"/>
      <c r="AA827" s="10"/>
    </row>
    <row r="828" spans="1:27" ht="14.25"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row>
    <row r="829" spans="1:27" ht="14.25" x14ac:dyDescent="0.2">
      <c r="A829" s="10"/>
      <c r="B829" s="1217" t="s">
        <v>467</v>
      </c>
      <c r="C829" s="1019"/>
      <c r="D829" s="1019"/>
      <c r="E829" s="1019"/>
      <c r="F829" s="1019"/>
      <c r="G829" s="1019"/>
      <c r="H829" s="1019"/>
      <c r="I829" s="1019"/>
      <c r="J829" s="1019"/>
      <c r="K829" s="10"/>
      <c r="L829" s="10"/>
      <c r="M829" s="10"/>
      <c r="N829" s="10"/>
      <c r="O829" s="10"/>
      <c r="P829" s="10"/>
      <c r="Q829" s="10"/>
      <c r="R829" s="10"/>
      <c r="S829" s="10"/>
      <c r="T829" s="10"/>
      <c r="U829" s="10"/>
      <c r="V829" s="10"/>
      <c r="W829" s="10"/>
      <c r="X829" s="10"/>
      <c r="Y829" s="10"/>
      <c r="Z829" s="10"/>
      <c r="AA829" s="10"/>
    </row>
    <row r="830" spans="1:27" ht="14.25"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row>
    <row r="831" spans="1:27" ht="14.25" x14ac:dyDescent="0.2">
      <c r="A831" s="586"/>
      <c r="B831" s="587" t="s">
        <v>468</v>
      </c>
      <c r="C831" s="586"/>
      <c r="D831" s="586"/>
      <c r="E831" s="586"/>
      <c r="F831" s="586"/>
      <c r="G831" s="586"/>
      <c r="H831" s="586"/>
      <c r="I831" s="586"/>
      <c r="J831" s="586"/>
      <c r="K831" s="586"/>
      <c r="L831" s="586"/>
      <c r="M831" s="586"/>
      <c r="N831" s="10"/>
      <c r="O831" s="10"/>
      <c r="P831" s="10"/>
      <c r="Q831" s="10"/>
      <c r="R831" s="10"/>
      <c r="S831" s="10"/>
      <c r="T831" s="10"/>
      <c r="U831" s="10"/>
      <c r="V831" s="10"/>
      <c r="W831" s="10"/>
      <c r="X831" s="10"/>
      <c r="Y831" s="10"/>
      <c r="Z831" s="10"/>
      <c r="AA831" s="10"/>
    </row>
    <row r="832" spans="1:27" ht="14.25" x14ac:dyDescent="0.2">
      <c r="A832" s="586"/>
      <c r="B832" s="587" t="s">
        <v>469</v>
      </c>
      <c r="C832" s="586"/>
      <c r="D832" s="586"/>
      <c r="E832" s="586"/>
      <c r="F832" s="586"/>
      <c r="G832" s="586"/>
      <c r="H832" s="586"/>
      <c r="I832" s="586"/>
      <c r="J832" s="586"/>
      <c r="K832" s="586"/>
      <c r="L832" s="586"/>
      <c r="M832" s="586"/>
      <c r="N832" s="10"/>
      <c r="O832" s="10"/>
      <c r="P832" s="10"/>
      <c r="Q832" s="10"/>
      <c r="R832" s="10"/>
      <c r="S832" s="10"/>
      <c r="T832" s="10"/>
      <c r="U832" s="10"/>
      <c r="V832" s="10"/>
      <c r="W832" s="10"/>
      <c r="X832" s="10"/>
      <c r="Y832" s="10"/>
      <c r="Z832" s="10"/>
      <c r="AA832" s="10"/>
    </row>
    <row r="833" spans="1:27" ht="14.25"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row>
    <row r="834" spans="1:27" ht="14.25" x14ac:dyDescent="0.2">
      <c r="A834" s="10"/>
      <c r="B834" s="1085" t="s">
        <v>470</v>
      </c>
      <c r="C834" s="1021"/>
      <c r="D834" s="1021"/>
      <c r="E834" s="1021"/>
      <c r="F834" s="1021"/>
      <c r="G834" s="1086"/>
      <c r="H834" s="1087" t="s">
        <v>16</v>
      </c>
      <c r="I834" s="1021"/>
      <c r="J834" s="1088"/>
      <c r="K834" s="1118"/>
      <c r="L834" s="1021"/>
      <c r="M834" s="1021"/>
      <c r="N834" s="10"/>
      <c r="O834" s="10"/>
      <c r="P834" s="10"/>
      <c r="Q834" s="10"/>
      <c r="R834" s="10"/>
      <c r="S834" s="10"/>
      <c r="T834" s="10"/>
      <c r="U834" s="10"/>
      <c r="V834" s="10"/>
      <c r="W834" s="10"/>
      <c r="X834" s="10"/>
      <c r="Y834" s="10"/>
      <c r="Z834" s="10"/>
      <c r="AA834" s="10"/>
    </row>
    <row r="835" spans="1:27" ht="14.25" x14ac:dyDescent="0.2">
      <c r="A835" s="10"/>
      <c r="B835" s="1115"/>
      <c r="C835" s="1115"/>
      <c r="D835" s="1115"/>
      <c r="E835" s="1115"/>
      <c r="F835" s="1115"/>
      <c r="G835" s="1116"/>
      <c r="H835" s="675">
        <v>2022</v>
      </c>
      <c r="I835" s="676">
        <v>2023</v>
      </c>
      <c r="J835" s="677">
        <v>2024</v>
      </c>
      <c r="K835" s="731"/>
      <c r="L835" s="731"/>
      <c r="M835" s="731"/>
      <c r="N835" s="10"/>
      <c r="O835" s="10"/>
      <c r="P835" s="10"/>
      <c r="Q835" s="10"/>
      <c r="R835" s="10"/>
      <c r="S835" s="10"/>
      <c r="T835" s="10"/>
      <c r="U835" s="10"/>
      <c r="V835" s="10"/>
      <c r="W835" s="10"/>
      <c r="X835" s="10"/>
      <c r="Y835" s="10"/>
      <c r="Z835" s="10"/>
      <c r="AA835" s="10"/>
    </row>
    <row r="836" spans="1:27" ht="14.25" x14ac:dyDescent="0.2">
      <c r="A836" s="10"/>
      <c r="B836" s="1107" t="s">
        <v>471</v>
      </c>
      <c r="C836" s="1108"/>
      <c r="D836" s="1108"/>
      <c r="E836" s="1108"/>
      <c r="F836" s="1108"/>
      <c r="G836" s="1117"/>
      <c r="H836" s="172">
        <v>11519</v>
      </c>
      <c r="I836" s="173">
        <v>12104</v>
      </c>
      <c r="J836" s="174">
        <v>12765</v>
      </c>
      <c r="K836" s="596"/>
      <c r="L836" s="596"/>
      <c r="M836" s="596"/>
      <c r="N836" s="10"/>
      <c r="O836" s="10"/>
      <c r="P836" s="10"/>
      <c r="Q836" s="10"/>
      <c r="R836" s="10"/>
      <c r="S836" s="10"/>
      <c r="T836" s="10"/>
      <c r="U836" s="10"/>
      <c r="V836" s="10"/>
      <c r="W836" s="10"/>
      <c r="X836" s="10"/>
      <c r="Y836" s="10"/>
      <c r="Z836" s="10"/>
      <c r="AA836" s="10"/>
    </row>
    <row r="837" spans="1:27" ht="14.25" x14ac:dyDescent="0.2">
      <c r="A837" s="10"/>
      <c r="B837" s="1101" t="s">
        <v>472</v>
      </c>
      <c r="C837" s="1102"/>
      <c r="D837" s="1102"/>
      <c r="E837" s="1102"/>
      <c r="F837" s="1102"/>
      <c r="G837" s="1103"/>
      <c r="H837" s="108">
        <v>0</v>
      </c>
      <c r="I837" s="83">
        <v>0</v>
      </c>
      <c r="J837" s="110">
        <v>0</v>
      </c>
      <c r="K837" s="596"/>
      <c r="L837" s="596"/>
      <c r="M837" s="596"/>
      <c r="N837" s="10"/>
      <c r="O837" s="10"/>
      <c r="P837" s="10"/>
      <c r="Q837" s="10"/>
      <c r="R837" s="10"/>
      <c r="S837" s="10"/>
      <c r="T837" s="10"/>
      <c r="U837" s="10"/>
      <c r="V837" s="10"/>
      <c r="W837" s="10"/>
      <c r="X837" s="10"/>
      <c r="Y837" s="10"/>
      <c r="Z837" s="10"/>
      <c r="AA837" s="10"/>
    </row>
    <row r="838" spans="1:27" ht="14.25" x14ac:dyDescent="0.2">
      <c r="A838" s="10"/>
      <c r="B838" s="1131" t="s">
        <v>473</v>
      </c>
      <c r="C838" s="1102"/>
      <c r="D838" s="1102"/>
      <c r="E838" s="1102"/>
      <c r="F838" s="1102"/>
      <c r="G838" s="1103"/>
      <c r="H838" s="238">
        <v>11519</v>
      </c>
      <c r="I838" s="218">
        <v>12104</v>
      </c>
      <c r="J838" s="85">
        <v>12765</v>
      </c>
      <c r="K838" s="700"/>
      <c r="L838" s="700"/>
      <c r="M838" s="700"/>
      <c r="N838" s="10"/>
      <c r="O838" s="10"/>
      <c r="P838" s="10"/>
      <c r="Q838" s="10"/>
      <c r="R838" s="10"/>
      <c r="S838" s="10"/>
      <c r="T838" s="10"/>
      <c r="U838" s="10"/>
      <c r="V838" s="10"/>
      <c r="W838" s="10"/>
      <c r="X838" s="10"/>
      <c r="Y838" s="10"/>
      <c r="Z838" s="10"/>
      <c r="AA838" s="10"/>
    </row>
    <row r="839" spans="1:27" ht="14.25" x14ac:dyDescent="0.2">
      <c r="A839" s="10"/>
      <c r="B839" s="1131" t="s">
        <v>474</v>
      </c>
      <c r="C839" s="1102"/>
      <c r="D839" s="1102"/>
      <c r="E839" s="1102"/>
      <c r="F839" s="1102"/>
      <c r="G839" s="1103"/>
      <c r="H839" s="238">
        <v>0</v>
      </c>
      <c r="I839" s="218">
        <v>0</v>
      </c>
      <c r="J839" s="85">
        <v>0</v>
      </c>
      <c r="K839" s="700"/>
      <c r="L839" s="700"/>
      <c r="M839" s="700"/>
      <c r="N839" s="10"/>
      <c r="O839" s="10"/>
      <c r="P839" s="10"/>
      <c r="Q839" s="10"/>
      <c r="R839" s="10"/>
      <c r="S839" s="10"/>
      <c r="T839" s="10"/>
      <c r="U839" s="10"/>
      <c r="V839" s="10"/>
      <c r="W839" s="10"/>
      <c r="X839" s="10"/>
      <c r="Y839" s="10"/>
      <c r="Z839" s="10"/>
      <c r="AA839" s="10"/>
    </row>
    <row r="840" spans="1:27" ht="14.25" x14ac:dyDescent="0.2">
      <c r="A840" s="10"/>
      <c r="B840" s="1192" t="s">
        <v>475</v>
      </c>
      <c r="C840" s="1124"/>
      <c r="D840" s="1124"/>
      <c r="E840" s="1124"/>
      <c r="F840" s="1124"/>
      <c r="G840" s="1147"/>
      <c r="H840" s="743">
        <v>11519</v>
      </c>
      <c r="I840" s="744">
        <v>12104</v>
      </c>
      <c r="J840" s="745">
        <v>12765</v>
      </c>
      <c r="K840" s="701"/>
      <c r="L840" s="701"/>
      <c r="M840" s="701"/>
      <c r="N840" s="10"/>
      <c r="O840" s="10"/>
      <c r="P840" s="10"/>
      <c r="Q840" s="10"/>
      <c r="R840" s="10"/>
      <c r="S840" s="10"/>
      <c r="T840" s="10"/>
      <c r="U840" s="10"/>
      <c r="V840" s="10"/>
      <c r="W840" s="10"/>
      <c r="X840" s="10"/>
      <c r="Y840" s="10"/>
      <c r="Z840" s="10"/>
      <c r="AA840" s="10"/>
    </row>
    <row r="841" spans="1:27" ht="14.25"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spans="1:27" ht="14.25"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spans="1:27" ht="14.25" x14ac:dyDescent="0.2">
      <c r="A843" s="586"/>
      <c r="B843" s="587" t="s">
        <v>476</v>
      </c>
      <c r="C843" s="586"/>
      <c r="D843" s="586"/>
      <c r="E843" s="586"/>
      <c r="F843" s="586"/>
      <c r="G843" s="586"/>
      <c r="H843" s="586"/>
      <c r="I843" s="586"/>
      <c r="J843" s="586"/>
      <c r="K843" s="586"/>
      <c r="L843" s="586"/>
      <c r="M843" s="586"/>
      <c r="N843" s="10"/>
      <c r="O843" s="10"/>
      <c r="P843" s="10"/>
      <c r="Q843" s="10"/>
      <c r="R843" s="10"/>
      <c r="S843" s="10"/>
      <c r="T843" s="10"/>
      <c r="U843" s="10"/>
      <c r="V843" s="10"/>
      <c r="W843" s="10"/>
      <c r="X843" s="10"/>
      <c r="Y843" s="10"/>
      <c r="Z843" s="10"/>
      <c r="AA843" s="10"/>
    </row>
    <row r="844" spans="1:27" ht="14.25"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row>
    <row r="845" spans="1:27" ht="14.25" x14ac:dyDescent="0.2">
      <c r="A845" s="10"/>
      <c r="B845" s="1085" t="s">
        <v>477</v>
      </c>
      <c r="C845" s="1021"/>
      <c r="D845" s="1021"/>
      <c r="E845" s="1021"/>
      <c r="F845" s="1021"/>
      <c r="G845" s="1054"/>
      <c r="H845" s="1193" t="s">
        <v>16</v>
      </c>
      <c r="I845" s="1021"/>
      <c r="J845" s="1088"/>
      <c r="K845" s="1089"/>
      <c r="L845" s="1021"/>
      <c r="M845" s="1021"/>
      <c r="N845" s="10"/>
      <c r="O845" s="10"/>
      <c r="P845" s="10"/>
      <c r="Q845" s="10"/>
      <c r="R845" s="10"/>
      <c r="S845" s="10"/>
      <c r="T845" s="10"/>
      <c r="U845" s="10"/>
      <c r="V845" s="10"/>
      <c r="W845" s="10"/>
      <c r="X845" s="10"/>
      <c r="Y845" s="10"/>
      <c r="Z845" s="10"/>
      <c r="AA845" s="10"/>
    </row>
    <row r="846" spans="1:27" ht="14.25" x14ac:dyDescent="0.2">
      <c r="A846" s="10"/>
      <c r="B846" s="1115"/>
      <c r="C846" s="1115"/>
      <c r="D846" s="1115"/>
      <c r="E846" s="1115"/>
      <c r="F846" s="1115"/>
      <c r="G846" s="1120"/>
      <c r="H846" s="625">
        <v>2022</v>
      </c>
      <c r="I846" s="626">
        <v>2023</v>
      </c>
      <c r="J846" s="627">
        <v>2024</v>
      </c>
      <c r="K846" s="590"/>
      <c r="L846" s="590"/>
      <c r="M846" s="590"/>
      <c r="N846" s="10"/>
      <c r="O846" s="10"/>
      <c r="P846" s="10"/>
      <c r="Q846" s="10"/>
      <c r="R846" s="10"/>
      <c r="S846" s="10"/>
      <c r="T846" s="10"/>
      <c r="U846" s="10"/>
      <c r="V846" s="10"/>
      <c r="W846" s="10"/>
      <c r="X846" s="10"/>
      <c r="Y846" s="10"/>
      <c r="Z846" s="10"/>
      <c r="AA846" s="10"/>
    </row>
    <row r="847" spans="1:27" ht="14.25" x14ac:dyDescent="0.2">
      <c r="A847" s="10"/>
      <c r="B847" s="1107" t="s">
        <v>478</v>
      </c>
      <c r="C847" s="1108"/>
      <c r="D847" s="1108"/>
      <c r="E847" s="1108"/>
      <c r="F847" s="1108"/>
      <c r="G847" s="1109"/>
      <c r="H847" s="281">
        <v>24279000</v>
      </c>
      <c r="I847" s="173">
        <v>28240000</v>
      </c>
      <c r="J847" s="174">
        <v>32018281</v>
      </c>
      <c r="K847" s="596"/>
      <c r="L847" s="596"/>
      <c r="M847" s="596"/>
      <c r="N847" s="10"/>
      <c r="O847" s="10"/>
      <c r="P847" s="10"/>
      <c r="Q847" s="10"/>
      <c r="R847" s="10"/>
      <c r="S847" s="10"/>
      <c r="T847" s="10"/>
      <c r="U847" s="10"/>
      <c r="V847" s="10"/>
      <c r="W847" s="10"/>
      <c r="X847" s="10"/>
      <c r="Y847" s="10"/>
      <c r="Z847" s="10"/>
      <c r="AA847" s="10"/>
    </row>
    <row r="848" spans="1:27" ht="14.25" x14ac:dyDescent="0.2">
      <c r="A848" s="10"/>
      <c r="B848" s="1135" t="s">
        <v>479</v>
      </c>
      <c r="C848" s="1124"/>
      <c r="D848" s="1124"/>
      <c r="E848" s="1124"/>
      <c r="F848" s="1124"/>
      <c r="G848" s="1125"/>
      <c r="H848" s="282" t="s">
        <v>160</v>
      </c>
      <c r="I848" s="222" t="s">
        <v>160</v>
      </c>
      <c r="J848" s="223" t="s">
        <v>160</v>
      </c>
      <c r="K848" s="596"/>
      <c r="L848" s="596"/>
      <c r="M848" s="596"/>
      <c r="N848" s="10"/>
      <c r="O848" s="10"/>
      <c r="P848" s="10"/>
      <c r="Q848" s="10"/>
      <c r="R848" s="10"/>
      <c r="S848" s="10"/>
      <c r="T848" s="10"/>
      <c r="U848" s="10"/>
      <c r="V848" s="10"/>
      <c r="W848" s="10"/>
      <c r="X848" s="10"/>
      <c r="Y848" s="10"/>
      <c r="Z848" s="10"/>
      <c r="AA848" s="10"/>
    </row>
    <row r="849" spans="1:27" ht="14.25"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spans="1:27" ht="12.75" customHeight="1" x14ac:dyDescent="0.2">
      <c r="A850" s="954"/>
      <c r="B850" s="954" t="s">
        <v>480</v>
      </c>
      <c r="C850" s="954"/>
      <c r="D850" s="954"/>
      <c r="E850" s="954"/>
      <c r="F850" s="954"/>
      <c r="G850" s="954"/>
      <c r="H850" s="954"/>
      <c r="I850" s="954"/>
      <c r="J850" s="954"/>
      <c r="K850" s="954"/>
      <c r="L850" s="954"/>
      <c r="M850" s="954"/>
      <c r="N850" s="1"/>
      <c r="O850" s="1"/>
      <c r="P850" s="1"/>
      <c r="Q850" s="1"/>
      <c r="R850" s="1"/>
      <c r="S850" s="1"/>
      <c r="T850" s="1"/>
      <c r="U850" s="1"/>
      <c r="V850" s="1"/>
      <c r="W850" s="1"/>
      <c r="X850" s="1"/>
      <c r="Y850" s="1"/>
      <c r="Z850" s="1"/>
      <c r="AA850" s="1"/>
    </row>
    <row r="851" spans="1:27" ht="12.75" customHeight="1" x14ac:dyDescent="0.2">
      <c r="A851" s="2"/>
      <c r="B851" s="2"/>
      <c r="C851" s="2"/>
      <c r="D851" s="2"/>
      <c r="E851" s="2"/>
      <c r="F851" s="2"/>
      <c r="G851" s="2"/>
      <c r="H851" s="2"/>
      <c r="I851" s="2"/>
      <c r="J851" s="2"/>
      <c r="K851" s="2"/>
      <c r="L851" s="2"/>
      <c r="M851" s="2"/>
      <c r="N851" s="1"/>
      <c r="O851" s="1"/>
      <c r="P851" s="1"/>
      <c r="Q851" s="1"/>
      <c r="R851" s="1"/>
      <c r="S851" s="1"/>
      <c r="T851" s="1"/>
      <c r="U851" s="1"/>
      <c r="V851" s="1"/>
      <c r="W851" s="1"/>
      <c r="X851" s="1"/>
      <c r="Y851" s="1"/>
      <c r="Z851" s="1"/>
      <c r="AA851" s="1"/>
    </row>
    <row r="852" spans="1:27" ht="12.75" customHeight="1" x14ac:dyDescent="0.2">
      <c r="A852" s="2"/>
      <c r="B852" s="1053" t="s">
        <v>481</v>
      </c>
      <c r="C852" s="1029"/>
      <c r="D852" s="1029"/>
      <c r="E852" s="1029"/>
      <c r="F852" s="1029"/>
      <c r="G852" s="1054"/>
      <c r="H852" s="955" t="s">
        <v>16</v>
      </c>
      <c r="I852" s="952"/>
      <c r="J852" s="951"/>
      <c r="K852" s="1070"/>
      <c r="L852" s="1029"/>
      <c r="M852" s="1029"/>
      <c r="N852" s="1"/>
      <c r="O852" s="1"/>
      <c r="P852" s="1"/>
      <c r="Q852" s="1"/>
      <c r="R852" s="1"/>
      <c r="S852" s="1"/>
      <c r="T852" s="1"/>
      <c r="U852" s="1"/>
      <c r="V852" s="1"/>
      <c r="W852" s="1"/>
      <c r="X852" s="1"/>
      <c r="Y852" s="1"/>
      <c r="Z852" s="1"/>
      <c r="AA852" s="1"/>
    </row>
    <row r="853" spans="1:27" ht="12.75" customHeight="1" x14ac:dyDescent="0.2">
      <c r="A853" s="2"/>
      <c r="B853" s="1055"/>
      <c r="C853" s="1055"/>
      <c r="D853" s="1055"/>
      <c r="E853" s="1055"/>
      <c r="F853" s="1055"/>
      <c r="G853" s="1056"/>
      <c r="H853" s="956">
        <v>2024</v>
      </c>
      <c r="I853" s="972"/>
      <c r="J853" s="972"/>
      <c r="K853" s="973"/>
      <c r="L853" s="973"/>
      <c r="M853" s="957"/>
      <c r="N853" s="1"/>
      <c r="O853" s="1"/>
      <c r="P853" s="1"/>
      <c r="Q853" s="1"/>
      <c r="R853" s="1"/>
      <c r="S853" s="1"/>
      <c r="T853" s="1"/>
      <c r="U853" s="1"/>
      <c r="V853" s="1"/>
      <c r="W853" s="1"/>
      <c r="X853" s="1"/>
      <c r="Y853" s="1"/>
      <c r="Z853" s="1"/>
      <c r="AA853" s="1"/>
    </row>
    <row r="854" spans="1:27" ht="12.75" customHeight="1" x14ac:dyDescent="0.2">
      <c r="A854" s="958"/>
      <c r="B854" s="1071" t="s">
        <v>482</v>
      </c>
      <c r="C854" s="1072"/>
      <c r="D854" s="1072"/>
      <c r="E854" s="1072"/>
      <c r="F854" s="1072"/>
      <c r="G854" s="1073"/>
      <c r="H854" s="959">
        <v>107</v>
      </c>
      <c r="I854" s="977"/>
      <c r="J854" s="974"/>
      <c r="K854" s="974"/>
      <c r="L854" s="979"/>
      <c r="M854" s="960"/>
      <c r="N854" s="1"/>
      <c r="O854" s="1"/>
      <c r="P854" s="1"/>
      <c r="Q854" s="1"/>
      <c r="R854" s="1"/>
      <c r="S854" s="1"/>
      <c r="T854" s="1"/>
      <c r="U854" s="1"/>
      <c r="V854" s="1"/>
      <c r="W854" s="1"/>
      <c r="X854" s="1"/>
      <c r="Y854" s="1"/>
      <c r="Z854" s="1"/>
      <c r="AA854" s="1"/>
    </row>
    <row r="855" spans="1:27" ht="12.75" customHeight="1" x14ac:dyDescent="0.2">
      <c r="A855" s="958"/>
      <c r="B855" s="1061" t="s">
        <v>483</v>
      </c>
      <c r="C855" s="1074"/>
      <c r="D855" s="1074"/>
      <c r="E855" s="1074"/>
      <c r="F855" s="1074"/>
      <c r="G855" s="1075"/>
      <c r="H855" s="961">
        <v>11</v>
      </c>
      <c r="I855" s="977"/>
      <c r="J855" s="975"/>
      <c r="K855" s="975"/>
      <c r="L855" s="979"/>
      <c r="M855" s="962"/>
      <c r="N855" s="1"/>
      <c r="O855" s="1"/>
      <c r="P855" s="1"/>
      <c r="Q855" s="1"/>
      <c r="R855" s="1"/>
      <c r="S855" s="1"/>
      <c r="T855" s="1"/>
      <c r="U855" s="1"/>
      <c r="V855" s="1"/>
      <c r="W855" s="1"/>
      <c r="X855" s="1"/>
      <c r="Y855" s="1"/>
      <c r="Z855" s="1"/>
      <c r="AA855" s="1"/>
    </row>
    <row r="856" spans="1:27" ht="12.75" customHeight="1" x14ac:dyDescent="0.2">
      <c r="A856" s="958"/>
      <c r="B856" s="1061" t="s">
        <v>484</v>
      </c>
      <c r="C856" s="1062"/>
      <c r="D856" s="1062"/>
      <c r="E856" s="1062"/>
      <c r="F856" s="1062"/>
      <c r="G856" s="1063"/>
      <c r="H856" s="961">
        <v>116</v>
      </c>
      <c r="I856" s="977"/>
      <c r="J856" s="975"/>
      <c r="K856" s="975"/>
      <c r="L856" s="927"/>
      <c r="M856" s="2"/>
      <c r="N856" s="1"/>
      <c r="O856" s="1"/>
      <c r="P856" s="1"/>
      <c r="Q856" s="1"/>
      <c r="R856" s="1"/>
      <c r="S856" s="1"/>
      <c r="T856" s="1"/>
      <c r="U856" s="1"/>
      <c r="V856" s="1"/>
      <c r="W856" s="1"/>
      <c r="X856" s="1"/>
      <c r="Y856" s="1"/>
      <c r="Z856" s="1"/>
      <c r="AA856" s="1"/>
    </row>
    <row r="857" spans="1:27" ht="12.75" customHeight="1" x14ac:dyDescent="0.2">
      <c r="A857" s="958"/>
      <c r="B857" s="1061" t="s">
        <v>485</v>
      </c>
      <c r="C857" s="1062"/>
      <c r="D857" s="1062"/>
      <c r="E857" s="1062"/>
      <c r="F857" s="1062"/>
      <c r="G857" s="1063"/>
      <c r="H857" s="961">
        <v>10</v>
      </c>
      <c r="I857" s="977"/>
      <c r="J857" s="975"/>
      <c r="K857" s="975"/>
      <c r="L857" s="927"/>
      <c r="M857" s="2"/>
      <c r="N857" s="1"/>
      <c r="O857" s="1"/>
      <c r="P857" s="1"/>
      <c r="Q857" s="1"/>
      <c r="R857" s="1"/>
      <c r="S857" s="1"/>
      <c r="T857" s="1"/>
      <c r="U857" s="1"/>
      <c r="V857" s="1"/>
      <c r="W857" s="1"/>
      <c r="X857" s="1"/>
      <c r="Y857" s="1"/>
      <c r="Z857" s="1"/>
      <c r="AA857" s="1"/>
    </row>
    <row r="858" spans="1:27" ht="15.75" customHeight="1" x14ac:dyDescent="0.2">
      <c r="A858" s="963"/>
      <c r="B858" s="1061" t="s">
        <v>486</v>
      </c>
      <c r="C858" s="1074"/>
      <c r="D858" s="1074"/>
      <c r="E858" s="1074"/>
      <c r="F858" s="1074"/>
      <c r="G858" s="1075"/>
      <c r="H858" s="961">
        <v>0</v>
      </c>
      <c r="I858" s="977"/>
      <c r="J858" s="975"/>
      <c r="K858" s="975"/>
      <c r="L858" s="953"/>
    </row>
    <row r="859" spans="1:27" ht="15.75" customHeight="1" x14ac:dyDescent="0.2">
      <c r="A859" s="963"/>
      <c r="B859" s="1061" t="s">
        <v>487</v>
      </c>
      <c r="C859" s="1062"/>
      <c r="D859" s="1062"/>
      <c r="E859" s="1062"/>
      <c r="F859" s="1062"/>
      <c r="G859" s="1063"/>
      <c r="H859" s="961">
        <v>4</v>
      </c>
      <c r="I859" s="977"/>
      <c r="J859" s="975"/>
      <c r="K859" s="975"/>
      <c r="L859" s="953"/>
    </row>
    <row r="860" spans="1:27" ht="15.75" customHeight="1" x14ac:dyDescent="0.2">
      <c r="A860" s="963"/>
      <c r="B860" s="1061" t="s">
        <v>488</v>
      </c>
      <c r="C860" s="1062"/>
      <c r="D860" s="1062"/>
      <c r="E860" s="1062"/>
      <c r="F860" s="1062"/>
      <c r="G860" s="1063"/>
      <c r="H860" s="961">
        <v>0</v>
      </c>
      <c r="I860" s="977"/>
      <c r="J860" s="975"/>
      <c r="K860" s="975"/>
      <c r="L860" s="953"/>
    </row>
    <row r="861" spans="1:27" ht="15.75" customHeight="1" x14ac:dyDescent="0.2">
      <c r="A861" s="963"/>
      <c r="B861" s="1061" t="s">
        <v>489</v>
      </c>
      <c r="C861" s="1062"/>
      <c r="D861" s="1062"/>
      <c r="E861" s="1062"/>
      <c r="F861" s="1062"/>
      <c r="G861" s="1063"/>
      <c r="H861" s="961">
        <v>7</v>
      </c>
      <c r="I861" s="977"/>
      <c r="J861" s="975"/>
      <c r="K861" s="975"/>
      <c r="L861" s="953"/>
    </row>
    <row r="862" spans="1:27" ht="15.75" customHeight="1" x14ac:dyDescent="0.2">
      <c r="A862" s="963"/>
      <c r="B862" s="1061" t="s">
        <v>490</v>
      </c>
      <c r="C862" s="1062"/>
      <c r="D862" s="1062"/>
      <c r="E862" s="1062"/>
      <c r="F862" s="1062"/>
      <c r="G862" s="1063"/>
      <c r="H862" s="961">
        <v>0</v>
      </c>
      <c r="I862" s="977"/>
      <c r="J862" s="975"/>
      <c r="K862" s="975"/>
      <c r="L862" s="953"/>
    </row>
    <row r="863" spans="1:27" ht="15.75" customHeight="1" x14ac:dyDescent="0.2">
      <c r="A863" s="963"/>
      <c r="B863" s="1061" t="s">
        <v>380</v>
      </c>
      <c r="C863" s="1062"/>
      <c r="D863" s="1062"/>
      <c r="E863" s="1062"/>
      <c r="F863" s="1062"/>
      <c r="G863" s="1063"/>
      <c r="H863" s="961">
        <v>0</v>
      </c>
      <c r="I863" s="977"/>
      <c r="J863" s="975"/>
      <c r="K863" s="975"/>
      <c r="L863" s="953"/>
    </row>
    <row r="864" spans="1:27" ht="15.75" customHeight="1" x14ac:dyDescent="0.2">
      <c r="A864" s="963"/>
      <c r="B864" s="1061" t="s">
        <v>491</v>
      </c>
      <c r="C864" s="1062"/>
      <c r="D864" s="1062"/>
      <c r="E864" s="1062"/>
      <c r="F864" s="1062"/>
      <c r="G864" s="1063"/>
      <c r="H864" s="961">
        <v>0</v>
      </c>
      <c r="I864" s="977"/>
      <c r="J864" s="975"/>
      <c r="K864" s="975"/>
      <c r="L864" s="953"/>
    </row>
    <row r="865" spans="1:12" ht="15.75" customHeight="1" x14ac:dyDescent="0.2">
      <c r="A865" s="963"/>
      <c r="B865" s="1064" t="s">
        <v>44</v>
      </c>
      <c r="C865" s="1065"/>
      <c r="D865" s="1065"/>
      <c r="E865" s="1065"/>
      <c r="F865" s="1065"/>
      <c r="G865" s="1066"/>
      <c r="H865" s="964">
        <v>255</v>
      </c>
      <c r="I865" s="977"/>
      <c r="J865" s="975"/>
      <c r="K865" s="975"/>
      <c r="L865" s="953"/>
    </row>
    <row r="866" spans="1:12" ht="15.75" customHeight="1" x14ac:dyDescent="0.2">
      <c r="A866" s="963"/>
      <c r="B866" s="1067" t="s">
        <v>492</v>
      </c>
      <c r="C866" s="1040"/>
      <c r="D866" s="1040"/>
      <c r="E866" s="1040"/>
      <c r="F866" s="1040"/>
      <c r="G866" s="1041"/>
      <c r="H866" s="965">
        <v>255</v>
      </c>
      <c r="I866" s="978"/>
      <c r="J866" s="976"/>
      <c r="K866" s="976"/>
      <c r="L866" s="953"/>
    </row>
    <row r="867" spans="1:12" ht="15.75" customHeight="1" x14ac:dyDescent="0.2">
      <c r="I867" s="978"/>
      <c r="J867" s="975"/>
      <c r="K867" s="975"/>
      <c r="L867" s="953"/>
    </row>
    <row r="868" spans="1:12" ht="15.75" customHeight="1" x14ac:dyDescent="0.2">
      <c r="B868" s="1053" t="s">
        <v>493</v>
      </c>
      <c r="C868" s="1029"/>
      <c r="D868" s="1029"/>
      <c r="E868" s="1029"/>
      <c r="F868" s="1029"/>
      <c r="G868" s="1054"/>
      <c r="H868" s="955" t="s">
        <v>16</v>
      </c>
      <c r="I868" s="953"/>
      <c r="J868" s="974"/>
      <c r="K868" s="974"/>
      <c r="L868" s="953"/>
    </row>
    <row r="869" spans="1:12" ht="15.75" customHeight="1" x14ac:dyDescent="0.2">
      <c r="B869" s="1055"/>
      <c r="C869" s="1055"/>
      <c r="D869" s="1055"/>
      <c r="E869" s="1055"/>
      <c r="F869" s="1055"/>
      <c r="G869" s="1056"/>
      <c r="H869" s="956">
        <v>2024</v>
      </c>
      <c r="I869" s="953"/>
      <c r="J869" s="975"/>
      <c r="K869" s="975"/>
      <c r="L869" s="953"/>
    </row>
    <row r="870" spans="1:12" ht="15.75" customHeight="1" x14ac:dyDescent="0.2">
      <c r="B870" s="1068" t="s">
        <v>494</v>
      </c>
      <c r="C870" s="1068"/>
      <c r="D870" s="1068"/>
      <c r="E870" s="1068"/>
      <c r="F870" s="1068"/>
      <c r="G870" s="1069"/>
      <c r="H870" s="966">
        <v>117</v>
      </c>
      <c r="I870" s="967"/>
      <c r="J870" s="975"/>
      <c r="K870" s="975"/>
      <c r="L870" s="953"/>
    </row>
    <row r="871" spans="1:12" ht="15.75" customHeight="1" x14ac:dyDescent="0.2">
      <c r="B871" s="1059" t="s">
        <v>495</v>
      </c>
      <c r="C871" s="1059"/>
      <c r="D871" s="1059"/>
      <c r="E871" s="1059"/>
      <c r="F871" s="1059"/>
      <c r="G871" s="1060"/>
      <c r="H871" s="968">
        <v>4</v>
      </c>
      <c r="I871" s="967"/>
      <c r="J871" s="975"/>
      <c r="K871" s="975"/>
      <c r="L871" s="953"/>
    </row>
    <row r="872" spans="1:12" ht="15.75" customHeight="1" x14ac:dyDescent="0.2">
      <c r="B872" s="1059" t="s">
        <v>496</v>
      </c>
      <c r="C872" s="1059"/>
      <c r="D872" s="1059"/>
      <c r="E872" s="1059"/>
      <c r="F872" s="1059"/>
      <c r="G872" s="1060"/>
      <c r="H872" s="968">
        <v>17</v>
      </c>
      <c r="I872" s="967"/>
      <c r="J872" s="975"/>
      <c r="K872" s="975"/>
      <c r="L872" s="953"/>
    </row>
    <row r="873" spans="1:12" ht="15.75" customHeight="1" x14ac:dyDescent="0.2">
      <c r="B873" s="1059" t="s">
        <v>497</v>
      </c>
      <c r="C873" s="1059"/>
      <c r="D873" s="1059"/>
      <c r="E873" s="1059"/>
      <c r="F873" s="1059"/>
      <c r="G873" s="1060"/>
      <c r="H873" s="968">
        <v>198</v>
      </c>
      <c r="I873" s="967"/>
      <c r="J873" s="975"/>
      <c r="K873" s="975"/>
      <c r="L873" s="953"/>
    </row>
    <row r="874" spans="1:12" ht="15.75" customHeight="1" x14ac:dyDescent="0.2">
      <c r="B874" s="1059" t="s">
        <v>498</v>
      </c>
      <c r="C874" s="1059"/>
      <c r="D874" s="1059"/>
      <c r="E874" s="1059"/>
      <c r="F874" s="1059"/>
      <c r="G874" s="1060"/>
      <c r="H874" s="968">
        <v>54</v>
      </c>
      <c r="I874" s="967"/>
      <c r="J874" s="975"/>
      <c r="K874" s="975"/>
      <c r="L874" s="953"/>
    </row>
    <row r="875" spans="1:12" ht="15.75" customHeight="1" x14ac:dyDescent="0.2">
      <c r="B875" s="1059" t="s">
        <v>499</v>
      </c>
      <c r="C875" s="1059"/>
      <c r="D875" s="1059"/>
      <c r="E875" s="1059"/>
      <c r="F875" s="1059"/>
      <c r="G875" s="1060"/>
      <c r="H875" s="968">
        <v>10</v>
      </c>
      <c r="I875" s="967"/>
      <c r="J875" s="975"/>
      <c r="K875" s="975"/>
      <c r="L875" s="953"/>
    </row>
    <row r="876" spans="1:12" ht="15.75" customHeight="1" x14ac:dyDescent="0.2">
      <c r="B876" s="1059" t="s">
        <v>500</v>
      </c>
      <c r="C876" s="1059"/>
      <c r="D876" s="1059"/>
      <c r="E876" s="1059"/>
      <c r="F876" s="1059"/>
      <c r="G876" s="1060"/>
      <c r="H876" s="968">
        <v>19</v>
      </c>
      <c r="I876" s="967"/>
      <c r="J876" s="975"/>
      <c r="K876" s="975"/>
      <c r="L876" s="953"/>
    </row>
    <row r="877" spans="1:12" ht="15.75" customHeight="1" x14ac:dyDescent="0.2">
      <c r="B877" s="1059" t="s">
        <v>501</v>
      </c>
      <c r="C877" s="1059"/>
      <c r="D877" s="1059"/>
      <c r="E877" s="1059"/>
      <c r="F877" s="1059"/>
      <c r="G877" s="1060"/>
      <c r="H877" s="968">
        <v>14</v>
      </c>
      <c r="I877" s="967"/>
      <c r="J877" s="975"/>
      <c r="K877" s="975"/>
      <c r="L877" s="953"/>
    </row>
    <row r="878" spans="1:12" ht="15.75" customHeight="1" x14ac:dyDescent="0.2">
      <c r="B878" s="1059" t="s">
        <v>502</v>
      </c>
      <c r="C878" s="1059"/>
      <c r="D878" s="1059"/>
      <c r="E878" s="1059"/>
      <c r="F878" s="1059"/>
      <c r="G878" s="1060"/>
      <c r="H878" s="968">
        <v>3</v>
      </c>
      <c r="I878" s="967"/>
      <c r="J878" s="975"/>
      <c r="K878" s="975"/>
      <c r="L878" s="953"/>
    </row>
    <row r="879" spans="1:12" ht="15.75" customHeight="1" x14ac:dyDescent="0.2">
      <c r="B879" s="1059" t="s">
        <v>503</v>
      </c>
      <c r="C879" s="1059"/>
      <c r="D879" s="1059"/>
      <c r="E879" s="1059"/>
      <c r="F879" s="1059"/>
      <c r="G879" s="1060"/>
      <c r="H879" s="968">
        <v>70</v>
      </c>
      <c r="I879" s="967"/>
      <c r="J879" s="975"/>
      <c r="K879" s="975"/>
      <c r="L879" s="953"/>
    </row>
    <row r="880" spans="1:12" ht="15.75" customHeight="1" x14ac:dyDescent="0.2">
      <c r="B880" s="1059" t="s">
        <v>504</v>
      </c>
      <c r="C880" s="1059"/>
      <c r="D880" s="1059"/>
      <c r="E880" s="1059"/>
      <c r="F880" s="1059"/>
      <c r="G880" s="1060"/>
      <c r="H880" s="968">
        <v>0</v>
      </c>
      <c r="I880" s="967"/>
      <c r="J880" s="976"/>
      <c r="K880" s="976"/>
      <c r="L880" s="953"/>
    </row>
    <row r="881" spans="1:12" ht="15.75" customHeight="1" x14ac:dyDescent="0.2">
      <c r="B881" s="1050" t="s">
        <v>44</v>
      </c>
      <c r="C881" s="1051"/>
      <c r="D881" s="1051"/>
      <c r="E881" s="1051"/>
      <c r="F881" s="1051"/>
      <c r="G881" s="1052"/>
      <c r="H881" s="969">
        <v>506</v>
      </c>
      <c r="I881" s="967"/>
      <c r="J881" s="953"/>
      <c r="K881" s="953"/>
      <c r="L881" s="953"/>
    </row>
    <row r="882" spans="1:12" ht="15.75" customHeight="1" x14ac:dyDescent="0.2">
      <c r="I882" s="967"/>
      <c r="J882" s="953"/>
      <c r="K882" s="953"/>
      <c r="L882" s="953"/>
    </row>
    <row r="883" spans="1:12" ht="15.75" customHeight="1" x14ac:dyDescent="0.2">
      <c r="B883" s="1053" t="s">
        <v>505</v>
      </c>
      <c r="C883" s="1029"/>
      <c r="D883" s="1029"/>
      <c r="E883" s="1029"/>
      <c r="F883" s="1029"/>
      <c r="G883" s="1054"/>
      <c r="H883" s="955" t="s">
        <v>16</v>
      </c>
      <c r="I883" s="967"/>
      <c r="J883" s="974"/>
      <c r="K883" s="974"/>
      <c r="L883" s="953"/>
    </row>
    <row r="884" spans="1:12" ht="15.75" customHeight="1" x14ac:dyDescent="0.2">
      <c r="B884" s="1055"/>
      <c r="C884" s="1055"/>
      <c r="D884" s="1055"/>
      <c r="E884" s="1055"/>
      <c r="F884" s="1055"/>
      <c r="G884" s="1056"/>
      <c r="H884" s="956">
        <v>2024</v>
      </c>
      <c r="I884" s="967"/>
      <c r="J884" s="975"/>
      <c r="K884" s="975"/>
      <c r="L884" s="953"/>
    </row>
    <row r="885" spans="1:12" ht="15.75" customHeight="1" x14ac:dyDescent="0.2">
      <c r="B885" s="1057" t="s">
        <v>506</v>
      </c>
      <c r="C885" s="1057"/>
      <c r="D885" s="1057"/>
      <c r="E885" s="1057"/>
      <c r="F885" s="1057"/>
      <c r="G885" s="1058"/>
      <c r="H885" s="966">
        <v>116</v>
      </c>
      <c r="I885" s="967"/>
      <c r="J885" s="975"/>
      <c r="K885" s="975"/>
      <c r="L885" s="953"/>
    </row>
    <row r="886" spans="1:12" ht="15.75" customHeight="1" x14ac:dyDescent="0.2">
      <c r="B886" s="1038" t="s">
        <v>507</v>
      </c>
      <c r="C886" s="1038"/>
      <c r="D886" s="1038"/>
      <c r="E886" s="1038"/>
      <c r="F886" s="1038"/>
      <c r="G886" s="1039"/>
      <c r="H886" s="968">
        <v>13</v>
      </c>
      <c r="I886" s="967"/>
      <c r="J886" s="975"/>
      <c r="K886" s="975"/>
      <c r="L886" s="953"/>
    </row>
    <row r="887" spans="1:12" ht="15.75" customHeight="1" x14ac:dyDescent="0.2">
      <c r="B887" s="1038" t="s">
        <v>508</v>
      </c>
      <c r="C887" s="1038"/>
      <c r="D887" s="1038"/>
      <c r="E887" s="1038"/>
      <c r="F887" s="1038"/>
      <c r="G887" s="1039"/>
      <c r="H887" s="968">
        <v>85</v>
      </c>
      <c r="I887" s="967"/>
      <c r="J887" s="975"/>
      <c r="K887" s="975"/>
      <c r="L887" s="953"/>
    </row>
    <row r="888" spans="1:12" ht="15.75" customHeight="1" x14ac:dyDescent="0.2">
      <c r="B888" s="1038" t="s">
        <v>509</v>
      </c>
      <c r="C888" s="1038"/>
      <c r="D888" s="1038"/>
      <c r="E888" s="1038"/>
      <c r="F888" s="1038"/>
      <c r="G888" s="1039"/>
      <c r="H888" s="968">
        <v>105</v>
      </c>
      <c r="I888" s="967"/>
      <c r="J888" s="975"/>
      <c r="K888" s="975"/>
      <c r="L888" s="953"/>
    </row>
    <row r="889" spans="1:12" ht="15.75" customHeight="1" x14ac:dyDescent="0.2">
      <c r="B889" s="1038" t="s">
        <v>510</v>
      </c>
      <c r="C889" s="1038"/>
      <c r="D889" s="1038"/>
      <c r="E889" s="1038"/>
      <c r="F889" s="1038"/>
      <c r="G889" s="1039"/>
      <c r="H889" s="968">
        <v>65</v>
      </c>
      <c r="I889" s="967"/>
      <c r="J889" s="975"/>
      <c r="K889" s="975"/>
      <c r="L889" s="953"/>
    </row>
    <row r="890" spans="1:12" ht="15.75" customHeight="1" x14ac:dyDescent="0.2">
      <c r="B890" s="1038" t="s">
        <v>511</v>
      </c>
      <c r="C890" s="1038"/>
      <c r="D890" s="1038"/>
      <c r="E890" s="1038"/>
      <c r="F890" s="1038"/>
      <c r="G890" s="1039"/>
      <c r="H890" s="968">
        <v>59</v>
      </c>
      <c r="I890" s="967"/>
      <c r="J890" s="975"/>
      <c r="K890" s="975"/>
      <c r="L890" s="953"/>
    </row>
    <row r="891" spans="1:12" ht="15.75" customHeight="1" x14ac:dyDescent="0.2">
      <c r="B891" s="1038" t="s">
        <v>512</v>
      </c>
      <c r="C891" s="1038"/>
      <c r="D891" s="1038"/>
      <c r="E891" s="1038"/>
      <c r="F891" s="1038"/>
      <c r="G891" s="1039"/>
      <c r="H891" s="968">
        <v>63</v>
      </c>
      <c r="I891" s="967"/>
      <c r="J891" s="975"/>
      <c r="K891" s="975"/>
      <c r="L891" s="953"/>
    </row>
    <row r="892" spans="1:12" ht="15.75" customHeight="1" x14ac:dyDescent="0.2">
      <c r="B892" s="1038" t="s">
        <v>513</v>
      </c>
      <c r="C892" s="1038"/>
      <c r="D892" s="1038"/>
      <c r="E892" s="1038"/>
      <c r="F892" s="1038"/>
      <c r="G892" s="1039"/>
      <c r="H892" s="968">
        <v>25</v>
      </c>
      <c r="I892" s="967"/>
      <c r="J892" s="975"/>
      <c r="K892" s="975"/>
      <c r="L892" s="953"/>
    </row>
    <row r="893" spans="1:12" ht="15.75" customHeight="1" x14ac:dyDescent="0.2">
      <c r="A893" s="970"/>
      <c r="B893" s="1038" t="s">
        <v>514</v>
      </c>
      <c r="C893" s="1038"/>
      <c r="D893" s="1038"/>
      <c r="E893" s="1038"/>
      <c r="F893" s="1038"/>
      <c r="G893" s="1039"/>
      <c r="H893" s="968">
        <v>17</v>
      </c>
      <c r="I893" s="967"/>
      <c r="J893" s="975"/>
      <c r="K893" s="975"/>
      <c r="L893" s="953"/>
    </row>
    <row r="894" spans="1:12" ht="15.75" customHeight="1" x14ac:dyDescent="0.2">
      <c r="A894" s="970"/>
      <c r="B894" s="1040" t="s">
        <v>515</v>
      </c>
      <c r="C894" s="1040"/>
      <c r="D894" s="1040"/>
      <c r="E894" s="1040"/>
      <c r="F894" s="1040"/>
      <c r="G894" s="1041"/>
      <c r="H894" s="971">
        <v>58</v>
      </c>
      <c r="I894" s="967"/>
      <c r="J894" s="976"/>
      <c r="K894" s="976"/>
      <c r="L894" s="953"/>
    </row>
    <row r="895" spans="1:12" ht="15.75" customHeight="1" x14ac:dyDescent="0.2">
      <c r="A895" s="970"/>
      <c r="I895" s="967"/>
      <c r="J895" s="953"/>
      <c r="K895" s="953"/>
      <c r="L895" s="953"/>
    </row>
    <row r="896" spans="1:12" ht="15.75" customHeight="1" x14ac:dyDescent="0.2">
      <c r="A896" s="970"/>
      <c r="B896" s="1042" t="s">
        <v>516</v>
      </c>
      <c r="C896" s="1043"/>
      <c r="D896" s="1043"/>
      <c r="E896" s="1043"/>
      <c r="F896" s="1043"/>
      <c r="G896" s="1044"/>
      <c r="H896" s="955" t="s">
        <v>16</v>
      </c>
      <c r="I896" s="967"/>
      <c r="J896" s="974"/>
      <c r="K896" s="974"/>
      <c r="L896" s="953"/>
    </row>
    <row r="897" spans="1:12" ht="15.75" customHeight="1" x14ac:dyDescent="0.2">
      <c r="A897" s="970"/>
      <c r="B897" s="1045"/>
      <c r="C897" s="1045"/>
      <c r="D897" s="1045"/>
      <c r="E897" s="1045"/>
      <c r="F897" s="1045"/>
      <c r="G897" s="1046"/>
      <c r="H897" s="956">
        <v>2024</v>
      </c>
      <c r="I897" s="967"/>
      <c r="J897" s="975"/>
      <c r="K897" s="975"/>
      <c r="L897" s="953"/>
    </row>
    <row r="898" spans="1:12" ht="15.75" customHeight="1" x14ac:dyDescent="0.2">
      <c r="A898" s="970"/>
      <c r="B898" s="1047" t="s">
        <v>517</v>
      </c>
      <c r="C898" s="1048"/>
      <c r="D898" s="1048"/>
      <c r="E898" s="1048"/>
      <c r="F898" s="1048"/>
      <c r="G898" s="1049"/>
      <c r="H898" s="966">
        <v>5</v>
      </c>
      <c r="I898" s="967"/>
      <c r="J898" s="975"/>
      <c r="K898" s="975"/>
      <c r="L898" s="953"/>
    </row>
    <row r="899" spans="1:12" ht="15.75" customHeight="1" x14ac:dyDescent="0.2">
      <c r="A899" s="970"/>
      <c r="B899" s="1032" t="s">
        <v>518</v>
      </c>
      <c r="C899" s="1033"/>
      <c r="D899" s="1033"/>
      <c r="E899" s="1033"/>
      <c r="F899" s="1033"/>
      <c r="G899" s="1034"/>
      <c r="H899" s="968">
        <v>3</v>
      </c>
      <c r="I899" s="967"/>
      <c r="J899" s="975"/>
      <c r="K899" s="975"/>
      <c r="L899" s="953"/>
    </row>
    <row r="900" spans="1:12" ht="15.75" customHeight="1" x14ac:dyDescent="0.2">
      <c r="A900" s="970"/>
      <c r="B900" s="1032" t="s">
        <v>519</v>
      </c>
      <c r="C900" s="1033"/>
      <c r="D900" s="1033"/>
      <c r="E900" s="1033"/>
      <c r="F900" s="1033"/>
      <c r="G900" s="1034"/>
      <c r="H900" s="968">
        <v>2</v>
      </c>
      <c r="I900" s="967"/>
      <c r="J900" s="975"/>
      <c r="K900" s="975"/>
      <c r="L900" s="953"/>
    </row>
    <row r="901" spans="1:12" ht="15.75" customHeight="1" x14ac:dyDescent="0.2">
      <c r="A901" s="970"/>
      <c r="B901" s="1032" t="s">
        <v>520</v>
      </c>
      <c r="C901" s="1033"/>
      <c r="D901" s="1033"/>
      <c r="E901" s="1033"/>
      <c r="F901" s="1033"/>
      <c r="G901" s="1034"/>
      <c r="H901" s="968">
        <v>9</v>
      </c>
      <c r="I901" s="967"/>
      <c r="J901" s="975"/>
      <c r="K901" s="975"/>
      <c r="L901" s="953"/>
    </row>
    <row r="902" spans="1:12" ht="15.75" customHeight="1" x14ac:dyDescent="0.2">
      <c r="A902" s="970"/>
      <c r="B902" s="1032" t="s">
        <v>521</v>
      </c>
      <c r="C902" s="1033"/>
      <c r="D902" s="1033"/>
      <c r="E902" s="1033"/>
      <c r="F902" s="1033"/>
      <c r="G902" s="1034"/>
      <c r="H902" s="968">
        <v>98</v>
      </c>
      <c r="I902" s="967"/>
      <c r="J902" s="975"/>
      <c r="K902" s="975"/>
      <c r="L902" s="953"/>
    </row>
    <row r="903" spans="1:12" ht="15.75" customHeight="1" x14ac:dyDescent="0.2">
      <c r="A903" s="970"/>
      <c r="B903" s="1032" t="s">
        <v>522</v>
      </c>
      <c r="C903" s="1033"/>
      <c r="D903" s="1033"/>
      <c r="E903" s="1033"/>
      <c r="F903" s="1033"/>
      <c r="G903" s="1034"/>
      <c r="H903" s="968">
        <v>10</v>
      </c>
      <c r="I903" s="967"/>
      <c r="J903" s="975"/>
      <c r="K903" s="975"/>
      <c r="L903" s="953"/>
    </row>
    <row r="904" spans="1:12" ht="15.75" customHeight="1" x14ac:dyDescent="0.2">
      <c r="A904" s="970"/>
      <c r="B904" s="1032" t="s">
        <v>523</v>
      </c>
      <c r="C904" s="1033"/>
      <c r="D904" s="1033"/>
      <c r="E904" s="1033"/>
      <c r="F904" s="1033"/>
      <c r="G904" s="1034"/>
      <c r="H904" s="968">
        <v>9</v>
      </c>
      <c r="I904" s="967"/>
      <c r="J904" s="975"/>
      <c r="K904" s="975"/>
      <c r="L904" s="953"/>
    </row>
    <row r="905" spans="1:12" ht="15.75" customHeight="1" x14ac:dyDescent="0.2">
      <c r="A905" s="970"/>
      <c r="B905" s="1032" t="s">
        <v>524</v>
      </c>
      <c r="C905" s="1033"/>
      <c r="D905" s="1033"/>
      <c r="E905" s="1033"/>
      <c r="F905" s="1033"/>
      <c r="G905" s="1034"/>
      <c r="H905" s="968" t="s">
        <v>263</v>
      </c>
      <c r="I905" s="967"/>
      <c r="J905" s="975"/>
      <c r="K905" s="975"/>
      <c r="L905" s="953"/>
    </row>
    <row r="906" spans="1:12" ht="15.75" customHeight="1" x14ac:dyDescent="0.2">
      <c r="A906" s="970"/>
      <c r="B906" s="1032" t="s">
        <v>525</v>
      </c>
      <c r="C906" s="1033"/>
      <c r="D906" s="1033"/>
      <c r="E906" s="1033"/>
      <c r="F906" s="1033"/>
      <c r="G906" s="1034"/>
      <c r="H906" s="968">
        <v>3</v>
      </c>
      <c r="I906" s="967"/>
      <c r="J906" s="975"/>
      <c r="K906" s="975"/>
      <c r="L906" s="953"/>
    </row>
    <row r="907" spans="1:12" ht="15.75" customHeight="1" x14ac:dyDescent="0.2">
      <c r="A907" s="970"/>
      <c r="B907" s="1032" t="s">
        <v>504</v>
      </c>
      <c r="C907" s="1033"/>
      <c r="D907" s="1033"/>
      <c r="E907" s="1033"/>
      <c r="F907" s="1033"/>
      <c r="G907" s="1034"/>
      <c r="H907" s="968">
        <v>14</v>
      </c>
      <c r="I907" s="967"/>
      <c r="J907" s="976"/>
      <c r="K907" s="976"/>
      <c r="L907" s="953"/>
    </row>
    <row r="908" spans="1:12" ht="15.75" customHeight="1" x14ac:dyDescent="0.2">
      <c r="A908" s="970"/>
      <c r="B908" s="1035" t="s">
        <v>44</v>
      </c>
      <c r="C908" s="1036"/>
      <c r="D908" s="1036"/>
      <c r="E908" s="1036"/>
      <c r="F908" s="1036"/>
      <c r="G908" s="1037"/>
      <c r="H908" s="971">
        <v>14</v>
      </c>
      <c r="I908" s="967"/>
      <c r="J908" s="975"/>
      <c r="K908" s="975"/>
      <c r="L908" s="953"/>
    </row>
    <row r="909" spans="1:12" ht="15" customHeight="1" x14ac:dyDescent="0.2">
      <c r="I909" s="953"/>
      <c r="J909" s="953"/>
      <c r="K909" s="953"/>
      <c r="L909" s="953"/>
    </row>
    <row r="910" spans="1:12" ht="15" customHeight="1" x14ac:dyDescent="0.2">
      <c r="J910" s="953"/>
      <c r="K910" s="953"/>
    </row>
  </sheetData>
  <sheetProtection algorithmName="SHA-512" hashValue="+PjO0nqUEOXj92+cvgXdwbWlaJGHpC/mxoywQzB5kg043IIQa7yuIjm9CwsOHvNatQShbB0nbPKfRH+j5TL8Nw==" saltValue="Lh9ev0ObMoO5V8k46fK+Dw==" spinCount="100000" sheet="1" objects="1" scenarios="1"/>
  <mergeCells count="756">
    <mergeCell ref="K400:K401"/>
    <mergeCell ref="L400:L401"/>
    <mergeCell ref="M400:M401"/>
    <mergeCell ref="K391:K392"/>
    <mergeCell ref="L391:L392"/>
    <mergeCell ref="M391:M392"/>
    <mergeCell ref="K396:K397"/>
    <mergeCell ref="L396:L397"/>
    <mergeCell ref="M396:M397"/>
    <mergeCell ref="K398:K399"/>
    <mergeCell ref="L398:L399"/>
    <mergeCell ref="M398:M399"/>
    <mergeCell ref="B16:E16"/>
    <mergeCell ref="B17:E17"/>
    <mergeCell ref="I26:I28"/>
    <mergeCell ref="J26:J28"/>
    <mergeCell ref="B46:G46"/>
    <mergeCell ref="B47:M50"/>
    <mergeCell ref="H52:I52"/>
    <mergeCell ref="B52:G55"/>
    <mergeCell ref="H53:H55"/>
    <mergeCell ref="I53:I55"/>
    <mergeCell ref="B37:G37"/>
    <mergeCell ref="B38:G38"/>
    <mergeCell ref="B39:G39"/>
    <mergeCell ref="B40:G40"/>
    <mergeCell ref="B41:G41"/>
    <mergeCell ref="B42:G42"/>
    <mergeCell ref="B43:G43"/>
    <mergeCell ref="B44:G44"/>
    <mergeCell ref="B45:G45"/>
    <mergeCell ref="B25:G28"/>
    <mergeCell ref="B29:K29"/>
    <mergeCell ref="B30:G30"/>
    <mergeCell ref="B31:G31"/>
    <mergeCell ref="B32:G32"/>
    <mergeCell ref="J1:J2"/>
    <mergeCell ref="K1:K2"/>
    <mergeCell ref="L1:L2"/>
    <mergeCell ref="M1:M2"/>
    <mergeCell ref="B8:M8"/>
    <mergeCell ref="B9:M9"/>
    <mergeCell ref="B11:M11"/>
    <mergeCell ref="B14:E15"/>
    <mergeCell ref="F14:I14"/>
    <mergeCell ref="J14:M14"/>
    <mergeCell ref="A1:A2"/>
    <mergeCell ref="B1:B2"/>
    <mergeCell ref="C1:C2"/>
    <mergeCell ref="D1:D2"/>
    <mergeCell ref="E1:E2"/>
    <mergeCell ref="F1:F2"/>
    <mergeCell ref="G1:G2"/>
    <mergeCell ref="H1:H2"/>
    <mergeCell ref="I1:I2"/>
    <mergeCell ref="L26:L28"/>
    <mergeCell ref="B18:E18"/>
    <mergeCell ref="B19:I19"/>
    <mergeCell ref="H25:I25"/>
    <mergeCell ref="J25:K25"/>
    <mergeCell ref="L25:M25"/>
    <mergeCell ref="H26:H28"/>
    <mergeCell ref="M26:M28"/>
    <mergeCell ref="B62:E62"/>
    <mergeCell ref="B60:M60"/>
    <mergeCell ref="B56:I56"/>
    <mergeCell ref="B57:G57"/>
    <mergeCell ref="B58:I58"/>
    <mergeCell ref="B33:G33"/>
    <mergeCell ref="B34:G34"/>
    <mergeCell ref="B35:K35"/>
    <mergeCell ref="B36:G36"/>
    <mergeCell ref="K26:K28"/>
    <mergeCell ref="B63:E63"/>
    <mergeCell ref="B64:E64"/>
    <mergeCell ref="B65:E65"/>
    <mergeCell ref="B66:E66"/>
    <mergeCell ref="B67:E67"/>
    <mergeCell ref="B68:E68"/>
    <mergeCell ref="B98:D99"/>
    <mergeCell ref="E98:F99"/>
    <mergeCell ref="B100:D100"/>
    <mergeCell ref="E100:F100"/>
    <mergeCell ref="B73:F73"/>
    <mergeCell ref="B74:F74"/>
    <mergeCell ref="B75:F75"/>
    <mergeCell ref="B76:F76"/>
    <mergeCell ref="B77:F77"/>
    <mergeCell ref="B82:F82"/>
    <mergeCell ref="B83:F83"/>
    <mergeCell ref="B84:F84"/>
    <mergeCell ref="B85:F85"/>
    <mergeCell ref="B86:F86"/>
    <mergeCell ref="B91:F91"/>
    <mergeCell ref="B92:F92"/>
    <mergeCell ref="B93:F93"/>
    <mergeCell ref="B94:F94"/>
    <mergeCell ref="G70:G71"/>
    <mergeCell ref="H70:H71"/>
    <mergeCell ref="I70:I71"/>
    <mergeCell ref="J70:J71"/>
    <mergeCell ref="K70:K71"/>
    <mergeCell ref="L70:L71"/>
    <mergeCell ref="M70:M71"/>
    <mergeCell ref="B70:F71"/>
    <mergeCell ref="B72:F72"/>
    <mergeCell ref="G79:G80"/>
    <mergeCell ref="H79:H80"/>
    <mergeCell ref="I79:I80"/>
    <mergeCell ref="J79:J80"/>
    <mergeCell ref="K79:K80"/>
    <mergeCell ref="L79:L80"/>
    <mergeCell ref="M79:M80"/>
    <mergeCell ref="B79:F80"/>
    <mergeCell ref="B81:F81"/>
    <mergeCell ref="G88:G89"/>
    <mergeCell ref="H88:H89"/>
    <mergeCell ref="I88:I89"/>
    <mergeCell ref="J88:J89"/>
    <mergeCell ref="K88:K89"/>
    <mergeCell ref="L88:L89"/>
    <mergeCell ref="M88:M89"/>
    <mergeCell ref="B88:F89"/>
    <mergeCell ref="B90:F90"/>
    <mergeCell ref="B95:F95"/>
    <mergeCell ref="E105:F105"/>
    <mergeCell ref="E106:F106"/>
    <mergeCell ref="B115:M115"/>
    <mergeCell ref="B117:M119"/>
    <mergeCell ref="B122:M122"/>
    <mergeCell ref="B124:M127"/>
    <mergeCell ref="B130:M130"/>
    <mergeCell ref="R141:T141"/>
    <mergeCell ref="B101:D101"/>
    <mergeCell ref="E101:F101"/>
    <mergeCell ref="E103:F104"/>
    <mergeCell ref="B111:D111"/>
    <mergeCell ref="E111:F111"/>
    <mergeCell ref="B112:D112"/>
    <mergeCell ref="E112:F112"/>
    <mergeCell ref="B103:D104"/>
    <mergeCell ref="B105:D105"/>
    <mergeCell ref="B106:D106"/>
    <mergeCell ref="B107:D107"/>
    <mergeCell ref="E107:F107"/>
    <mergeCell ref="B109:D110"/>
    <mergeCell ref="E109:F110"/>
    <mergeCell ref="U141:W141"/>
    <mergeCell ref="X141:Z141"/>
    <mergeCell ref="B132:M133"/>
    <mergeCell ref="B139:M139"/>
    <mergeCell ref="B141:D142"/>
    <mergeCell ref="E141:G141"/>
    <mergeCell ref="H141:J141"/>
    <mergeCell ref="K141:M141"/>
    <mergeCell ref="O141:Q142"/>
    <mergeCell ref="I145:I146"/>
    <mergeCell ref="J145:J146"/>
    <mergeCell ref="K145:K146"/>
    <mergeCell ref="L145:L146"/>
    <mergeCell ref="M145:M146"/>
    <mergeCell ref="B143:D143"/>
    <mergeCell ref="B144:D144"/>
    <mergeCell ref="B145:D146"/>
    <mergeCell ref="E145:E146"/>
    <mergeCell ref="F145:F146"/>
    <mergeCell ref="G145:G146"/>
    <mergeCell ref="H145:H146"/>
    <mergeCell ref="B147:D147"/>
    <mergeCell ref="B148:M150"/>
    <mergeCell ref="B153:M153"/>
    <mergeCell ref="B154:M154"/>
    <mergeCell ref="B156:D156"/>
    <mergeCell ref="B157:D157"/>
    <mergeCell ref="B158:G160"/>
    <mergeCell ref="H174:I174"/>
    <mergeCell ref="J174:K174"/>
    <mergeCell ref="B182:G182"/>
    <mergeCell ref="B183:G183"/>
    <mergeCell ref="B184:M184"/>
    <mergeCell ref="B162:M162"/>
    <mergeCell ref="B164:J164"/>
    <mergeCell ref="B165:J165"/>
    <mergeCell ref="B166:J166"/>
    <mergeCell ref="B167:M169"/>
    <mergeCell ref="B172:M172"/>
    <mergeCell ref="L174:M174"/>
    <mergeCell ref="B174:G175"/>
    <mergeCell ref="B176:M176"/>
    <mergeCell ref="B177:G177"/>
    <mergeCell ref="B178:G178"/>
    <mergeCell ref="B179:M179"/>
    <mergeCell ref="B180:G180"/>
    <mergeCell ref="B181:G181"/>
    <mergeCell ref="B186:G187"/>
    <mergeCell ref="H186:I186"/>
    <mergeCell ref="J186:K186"/>
    <mergeCell ref="L186:M186"/>
    <mergeCell ref="B188:M188"/>
    <mergeCell ref="B189:G189"/>
    <mergeCell ref="B190:G190"/>
    <mergeCell ref="B191:M191"/>
    <mergeCell ref="B192:G192"/>
    <mergeCell ref="B193:G193"/>
    <mergeCell ref="B194:G194"/>
    <mergeCell ref="B195:G195"/>
    <mergeCell ref="B196:M197"/>
    <mergeCell ref="B200:M200"/>
    <mergeCell ref="B202:F202"/>
    <mergeCell ref="G202:H202"/>
    <mergeCell ref="J202:K202"/>
    <mergeCell ref="B203:F204"/>
    <mergeCell ref="B205:F206"/>
    <mergeCell ref="B207:F208"/>
    <mergeCell ref="B209:F210"/>
    <mergeCell ref="B211:F212"/>
    <mergeCell ref="B213:F214"/>
    <mergeCell ref="B217:M217"/>
    <mergeCell ref="B219:G220"/>
    <mergeCell ref="H219:J219"/>
    <mergeCell ref="K219:M220"/>
    <mergeCell ref="B221:J221"/>
    <mergeCell ref="B222:G222"/>
    <mergeCell ref="B223:G223"/>
    <mergeCell ref="B224:J224"/>
    <mergeCell ref="B225:G225"/>
    <mergeCell ref="B226:G226"/>
    <mergeCell ref="B227:G227"/>
    <mergeCell ref="B228:G228"/>
    <mergeCell ref="B236:G236"/>
    <mergeCell ref="B237:J237"/>
    <mergeCell ref="B229:G229"/>
    <mergeCell ref="B230:G230"/>
    <mergeCell ref="B231:G231"/>
    <mergeCell ref="B232:G232"/>
    <mergeCell ref="B233:G233"/>
    <mergeCell ref="B234:G234"/>
    <mergeCell ref="B235:G235"/>
    <mergeCell ref="B242:G243"/>
    <mergeCell ref="H242:J242"/>
    <mergeCell ref="K242:M242"/>
    <mergeCell ref="B245:G245"/>
    <mergeCell ref="B246:G246"/>
    <mergeCell ref="B248:G248"/>
    <mergeCell ref="B249:G249"/>
    <mergeCell ref="B257:G257"/>
    <mergeCell ref="B258:J258"/>
    <mergeCell ref="B250:G250"/>
    <mergeCell ref="B251:G251"/>
    <mergeCell ref="B252:G252"/>
    <mergeCell ref="B253:G253"/>
    <mergeCell ref="B254:G254"/>
    <mergeCell ref="B255:G255"/>
    <mergeCell ref="B256:G256"/>
    <mergeCell ref="B270:G270"/>
    <mergeCell ref="B271:G271"/>
    <mergeCell ref="B272:G272"/>
    <mergeCell ref="B273:G273"/>
    <mergeCell ref="B262:G263"/>
    <mergeCell ref="H262:I262"/>
    <mergeCell ref="J279:J281"/>
    <mergeCell ref="K279:K281"/>
    <mergeCell ref="L279:L281"/>
    <mergeCell ref="J262:K262"/>
    <mergeCell ref="L262:M262"/>
    <mergeCell ref="B264:G264"/>
    <mergeCell ref="B265:G265"/>
    <mergeCell ref="B266:G266"/>
    <mergeCell ref="B274:G274"/>
    <mergeCell ref="B275:M276"/>
    <mergeCell ref="B267:G267"/>
    <mergeCell ref="B268:G268"/>
    <mergeCell ref="B269:G269"/>
    <mergeCell ref="M279:M281"/>
    <mergeCell ref="B278:D281"/>
    <mergeCell ref="E278:G278"/>
    <mergeCell ref="E279:E281"/>
    <mergeCell ref="F279:F281"/>
    <mergeCell ref="G279:G281"/>
    <mergeCell ref="H279:H281"/>
    <mergeCell ref="I279:I281"/>
    <mergeCell ref="H278:J278"/>
    <mergeCell ref="K278:M278"/>
    <mergeCell ref="B282:D282"/>
    <mergeCell ref="B283:D283"/>
    <mergeCell ref="B284:D284"/>
    <mergeCell ref="B285:D285"/>
    <mergeCell ref="B286:D286"/>
    <mergeCell ref="B287:D287"/>
    <mergeCell ref="B288:D288"/>
    <mergeCell ref="I296:I297"/>
    <mergeCell ref="J296:J297"/>
    <mergeCell ref="K296:K297"/>
    <mergeCell ref="L296:L297"/>
    <mergeCell ref="B289:D289"/>
    <mergeCell ref="B290:D290"/>
    <mergeCell ref="B291:D291"/>
    <mergeCell ref="B292:D292"/>
    <mergeCell ref="B293:M293"/>
    <mergeCell ref="H296:H297"/>
    <mergeCell ref="M296:M297"/>
    <mergeCell ref="B296:G297"/>
    <mergeCell ref="B298:G298"/>
    <mergeCell ref="B299:G299"/>
    <mergeCell ref="B300:G300"/>
    <mergeCell ref="B301:G301"/>
    <mergeCell ref="B302:G302"/>
    <mergeCell ref="B303:G303"/>
    <mergeCell ref="B304:G304"/>
    <mergeCell ref="B305:G305"/>
    <mergeCell ref="B306:G306"/>
    <mergeCell ref="B307:G307"/>
    <mergeCell ref="B308:G308"/>
    <mergeCell ref="B309:G309"/>
    <mergeCell ref="B310:M311"/>
    <mergeCell ref="B314:M315"/>
    <mergeCell ref="B319:G320"/>
    <mergeCell ref="H319:J319"/>
    <mergeCell ref="K319:M319"/>
    <mergeCell ref="B321:G321"/>
    <mergeCell ref="B322:G322"/>
    <mergeCell ref="B323:G323"/>
    <mergeCell ref="B331:G331"/>
    <mergeCell ref="B332:J332"/>
    <mergeCell ref="B324:G324"/>
    <mergeCell ref="B325:G325"/>
    <mergeCell ref="B326:G326"/>
    <mergeCell ref="B327:G327"/>
    <mergeCell ref="B328:G328"/>
    <mergeCell ref="B329:G329"/>
    <mergeCell ref="B330:G330"/>
    <mergeCell ref="B337:G338"/>
    <mergeCell ref="H337:J337"/>
    <mergeCell ref="K337:M337"/>
    <mergeCell ref="B339:G339"/>
    <mergeCell ref="B340:G340"/>
    <mergeCell ref="B341:G341"/>
    <mergeCell ref="B345:M346"/>
    <mergeCell ref="B354:M356"/>
    <mergeCell ref="B360:M362"/>
    <mergeCell ref="B364:M365"/>
    <mergeCell ref="B367:M370"/>
    <mergeCell ref="B375:M375"/>
    <mergeCell ref="B379:M379"/>
    <mergeCell ref="B380:M380"/>
    <mergeCell ref="B403:D403"/>
    <mergeCell ref="B404:M406"/>
    <mergeCell ref="B410:M416"/>
    <mergeCell ref="B418:M419"/>
    <mergeCell ref="G393:G394"/>
    <mergeCell ref="H393:H394"/>
    <mergeCell ref="I393:I394"/>
    <mergeCell ref="J393:J394"/>
    <mergeCell ref="K393:K394"/>
    <mergeCell ref="L393:L394"/>
    <mergeCell ref="B388:D389"/>
    <mergeCell ref="E388:G388"/>
    <mergeCell ref="H388:J388"/>
    <mergeCell ref="K388:M388"/>
    <mergeCell ref="B390:D390"/>
    <mergeCell ref="B391:D392"/>
    <mergeCell ref="B393:D394"/>
    <mergeCell ref="M393:M394"/>
    <mergeCell ref="E393:E394"/>
    <mergeCell ref="H421:I421"/>
    <mergeCell ref="J421:K421"/>
    <mergeCell ref="L421:M421"/>
    <mergeCell ref="B421:G422"/>
    <mergeCell ref="B423:G423"/>
    <mergeCell ref="B424:G424"/>
    <mergeCell ref="B425:G425"/>
    <mergeCell ref="B426:G426"/>
    <mergeCell ref="B427:M429"/>
    <mergeCell ref="K454:M454"/>
    <mergeCell ref="B456:G456"/>
    <mergeCell ref="B457:G457"/>
    <mergeCell ref="B458:G458"/>
    <mergeCell ref="B459:J461"/>
    <mergeCell ref="B437:G438"/>
    <mergeCell ref="B439:G439"/>
    <mergeCell ref="B440:G440"/>
    <mergeCell ref="B441:J441"/>
    <mergeCell ref="B445:G446"/>
    <mergeCell ref="H445:J445"/>
    <mergeCell ref="K445:M445"/>
    <mergeCell ref="B447:G447"/>
    <mergeCell ref="B448:G448"/>
    <mergeCell ref="F393:F394"/>
    <mergeCell ref="B395:D395"/>
    <mergeCell ref="B396:D397"/>
    <mergeCell ref="B398:D399"/>
    <mergeCell ref="B400:D401"/>
    <mergeCell ref="B402:D402"/>
    <mergeCell ref="H437:J437"/>
    <mergeCell ref="K437:M437"/>
    <mergeCell ref="B489:G489"/>
    <mergeCell ref="B466:G467"/>
    <mergeCell ref="H466:J466"/>
    <mergeCell ref="K466:M466"/>
    <mergeCell ref="B468:G468"/>
    <mergeCell ref="B469:G469"/>
    <mergeCell ref="B470:G470"/>
    <mergeCell ref="B471:M471"/>
    <mergeCell ref="B478:M478"/>
    <mergeCell ref="B486:G487"/>
    <mergeCell ref="H486:J486"/>
    <mergeCell ref="K486:M486"/>
    <mergeCell ref="B449:G449"/>
    <mergeCell ref="B450:J450"/>
    <mergeCell ref="B454:G455"/>
    <mergeCell ref="H454:J454"/>
    <mergeCell ref="B490:G490"/>
    <mergeCell ref="B491:G491"/>
    <mergeCell ref="B492:G492"/>
    <mergeCell ref="B493:G493"/>
    <mergeCell ref="B494:G494"/>
    <mergeCell ref="B495:G495"/>
    <mergeCell ref="J809:K809"/>
    <mergeCell ref="L809:M809"/>
    <mergeCell ref="B807:I807"/>
    <mergeCell ref="J807:K807"/>
    <mergeCell ref="L807:M807"/>
    <mergeCell ref="B808:I808"/>
    <mergeCell ref="J808:K808"/>
    <mergeCell ref="L808:M808"/>
    <mergeCell ref="B809:I809"/>
    <mergeCell ref="B763:C763"/>
    <mergeCell ref="D763:E763"/>
    <mergeCell ref="G763:H763"/>
    <mergeCell ref="G775:H777"/>
    <mergeCell ref="I775:I777"/>
    <mergeCell ref="J775:K777"/>
    <mergeCell ref="L775:M777"/>
    <mergeCell ref="D789:F793"/>
    <mergeCell ref="G789:H793"/>
    <mergeCell ref="J820:K820"/>
    <mergeCell ref="L820:M820"/>
    <mergeCell ref="B810:I810"/>
    <mergeCell ref="J810:K810"/>
    <mergeCell ref="L810:M810"/>
    <mergeCell ref="B811:I811"/>
    <mergeCell ref="J811:M811"/>
    <mergeCell ref="B820:G821"/>
    <mergeCell ref="H820:I820"/>
    <mergeCell ref="B822:G822"/>
    <mergeCell ref="B823:M825"/>
    <mergeCell ref="B827:H827"/>
    <mergeCell ref="B829:J829"/>
    <mergeCell ref="B834:G835"/>
    <mergeCell ref="H834:J834"/>
    <mergeCell ref="K834:M834"/>
    <mergeCell ref="B845:G846"/>
    <mergeCell ref="B847:G847"/>
    <mergeCell ref="B848:G848"/>
    <mergeCell ref="B836:G836"/>
    <mergeCell ref="B837:G837"/>
    <mergeCell ref="B838:G838"/>
    <mergeCell ref="B839:G839"/>
    <mergeCell ref="B840:G840"/>
    <mergeCell ref="H845:J845"/>
    <mergeCell ref="K845:M845"/>
    <mergeCell ref="G764:H764"/>
    <mergeCell ref="G765:H765"/>
    <mergeCell ref="B764:C764"/>
    <mergeCell ref="D764:E764"/>
    <mergeCell ref="B765:C765"/>
    <mergeCell ref="D765:E765"/>
    <mergeCell ref="B766:M767"/>
    <mergeCell ref="B771:M771"/>
    <mergeCell ref="D773:F774"/>
    <mergeCell ref="G773:H774"/>
    <mergeCell ref="I773:I774"/>
    <mergeCell ref="J773:K774"/>
    <mergeCell ref="L773:M774"/>
    <mergeCell ref="B773:C774"/>
    <mergeCell ref="B775:C777"/>
    <mergeCell ref="D775:F777"/>
    <mergeCell ref="B779:M782"/>
    <mergeCell ref="B785:M785"/>
    <mergeCell ref="B787:C788"/>
    <mergeCell ref="D787:F788"/>
    <mergeCell ref="G787:H788"/>
    <mergeCell ref="I787:M788"/>
    <mergeCell ref="B789:C793"/>
    <mergeCell ref="I789:M793"/>
    <mergeCell ref="B796:M797"/>
    <mergeCell ref="B799:M799"/>
    <mergeCell ref="B802:M803"/>
    <mergeCell ref="B805:I806"/>
    <mergeCell ref="J805:K806"/>
    <mergeCell ref="L805:M806"/>
    <mergeCell ref="F505:F507"/>
    <mergeCell ref="G505:G507"/>
    <mergeCell ref="B497:G497"/>
    <mergeCell ref="B498:G498"/>
    <mergeCell ref="B499:G499"/>
    <mergeCell ref="B500:G500"/>
    <mergeCell ref="B501:J501"/>
    <mergeCell ref="B505:D507"/>
    <mergeCell ref="E505:E507"/>
    <mergeCell ref="B508:D508"/>
    <mergeCell ref="B513:D514"/>
    <mergeCell ref="B515:D516"/>
    <mergeCell ref="B517:G518"/>
    <mergeCell ref="B525:G526"/>
    <mergeCell ref="H525:J525"/>
    <mergeCell ref="K525:M525"/>
    <mergeCell ref="B527:G527"/>
    <mergeCell ref="B528:G528"/>
    <mergeCell ref="B529:G529"/>
    <mergeCell ref="B531:G532"/>
    <mergeCell ref="H531:J531"/>
    <mergeCell ref="K531:M531"/>
    <mergeCell ref="B533:G533"/>
    <mergeCell ref="B534:G534"/>
    <mergeCell ref="B536:M536"/>
    <mergeCell ref="B538:G539"/>
    <mergeCell ref="H538:J538"/>
    <mergeCell ref="K538:M538"/>
    <mergeCell ref="L539:P543"/>
    <mergeCell ref="B540:G540"/>
    <mergeCell ref="B543:G543"/>
    <mergeCell ref="J553:J554"/>
    <mergeCell ref="K553:K554"/>
    <mergeCell ref="L553:L554"/>
    <mergeCell ref="M553:M554"/>
    <mergeCell ref="B541:G541"/>
    <mergeCell ref="B542:G542"/>
    <mergeCell ref="B544:G544"/>
    <mergeCell ref="B545:G545"/>
    <mergeCell ref="B546:G546"/>
    <mergeCell ref="B547:G547"/>
    <mergeCell ref="B553:I554"/>
    <mergeCell ref="B581:H581"/>
    <mergeCell ref="B582:H582"/>
    <mergeCell ref="L582:M582"/>
    <mergeCell ref="B583:H583"/>
    <mergeCell ref="L583:M583"/>
    <mergeCell ref="B584:M585"/>
    <mergeCell ref="B589:G590"/>
    <mergeCell ref="H589:J589"/>
    <mergeCell ref="K589:M589"/>
    <mergeCell ref="L581:M581"/>
    <mergeCell ref="B591:G591"/>
    <mergeCell ref="B592:G592"/>
    <mergeCell ref="B593:G593"/>
    <mergeCell ref="B562:D564"/>
    <mergeCell ref="B565:D565"/>
    <mergeCell ref="B555:I555"/>
    <mergeCell ref="B556:I556"/>
    <mergeCell ref="B557:I557"/>
    <mergeCell ref="B558:M558"/>
    <mergeCell ref="E562:E564"/>
    <mergeCell ref="F562:F564"/>
    <mergeCell ref="G562:G564"/>
    <mergeCell ref="B568:M569"/>
    <mergeCell ref="B571:H572"/>
    <mergeCell ref="I571:I572"/>
    <mergeCell ref="J571:J572"/>
    <mergeCell ref="K571:K572"/>
    <mergeCell ref="L571:M572"/>
    <mergeCell ref="L573:M573"/>
    <mergeCell ref="L576:M576"/>
    <mergeCell ref="L577:M577"/>
    <mergeCell ref="B573:H573"/>
    <mergeCell ref="B574:H574"/>
    <mergeCell ref="L574:M574"/>
    <mergeCell ref="B575:H575"/>
    <mergeCell ref="L575:M575"/>
    <mergeCell ref="B576:H576"/>
    <mergeCell ref="B577:H577"/>
    <mergeCell ref="B578:H578"/>
    <mergeCell ref="L578:M578"/>
    <mergeCell ref="B579:H579"/>
    <mergeCell ref="L579:M579"/>
    <mergeCell ref="B580:H580"/>
    <mergeCell ref="L580:M580"/>
    <mergeCell ref="H604:J604"/>
    <mergeCell ref="K604:M604"/>
    <mergeCell ref="B653:G653"/>
    <mergeCell ref="B654:J654"/>
    <mergeCell ref="B656:M657"/>
    <mergeCell ref="B659:G660"/>
    <mergeCell ref="H659:J659"/>
    <mergeCell ref="K659:M659"/>
    <mergeCell ref="B661:G661"/>
    <mergeCell ref="K618:M618"/>
    <mergeCell ref="B623:G623"/>
    <mergeCell ref="B624:G624"/>
    <mergeCell ref="B625:G625"/>
    <mergeCell ref="B626:J626"/>
    <mergeCell ref="B627:G627"/>
    <mergeCell ref="B628:G628"/>
    <mergeCell ref="B629:J629"/>
    <mergeCell ref="B634:G635"/>
    <mergeCell ref="H634:J634"/>
    <mergeCell ref="K634:M634"/>
    <mergeCell ref="B636:J636"/>
    <mergeCell ref="B637:G637"/>
    <mergeCell ref="B638:G638"/>
    <mergeCell ref="B639:G639"/>
    <mergeCell ref="B662:G662"/>
    <mergeCell ref="B663:G663"/>
    <mergeCell ref="B664:G664"/>
    <mergeCell ref="B665:G665"/>
    <mergeCell ref="B666:G666"/>
    <mergeCell ref="B667:G667"/>
    <mergeCell ref="B668:J668"/>
    <mergeCell ref="B594:G594"/>
    <mergeCell ref="B595:G595"/>
    <mergeCell ref="B596:G596"/>
    <mergeCell ref="B597:G597"/>
    <mergeCell ref="B598:G598"/>
    <mergeCell ref="B599:G599"/>
    <mergeCell ref="B604:G605"/>
    <mergeCell ref="B606:G606"/>
    <mergeCell ref="B607:G607"/>
    <mergeCell ref="B608:G608"/>
    <mergeCell ref="B609:G609"/>
    <mergeCell ref="B610:G610"/>
    <mergeCell ref="H618:J618"/>
    <mergeCell ref="B618:G619"/>
    <mergeCell ref="B620:J620"/>
    <mergeCell ref="B621:G621"/>
    <mergeCell ref="B622:G622"/>
    <mergeCell ref="B640:G640"/>
    <mergeCell ref="B641:J641"/>
    <mergeCell ref="B642:G642"/>
    <mergeCell ref="B643:G643"/>
    <mergeCell ref="B644:G644"/>
    <mergeCell ref="B645:J645"/>
    <mergeCell ref="B650:G651"/>
    <mergeCell ref="H650:J650"/>
    <mergeCell ref="K650:M653"/>
    <mergeCell ref="B652:G652"/>
    <mergeCell ref="B673:G674"/>
    <mergeCell ref="H673:J673"/>
    <mergeCell ref="K673:M673"/>
    <mergeCell ref="B675:J675"/>
    <mergeCell ref="B676:G676"/>
    <mergeCell ref="B677:G677"/>
    <mergeCell ref="B678:G678"/>
    <mergeCell ref="B732:G732"/>
    <mergeCell ref="B733:G733"/>
    <mergeCell ref="B703:G703"/>
    <mergeCell ref="B704:J704"/>
    <mergeCell ref="B709:G710"/>
    <mergeCell ref="H709:J709"/>
    <mergeCell ref="K709:M709"/>
    <mergeCell ref="B711:J711"/>
    <mergeCell ref="B712:G712"/>
    <mergeCell ref="B713:G713"/>
    <mergeCell ref="B714:G714"/>
    <mergeCell ref="B715:G715"/>
    <mergeCell ref="B716:G716"/>
    <mergeCell ref="B717:J717"/>
    <mergeCell ref="B718:G718"/>
    <mergeCell ref="B719:G719"/>
    <mergeCell ref="B720:G720"/>
    <mergeCell ref="B700:G700"/>
    <mergeCell ref="B701:G701"/>
    <mergeCell ref="B702:G702"/>
    <mergeCell ref="B734:J734"/>
    <mergeCell ref="B738:M739"/>
    <mergeCell ref="B748:G749"/>
    <mergeCell ref="H748:J748"/>
    <mergeCell ref="K748:M748"/>
    <mergeCell ref="B750:G750"/>
    <mergeCell ref="B692:G693"/>
    <mergeCell ref="H692:J692"/>
    <mergeCell ref="K692:M692"/>
    <mergeCell ref="B694:J694"/>
    <mergeCell ref="B695:G695"/>
    <mergeCell ref="B696:G696"/>
    <mergeCell ref="B697:G697"/>
    <mergeCell ref="B698:G698"/>
    <mergeCell ref="B699:J699"/>
    <mergeCell ref="B679:G679"/>
    <mergeCell ref="B680:J680"/>
    <mergeCell ref="B681:G681"/>
    <mergeCell ref="B682:G682"/>
    <mergeCell ref="B683:G683"/>
    <mergeCell ref="B684:G684"/>
    <mergeCell ref="B685:G685"/>
    <mergeCell ref="B686:G686"/>
    <mergeCell ref="B687:J687"/>
    <mergeCell ref="B762:C762"/>
    <mergeCell ref="D762:E762"/>
    <mergeCell ref="G762:H762"/>
    <mergeCell ref="B721:G721"/>
    <mergeCell ref="B722:J722"/>
    <mergeCell ref="B729:G730"/>
    <mergeCell ref="H729:J729"/>
    <mergeCell ref="K729:M729"/>
    <mergeCell ref="B731:G731"/>
    <mergeCell ref="B760:C760"/>
    <mergeCell ref="B761:C761"/>
    <mergeCell ref="D761:E761"/>
    <mergeCell ref="G761:H761"/>
    <mergeCell ref="B755:M758"/>
    <mergeCell ref="D760:E760"/>
    <mergeCell ref="G760:H760"/>
    <mergeCell ref="B751:G751"/>
    <mergeCell ref="B752:G752"/>
    <mergeCell ref="B753:J753"/>
    <mergeCell ref="B852:G853"/>
    <mergeCell ref="K852:M852"/>
    <mergeCell ref="B854:G854"/>
    <mergeCell ref="B855:G855"/>
    <mergeCell ref="B856:G856"/>
    <mergeCell ref="B857:G857"/>
    <mergeCell ref="B858:G858"/>
    <mergeCell ref="B859:G859"/>
    <mergeCell ref="B860:G860"/>
    <mergeCell ref="B861:G861"/>
    <mergeCell ref="B862:G862"/>
    <mergeCell ref="B863:G863"/>
    <mergeCell ref="B864:G864"/>
    <mergeCell ref="B865:G865"/>
    <mergeCell ref="B866:G866"/>
    <mergeCell ref="B868:G869"/>
    <mergeCell ref="B870:G870"/>
    <mergeCell ref="B871:G871"/>
    <mergeCell ref="B872:G872"/>
    <mergeCell ref="B873:G873"/>
    <mergeCell ref="B874:G874"/>
    <mergeCell ref="B875:G875"/>
    <mergeCell ref="B876:G876"/>
    <mergeCell ref="B877:G877"/>
    <mergeCell ref="B878:G878"/>
    <mergeCell ref="B879:G879"/>
    <mergeCell ref="B880:G880"/>
    <mergeCell ref="B881:G881"/>
    <mergeCell ref="B883:G884"/>
    <mergeCell ref="B885:G885"/>
    <mergeCell ref="B886:G886"/>
    <mergeCell ref="B887:G887"/>
    <mergeCell ref="B888:G888"/>
    <mergeCell ref="B889:G889"/>
    <mergeCell ref="B890:G890"/>
    <mergeCell ref="B891:G891"/>
    <mergeCell ref="B903:G903"/>
    <mergeCell ref="B904:G904"/>
    <mergeCell ref="B905:G905"/>
    <mergeCell ref="B906:G906"/>
    <mergeCell ref="B907:G907"/>
    <mergeCell ref="B908:G908"/>
    <mergeCell ref="B892:G892"/>
    <mergeCell ref="B893:G893"/>
    <mergeCell ref="B894:G894"/>
    <mergeCell ref="B896:G897"/>
    <mergeCell ref="B898:G898"/>
    <mergeCell ref="B899:G899"/>
    <mergeCell ref="B900:G900"/>
    <mergeCell ref="B901:G901"/>
    <mergeCell ref="B902:G902"/>
  </mergeCells>
  <pageMargins left="0.25" right="0.25" top="0.75" bottom="0.75"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Z1000"/>
  <sheetViews>
    <sheetView showGridLines="0" workbookViewId="0">
      <pane ySplit="2" topLeftCell="A3" activePane="bottomLeft" state="frozen"/>
      <selection pane="bottomLeft" activeCell="B4" sqref="B4"/>
    </sheetView>
  </sheetViews>
  <sheetFormatPr defaultColWidth="11.19921875" defaultRowHeight="15" customHeight="1" x14ac:dyDescent="0.2"/>
  <cols>
    <col min="1" max="1" width="11.69921875" customWidth="1"/>
    <col min="2" max="2" width="11.3984375" customWidth="1"/>
    <col min="3" max="3" width="7.09765625" customWidth="1"/>
    <col min="4" max="25" width="8.8984375" customWidth="1"/>
  </cols>
  <sheetData>
    <row r="1" spans="1:26" ht="12.75" customHeight="1" x14ac:dyDescent="0.2">
      <c r="A1" s="1030" t="s">
        <v>526</v>
      </c>
      <c r="B1" s="1025" t="s">
        <v>527</v>
      </c>
      <c r="C1" s="1"/>
      <c r="D1" s="1"/>
      <c r="E1" s="1"/>
      <c r="F1" s="1"/>
      <c r="G1" s="1"/>
      <c r="H1" s="1"/>
      <c r="I1" s="1"/>
      <c r="J1" s="1"/>
      <c r="K1" s="1"/>
      <c r="L1" s="1"/>
      <c r="M1" s="1"/>
      <c r="N1" s="1"/>
      <c r="O1" s="1"/>
      <c r="P1" s="1"/>
      <c r="Q1" s="1"/>
      <c r="R1" s="1"/>
      <c r="S1" s="1"/>
      <c r="T1" s="1"/>
      <c r="U1" s="1"/>
      <c r="V1" s="1"/>
      <c r="W1" s="1"/>
      <c r="X1" s="1"/>
      <c r="Y1" s="1"/>
      <c r="Z1" s="1"/>
    </row>
    <row r="2" spans="1:26" ht="12.75" customHeight="1" x14ac:dyDescent="0.2">
      <c r="A2" s="1021"/>
      <c r="B2" s="1021"/>
      <c r="C2" s="1"/>
      <c r="D2" s="1"/>
      <c r="E2" s="1"/>
      <c r="F2" s="1"/>
      <c r="G2" s="1"/>
      <c r="H2" s="1"/>
      <c r="I2" s="1"/>
      <c r="J2" s="1"/>
      <c r="K2" s="1"/>
      <c r="L2" s="1"/>
      <c r="M2" s="1"/>
      <c r="N2" s="1"/>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283"/>
      <c r="B5" s="6"/>
      <c r="C5" s="6"/>
      <c r="D5" s="284"/>
      <c r="E5" s="6"/>
      <c r="F5" s="6"/>
      <c r="G5" s="6"/>
      <c r="H5" s="6"/>
      <c r="I5" s="6"/>
      <c r="J5" s="6"/>
      <c r="K5" s="6"/>
      <c r="L5" s="6"/>
      <c r="M5" s="6"/>
      <c r="N5" s="6"/>
      <c r="O5" s="6"/>
      <c r="P5" s="6"/>
      <c r="Q5" s="6"/>
      <c r="R5" s="6"/>
      <c r="S5" s="6"/>
      <c r="T5" s="6"/>
      <c r="U5" s="6"/>
      <c r="V5" s="6"/>
      <c r="W5" s="6"/>
      <c r="X5" s="6"/>
      <c r="Y5" s="6"/>
      <c r="Z5" s="6"/>
    </row>
    <row r="6" spans="1:26" ht="12.7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746"/>
      <c r="B8" s="746"/>
      <c r="C8" s="746"/>
      <c r="D8" s="2"/>
      <c r="E8" s="2"/>
      <c r="F8" s="2"/>
      <c r="G8" s="2"/>
      <c r="H8" s="2"/>
      <c r="I8" s="2"/>
      <c r="J8" s="2"/>
      <c r="K8" s="2"/>
      <c r="L8" s="2"/>
      <c r="M8" s="2"/>
      <c r="N8" s="2"/>
      <c r="O8" s="2"/>
      <c r="P8" s="2"/>
      <c r="Q8" s="2"/>
      <c r="R8" s="2"/>
      <c r="S8" s="2"/>
      <c r="T8" s="2"/>
      <c r="U8" s="2"/>
      <c r="V8" s="2"/>
      <c r="W8" s="2"/>
      <c r="X8" s="2"/>
      <c r="Y8" s="2"/>
      <c r="Z8" s="2"/>
    </row>
    <row r="9" spans="1:26" ht="12.75" customHeight="1" x14ac:dyDescent="0.2">
      <c r="A9" s="746"/>
      <c r="B9" s="746"/>
      <c r="C9" s="2"/>
      <c r="D9" s="2"/>
      <c r="E9" s="2"/>
      <c r="F9" s="2"/>
      <c r="G9" s="2"/>
      <c r="H9" s="2"/>
      <c r="I9" s="2"/>
      <c r="J9" s="2"/>
      <c r="K9" s="2"/>
      <c r="L9" s="2"/>
      <c r="M9" s="2"/>
      <c r="N9" s="2"/>
      <c r="O9" s="2"/>
      <c r="P9" s="2"/>
      <c r="Q9" s="2"/>
      <c r="R9" s="2"/>
      <c r="S9" s="2"/>
      <c r="T9" s="2"/>
      <c r="U9" s="2"/>
      <c r="V9" s="2"/>
      <c r="W9" s="2"/>
      <c r="X9" s="2"/>
      <c r="Y9" s="2"/>
      <c r="Z9" s="2"/>
    </row>
    <row r="10" spans="1:26" ht="7.5" customHeight="1" x14ac:dyDescent="0.2">
      <c r="A10" s="746"/>
      <c r="B10" s="1368"/>
      <c r="C10" s="2"/>
      <c r="D10" s="2"/>
      <c r="E10" s="2"/>
      <c r="F10" s="2"/>
      <c r="G10" s="2"/>
      <c r="H10" s="2"/>
      <c r="I10" s="2"/>
      <c r="J10" s="2"/>
      <c r="K10" s="2"/>
      <c r="L10" s="2"/>
      <c r="M10" s="2"/>
      <c r="N10" s="2"/>
      <c r="O10" s="2"/>
      <c r="P10" s="2"/>
      <c r="Q10" s="2"/>
      <c r="R10" s="2"/>
      <c r="S10" s="2"/>
      <c r="T10" s="2"/>
      <c r="U10" s="2"/>
      <c r="V10" s="2"/>
      <c r="W10" s="2"/>
      <c r="X10" s="2"/>
      <c r="Y10" s="2"/>
      <c r="Z10" s="2"/>
    </row>
    <row r="11" spans="1:26" ht="7.5" customHeight="1" x14ac:dyDescent="0.2">
      <c r="A11" s="746"/>
      <c r="B11" s="1021"/>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 customHeight="1" x14ac:dyDescent="0.2">
      <c r="A13" s="2"/>
      <c r="B13" s="1385"/>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
      <c r="A14" s="2"/>
      <c r="B14" s="1021"/>
      <c r="C14" s="2"/>
      <c r="D14" s="2"/>
      <c r="E14" s="2" t="s">
        <v>528</v>
      </c>
      <c r="F14" s="2"/>
      <c r="G14" s="2"/>
      <c r="H14" s="2"/>
      <c r="I14" s="2"/>
      <c r="J14" s="2"/>
      <c r="K14" s="2"/>
      <c r="L14" s="2"/>
      <c r="M14" s="2"/>
      <c r="N14" s="2"/>
      <c r="O14" s="2"/>
      <c r="P14" s="2"/>
      <c r="Q14" s="2"/>
      <c r="R14" s="2"/>
      <c r="S14" s="2"/>
      <c r="T14" s="2"/>
      <c r="U14" s="2"/>
      <c r="V14" s="2"/>
      <c r="W14" s="2"/>
      <c r="X14" s="2"/>
      <c r="Y14" s="2"/>
      <c r="Z14" s="2"/>
    </row>
    <row r="15" spans="1:26" ht="12.75" customHeight="1" x14ac:dyDescent="0.2">
      <c r="A15" s="2"/>
      <c r="B15" s="1021"/>
      <c r="C15" s="2"/>
      <c r="D15" s="2"/>
      <c r="E15" s="2"/>
      <c r="F15" s="2"/>
      <c r="G15" s="2"/>
      <c r="H15" s="2"/>
      <c r="I15" s="2"/>
      <c r="J15" s="2"/>
      <c r="K15" s="2"/>
      <c r="L15" s="2"/>
      <c r="M15" s="2"/>
      <c r="N15" s="2"/>
      <c r="O15" s="2"/>
      <c r="P15" s="2"/>
      <c r="Q15" s="2"/>
      <c r="R15" s="2"/>
      <c r="S15" s="2"/>
      <c r="T15" s="2"/>
      <c r="U15" s="2"/>
      <c r="V15" s="2"/>
      <c r="W15" s="2"/>
      <c r="X15" s="2"/>
      <c r="Y15" s="2"/>
      <c r="Z15" s="2"/>
    </row>
    <row r="16" spans="1:26" ht="12.75" customHeight="1" x14ac:dyDescent="0.2">
      <c r="A16" s="2"/>
      <c r="B16" s="1021"/>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x14ac:dyDescent="0.2">
      <c r="A17" s="2"/>
      <c r="B17" s="1021"/>
      <c r="C17" s="2"/>
      <c r="D17" s="2"/>
      <c r="E17" s="2"/>
      <c r="F17" s="2"/>
      <c r="G17" s="2"/>
      <c r="H17" s="2"/>
      <c r="I17" s="2"/>
      <c r="J17" s="2"/>
      <c r="K17" s="2"/>
      <c r="L17" s="2"/>
      <c r="M17" s="2"/>
      <c r="N17" s="2"/>
      <c r="O17" s="2"/>
      <c r="P17" s="2"/>
      <c r="Q17" s="2"/>
      <c r="R17" s="2"/>
      <c r="S17" s="2"/>
      <c r="T17" s="2"/>
      <c r="U17" s="2"/>
      <c r="V17" s="2"/>
      <c r="W17" s="2"/>
      <c r="X17" s="2"/>
      <c r="Y17" s="2"/>
      <c r="Z17" s="2"/>
    </row>
    <row r="18" spans="1:26" ht="12.75" customHeight="1" x14ac:dyDescent="0.2">
      <c r="A18" s="2"/>
      <c r="B18" s="1021"/>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x14ac:dyDescent="0.2">
      <c r="A19" s="2"/>
      <c r="B19" s="1021"/>
      <c r="C19" s="2"/>
      <c r="D19" s="2"/>
      <c r="E19" s="2"/>
      <c r="F19" s="2"/>
      <c r="G19" s="2"/>
      <c r="H19" s="2"/>
      <c r="I19" s="2"/>
      <c r="J19" s="2"/>
      <c r="K19" s="2"/>
      <c r="L19" s="2"/>
      <c r="M19" s="2"/>
      <c r="N19" s="2"/>
      <c r="O19" s="2"/>
      <c r="P19" s="2"/>
      <c r="Q19" s="2"/>
      <c r="R19" s="2"/>
      <c r="S19" s="2"/>
      <c r="T19" s="2"/>
      <c r="U19" s="2"/>
      <c r="V19" s="2"/>
      <c r="W19" s="2"/>
      <c r="X19" s="2"/>
      <c r="Y19" s="2"/>
      <c r="Z19" s="2"/>
    </row>
    <row r="20" spans="1:26" ht="44.25" customHeight="1" x14ac:dyDescent="0.2">
      <c r="A20" s="2"/>
      <c r="B20" s="1021"/>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ustomHeight="1" x14ac:dyDescent="0.2">
      <c r="A30" s="2"/>
      <c r="B30" s="285"/>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746"/>
      <c r="B32" s="746"/>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ustomHeight="1" x14ac:dyDescent="0.2">
      <c r="A34" s="2"/>
      <c r="B34" s="748"/>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746"/>
      <c r="B42" s="746"/>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ustomHeight="1" x14ac:dyDescent="0.2">
      <c r="A44" s="2"/>
      <c r="B44" s="1386"/>
      <c r="C44" s="2"/>
      <c r="D44" s="2" t="s">
        <v>529</v>
      </c>
      <c r="E44" s="2"/>
      <c r="F44" s="2"/>
      <c r="G44" s="2"/>
      <c r="H44" s="2"/>
      <c r="I44" s="2"/>
      <c r="J44" s="2"/>
      <c r="K44" s="2"/>
      <c r="L44" s="2"/>
      <c r="M44" s="2"/>
      <c r="N44" s="2"/>
      <c r="O44" s="2"/>
      <c r="P44" s="2"/>
      <c r="Q44" s="2"/>
      <c r="R44" s="2"/>
      <c r="S44" s="2"/>
      <c r="T44" s="2"/>
      <c r="U44" s="2"/>
      <c r="V44" s="2"/>
      <c r="W44" s="2"/>
      <c r="X44" s="2"/>
      <c r="Y44" s="2"/>
      <c r="Z44" s="2"/>
    </row>
    <row r="45" spans="1:26" ht="12.75" hidden="1" customHeight="1" x14ac:dyDescent="0.2">
      <c r="A45" s="2"/>
      <c r="B45" s="1387"/>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1382" t="s">
        <v>44</v>
      </c>
      <c r="C46" s="2"/>
      <c r="D46" s="2"/>
      <c r="E46" s="2"/>
      <c r="F46" s="2"/>
      <c r="G46" s="2"/>
      <c r="H46" s="2"/>
      <c r="I46" s="2"/>
      <c r="J46" s="2"/>
      <c r="K46" s="2"/>
      <c r="L46" s="2"/>
      <c r="M46" s="2"/>
      <c r="N46" s="2"/>
      <c r="O46" s="2"/>
      <c r="P46" s="2"/>
      <c r="Q46" s="2"/>
      <c r="R46" s="2"/>
      <c r="S46" s="2"/>
      <c r="T46" s="2"/>
      <c r="U46" s="2"/>
      <c r="V46" s="2"/>
      <c r="W46" s="2"/>
      <c r="X46" s="2"/>
      <c r="Y46" s="2"/>
      <c r="Z46" s="2"/>
    </row>
    <row r="47" spans="1:26" ht="12.75" hidden="1" customHeight="1" x14ac:dyDescent="0.2">
      <c r="A47" s="2"/>
      <c r="B47" s="1383"/>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86"/>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87">
        <v>665</v>
      </c>
      <c r="C49" s="2"/>
      <c r="D49" s="288"/>
      <c r="E49" s="288"/>
      <c r="F49" s="288"/>
      <c r="G49" s="2"/>
      <c r="H49" s="2"/>
      <c r="I49" s="2"/>
      <c r="J49" s="2"/>
      <c r="K49" s="2"/>
      <c r="L49" s="2"/>
      <c r="M49" s="2"/>
      <c r="N49" s="2"/>
      <c r="O49" s="2"/>
      <c r="P49" s="2"/>
      <c r="Q49" s="2"/>
      <c r="R49" s="2"/>
      <c r="S49" s="2"/>
      <c r="T49" s="2"/>
      <c r="U49" s="2"/>
      <c r="V49" s="2"/>
      <c r="W49" s="2"/>
      <c r="X49" s="2"/>
      <c r="Y49" s="2"/>
      <c r="Z49" s="2"/>
    </row>
    <row r="50" spans="1:26" ht="12.75" customHeight="1" x14ac:dyDescent="0.2">
      <c r="A50" s="2"/>
      <c r="B50" s="289">
        <v>70</v>
      </c>
      <c r="C50" s="2"/>
      <c r="D50" s="288"/>
      <c r="E50" s="288"/>
      <c r="F50" s="288"/>
      <c r="G50" s="2"/>
      <c r="H50" s="2"/>
      <c r="I50" s="2"/>
      <c r="J50" s="2"/>
      <c r="K50" s="2"/>
      <c r="L50" s="2"/>
      <c r="M50" s="2"/>
      <c r="N50" s="2"/>
      <c r="O50" s="2"/>
      <c r="P50" s="2"/>
      <c r="Q50" s="2"/>
      <c r="R50" s="2"/>
      <c r="S50" s="2"/>
      <c r="T50" s="2"/>
      <c r="U50" s="2"/>
      <c r="V50" s="2"/>
      <c r="W50" s="2"/>
      <c r="X50" s="2"/>
      <c r="Y50" s="2"/>
      <c r="Z50" s="2"/>
    </row>
    <row r="51" spans="1:26" ht="12.75" customHeight="1" x14ac:dyDescent="0.2">
      <c r="A51" s="2"/>
      <c r="B51" s="289">
        <v>2726</v>
      </c>
      <c r="C51" s="2"/>
      <c r="D51" s="288"/>
      <c r="E51" s="288"/>
      <c r="F51" s="288"/>
      <c r="G51" s="2"/>
      <c r="H51" s="2"/>
      <c r="I51" s="2"/>
      <c r="J51" s="2"/>
      <c r="K51" s="2"/>
      <c r="L51" s="2"/>
      <c r="M51" s="2"/>
      <c r="N51" s="2"/>
      <c r="O51" s="2"/>
      <c r="P51" s="2"/>
      <c r="Q51" s="2"/>
      <c r="R51" s="2"/>
      <c r="S51" s="2"/>
      <c r="T51" s="2"/>
      <c r="U51" s="2"/>
      <c r="V51" s="2"/>
      <c r="W51" s="2"/>
      <c r="X51" s="2"/>
      <c r="Y51" s="2"/>
      <c r="Z51" s="2"/>
    </row>
    <row r="52" spans="1:26" ht="12.75" customHeight="1" x14ac:dyDescent="0.2">
      <c r="A52" s="2"/>
      <c r="B52" s="290">
        <v>3461</v>
      </c>
      <c r="C52" s="2"/>
      <c r="D52" s="288"/>
      <c r="E52" s="288"/>
      <c r="F52" s="288"/>
      <c r="G52" s="2"/>
      <c r="H52" s="2"/>
      <c r="I52" s="2"/>
      <c r="J52" s="2"/>
      <c r="K52" s="2"/>
      <c r="L52" s="2"/>
      <c r="M52" s="2"/>
      <c r="N52" s="2"/>
      <c r="O52" s="2"/>
      <c r="P52" s="2"/>
      <c r="Q52" s="2"/>
      <c r="R52" s="2"/>
      <c r="S52" s="2"/>
      <c r="T52" s="2"/>
      <c r="U52" s="2"/>
      <c r="V52" s="2"/>
      <c r="W52" s="2"/>
      <c r="X52" s="2"/>
      <c r="Y52" s="2"/>
      <c r="Z52" s="2"/>
    </row>
    <row r="53" spans="1:26" ht="12.75" customHeight="1" x14ac:dyDescent="0.2">
      <c r="A53" s="2"/>
      <c r="B53" s="750"/>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87">
        <v>4</v>
      </c>
      <c r="C54" s="2"/>
      <c r="D54" s="288"/>
      <c r="E54" s="288"/>
      <c r="F54" s="288"/>
      <c r="G54" s="2"/>
      <c r="H54" s="2"/>
      <c r="I54" s="2"/>
      <c r="J54" s="2"/>
      <c r="K54" s="2"/>
      <c r="L54" s="2"/>
      <c r="M54" s="2"/>
      <c r="N54" s="2"/>
      <c r="O54" s="2"/>
      <c r="P54" s="2"/>
      <c r="Q54" s="2"/>
      <c r="R54" s="2"/>
      <c r="S54" s="2"/>
      <c r="T54" s="2"/>
      <c r="U54" s="2"/>
      <c r="V54" s="2"/>
      <c r="W54" s="2"/>
      <c r="X54" s="2"/>
      <c r="Y54" s="2"/>
      <c r="Z54" s="2"/>
    </row>
    <row r="55" spans="1:26" ht="12.75" customHeight="1" x14ac:dyDescent="0.2">
      <c r="A55" s="2"/>
      <c r="B55" s="289">
        <v>1</v>
      </c>
      <c r="C55" s="2"/>
      <c r="D55" s="288"/>
      <c r="E55" s="288"/>
      <c r="F55" s="288"/>
      <c r="G55" s="2"/>
      <c r="H55" s="2"/>
      <c r="I55" s="2"/>
      <c r="J55" s="2"/>
      <c r="K55" s="2"/>
      <c r="L55" s="2"/>
      <c r="M55" s="2"/>
      <c r="N55" s="2"/>
      <c r="O55" s="2"/>
      <c r="P55" s="2"/>
      <c r="Q55" s="2"/>
      <c r="R55" s="2"/>
      <c r="S55" s="2"/>
      <c r="T55" s="2"/>
      <c r="U55" s="2"/>
      <c r="V55" s="2"/>
      <c r="W55" s="2"/>
      <c r="X55" s="2"/>
      <c r="Y55" s="2"/>
      <c r="Z55" s="2"/>
    </row>
    <row r="56" spans="1:26" ht="12.75" customHeight="1" x14ac:dyDescent="0.2">
      <c r="A56" s="2"/>
      <c r="B56" s="289">
        <v>52</v>
      </c>
      <c r="C56" s="2"/>
      <c r="D56" s="288"/>
      <c r="E56" s="288"/>
      <c r="F56" s="288"/>
      <c r="G56" s="2"/>
      <c r="H56" s="2"/>
      <c r="I56" s="2"/>
      <c r="J56" s="2"/>
      <c r="K56" s="2"/>
      <c r="L56" s="2"/>
      <c r="M56" s="2"/>
      <c r="N56" s="2"/>
      <c r="O56" s="2"/>
      <c r="P56" s="2"/>
      <c r="Q56" s="2"/>
      <c r="R56" s="2"/>
      <c r="S56" s="2"/>
      <c r="T56" s="2"/>
      <c r="U56" s="2"/>
      <c r="V56" s="2"/>
      <c r="W56" s="2"/>
      <c r="X56" s="2"/>
      <c r="Y56" s="2"/>
      <c r="Z56" s="2"/>
    </row>
    <row r="57" spans="1:26" ht="12.75" customHeight="1" x14ac:dyDescent="0.2">
      <c r="A57" s="2"/>
      <c r="B57" s="290">
        <v>57</v>
      </c>
      <c r="C57" s="2"/>
      <c r="D57" s="288"/>
      <c r="E57" s="288"/>
      <c r="F57" s="288"/>
      <c r="G57" s="2"/>
      <c r="H57" s="2"/>
      <c r="I57" s="2"/>
      <c r="J57" s="2"/>
      <c r="K57" s="2"/>
      <c r="L57" s="2"/>
      <c r="M57" s="2"/>
      <c r="N57" s="2"/>
      <c r="O57" s="2"/>
      <c r="P57" s="2"/>
      <c r="Q57" s="2"/>
      <c r="R57" s="2"/>
      <c r="S57" s="2"/>
      <c r="T57" s="2"/>
      <c r="U57" s="2"/>
      <c r="V57" s="2"/>
      <c r="W57" s="2"/>
      <c r="X57" s="2"/>
      <c r="Y57" s="2"/>
      <c r="Z57" s="2"/>
    </row>
    <row r="58" spans="1:26" ht="12.75" customHeight="1" x14ac:dyDescent="0.2">
      <c r="A58" s="2"/>
      <c r="B58" s="750"/>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87">
        <v>21</v>
      </c>
      <c r="C59" s="2"/>
      <c r="D59" s="288"/>
      <c r="E59" s="288"/>
      <c r="F59" s="288"/>
      <c r="G59" s="2"/>
      <c r="H59" s="2"/>
      <c r="I59" s="2"/>
      <c r="J59" s="2"/>
      <c r="K59" s="2"/>
      <c r="L59" s="2"/>
      <c r="M59" s="2"/>
      <c r="N59" s="2"/>
      <c r="O59" s="2"/>
      <c r="P59" s="2"/>
      <c r="Q59" s="2"/>
      <c r="R59" s="2"/>
      <c r="S59" s="2"/>
      <c r="T59" s="2"/>
      <c r="U59" s="2"/>
      <c r="V59" s="2"/>
      <c r="W59" s="2"/>
      <c r="X59" s="2"/>
      <c r="Y59" s="2"/>
      <c r="Z59" s="2"/>
    </row>
    <row r="60" spans="1:26" ht="12.75" customHeight="1" x14ac:dyDescent="0.2">
      <c r="A60" s="2"/>
      <c r="B60" s="289">
        <v>1</v>
      </c>
      <c r="C60" s="2"/>
      <c r="D60" s="288"/>
      <c r="E60" s="288"/>
      <c r="F60" s="288"/>
      <c r="G60" s="2"/>
      <c r="H60" s="2"/>
      <c r="I60" s="2"/>
      <c r="J60" s="2"/>
      <c r="K60" s="2"/>
      <c r="L60" s="2"/>
      <c r="M60" s="2"/>
      <c r="N60" s="2"/>
      <c r="O60" s="2"/>
      <c r="P60" s="2"/>
      <c r="Q60" s="2"/>
      <c r="R60" s="2"/>
      <c r="S60" s="2"/>
      <c r="T60" s="2"/>
      <c r="U60" s="2"/>
      <c r="V60" s="2"/>
      <c r="W60" s="2"/>
      <c r="X60" s="2"/>
      <c r="Y60" s="2"/>
      <c r="Z60" s="2"/>
    </row>
    <row r="61" spans="1:26" ht="12.75" customHeight="1" x14ac:dyDescent="0.2">
      <c r="A61" s="2"/>
      <c r="B61" s="289">
        <v>95</v>
      </c>
      <c r="C61" s="2"/>
      <c r="D61" s="288"/>
      <c r="E61" s="288"/>
      <c r="F61" s="288"/>
      <c r="G61" s="2"/>
      <c r="H61" s="2"/>
      <c r="I61" s="2"/>
      <c r="J61" s="2"/>
      <c r="K61" s="2"/>
      <c r="L61" s="2"/>
      <c r="M61" s="2"/>
      <c r="N61" s="2"/>
      <c r="O61" s="2"/>
      <c r="P61" s="2"/>
      <c r="Q61" s="2"/>
      <c r="R61" s="2"/>
      <c r="S61" s="2"/>
      <c r="T61" s="2"/>
      <c r="U61" s="2"/>
      <c r="V61" s="2"/>
      <c r="W61" s="2"/>
      <c r="X61" s="2"/>
      <c r="Y61" s="2"/>
      <c r="Z61" s="2"/>
    </row>
    <row r="62" spans="1:26" ht="12.75" customHeight="1" x14ac:dyDescent="0.2">
      <c r="A62" s="2"/>
      <c r="B62" s="290">
        <v>117</v>
      </c>
      <c r="C62" s="2"/>
      <c r="D62" s="288"/>
      <c r="E62" s="288"/>
      <c r="F62" s="288"/>
      <c r="G62" s="2"/>
      <c r="H62" s="2"/>
      <c r="I62" s="2"/>
      <c r="J62" s="2"/>
      <c r="K62" s="2"/>
      <c r="L62" s="2"/>
      <c r="M62" s="2"/>
      <c r="N62" s="2"/>
      <c r="O62" s="2"/>
      <c r="P62" s="2"/>
      <c r="Q62" s="2"/>
      <c r="R62" s="2"/>
      <c r="S62" s="2"/>
      <c r="T62" s="2"/>
      <c r="U62" s="2"/>
      <c r="V62" s="2"/>
      <c r="W62" s="2"/>
      <c r="X62" s="2"/>
      <c r="Y62" s="2"/>
      <c r="Z62" s="2"/>
    </row>
    <row r="63" spans="1:26" ht="12.75" customHeight="1" x14ac:dyDescent="0.2">
      <c r="A63" s="2"/>
      <c r="B63" s="751">
        <v>3635</v>
      </c>
      <c r="C63" s="2"/>
      <c r="D63" s="288"/>
      <c r="E63" s="288"/>
      <c r="F63" s="288"/>
      <c r="G63" s="2"/>
      <c r="H63" s="2"/>
      <c r="I63" s="2"/>
      <c r="J63" s="2"/>
      <c r="K63" s="2"/>
      <c r="L63" s="2"/>
      <c r="M63" s="2"/>
      <c r="N63" s="2"/>
      <c r="O63" s="2"/>
      <c r="P63" s="2"/>
      <c r="Q63" s="2"/>
      <c r="R63" s="2"/>
      <c r="S63" s="2"/>
      <c r="T63" s="2"/>
      <c r="U63" s="2"/>
      <c r="V63" s="2"/>
      <c r="W63" s="2"/>
      <c r="X63" s="2"/>
      <c r="Y63" s="2"/>
      <c r="Z63" s="2"/>
    </row>
    <row r="64" spans="1:26" ht="15" customHeight="1" x14ac:dyDescent="0.2">
      <c r="A64" s="2"/>
      <c r="B64" s="1363"/>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1021"/>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1021"/>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746"/>
      <c r="B71" s="746"/>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25.5" customHeight="1" x14ac:dyDescent="0.2">
      <c r="A73" s="2"/>
      <c r="B73" s="1384"/>
      <c r="C73" s="2"/>
      <c r="D73" s="2"/>
      <c r="E73" s="2"/>
      <c r="F73" s="2"/>
      <c r="G73" s="2"/>
      <c r="H73" s="2"/>
      <c r="I73" s="2"/>
      <c r="J73" s="2"/>
      <c r="K73" s="2"/>
      <c r="L73" s="2"/>
      <c r="M73" s="2"/>
      <c r="N73" s="2"/>
      <c r="O73" s="2"/>
      <c r="P73" s="2"/>
      <c r="Q73" s="2"/>
      <c r="R73" s="2"/>
      <c r="S73" s="2"/>
      <c r="T73" s="2"/>
      <c r="U73" s="2"/>
      <c r="V73" s="2"/>
      <c r="W73" s="2"/>
      <c r="X73" s="2"/>
      <c r="Y73" s="2"/>
      <c r="Z73" s="2"/>
    </row>
    <row r="74" spans="1:26" ht="25.5" customHeight="1" x14ac:dyDescent="0.2">
      <c r="A74" s="2"/>
      <c r="B74" s="1019"/>
      <c r="C74" s="2"/>
      <c r="D74" s="2"/>
      <c r="E74" s="2"/>
      <c r="F74" s="2"/>
      <c r="G74" s="2"/>
      <c r="H74" s="2"/>
      <c r="I74" s="2"/>
      <c r="J74" s="2"/>
      <c r="K74" s="2"/>
      <c r="L74" s="2"/>
      <c r="M74" s="2"/>
      <c r="N74" s="2"/>
      <c r="O74" s="2"/>
      <c r="P74" s="2"/>
      <c r="Q74" s="2"/>
      <c r="R74" s="2"/>
      <c r="S74" s="2"/>
      <c r="T74" s="2"/>
      <c r="U74" s="2"/>
      <c r="V74" s="2"/>
      <c r="W74" s="2"/>
      <c r="X74" s="2"/>
      <c r="Y74" s="2"/>
      <c r="Z74" s="2"/>
    </row>
    <row r="75" spans="1:26" ht="25.5" customHeight="1" x14ac:dyDescent="0.2">
      <c r="A75" s="2"/>
      <c r="B75" s="1019"/>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
      <c r="A76" s="2"/>
      <c r="B76" s="291"/>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1"/>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1"/>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1"/>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1"/>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1"/>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746"/>
      <c r="B84" s="746"/>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
      <c r="A86" s="1"/>
      <c r="B86" s="749"/>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1"/>
      <c r="B87" s="752" t="s">
        <v>530</v>
      </c>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1"/>
      <c r="B88" s="286"/>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1"/>
      <c r="B89" s="292">
        <v>367</v>
      </c>
      <c r="C89" s="2"/>
      <c r="D89" s="288"/>
      <c r="E89" s="288"/>
      <c r="F89" s="2"/>
      <c r="G89" s="2"/>
      <c r="H89" s="2"/>
      <c r="I89" s="2"/>
      <c r="J89" s="2"/>
      <c r="K89" s="2"/>
      <c r="L89" s="2"/>
      <c r="M89" s="2"/>
      <c r="N89" s="2"/>
      <c r="O89" s="2"/>
      <c r="P89" s="2"/>
      <c r="Q89" s="2"/>
      <c r="R89" s="2"/>
      <c r="S89" s="2"/>
      <c r="T89" s="2"/>
      <c r="U89" s="2"/>
      <c r="V89" s="2"/>
      <c r="W89" s="2"/>
      <c r="X89" s="2"/>
      <c r="Y89" s="2"/>
      <c r="Z89" s="2"/>
    </row>
    <row r="90" spans="1:26" ht="12.75" customHeight="1" x14ac:dyDescent="0.2">
      <c r="A90" s="1"/>
      <c r="B90" s="293">
        <v>167</v>
      </c>
      <c r="C90" s="2"/>
      <c r="D90" s="288"/>
      <c r="E90" s="288"/>
      <c r="F90" s="2"/>
      <c r="G90" s="2"/>
      <c r="H90" s="2"/>
      <c r="I90" s="2"/>
      <c r="J90" s="2"/>
      <c r="K90" s="2"/>
      <c r="L90" s="2"/>
      <c r="M90" s="2"/>
      <c r="N90" s="2"/>
      <c r="O90" s="2"/>
      <c r="P90" s="2"/>
      <c r="Q90" s="2"/>
      <c r="R90" s="2"/>
      <c r="S90" s="2"/>
      <c r="T90" s="2"/>
      <c r="U90" s="2"/>
      <c r="V90" s="2"/>
      <c r="W90" s="2"/>
      <c r="X90" s="2"/>
      <c r="Y90" s="2"/>
      <c r="Z90" s="2"/>
    </row>
    <row r="91" spans="1:26" ht="12.75" customHeight="1" x14ac:dyDescent="0.2">
      <c r="A91" s="1"/>
      <c r="B91" s="750"/>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1"/>
      <c r="B92" s="292">
        <v>181</v>
      </c>
      <c r="C92" s="2"/>
      <c r="D92" s="288"/>
      <c r="E92" s="288"/>
      <c r="F92" s="2"/>
      <c r="G92" s="2"/>
      <c r="H92" s="2"/>
      <c r="I92" s="2"/>
      <c r="J92" s="2"/>
      <c r="K92" s="2"/>
      <c r="L92" s="2"/>
      <c r="M92" s="2"/>
      <c r="N92" s="2"/>
      <c r="O92" s="2"/>
      <c r="P92" s="2"/>
      <c r="Q92" s="2"/>
      <c r="R92" s="2"/>
      <c r="S92" s="2"/>
      <c r="T92" s="2"/>
      <c r="U92" s="2"/>
      <c r="V92" s="2"/>
      <c r="W92" s="2"/>
      <c r="X92" s="2"/>
      <c r="Y92" s="2"/>
      <c r="Z92" s="2"/>
    </row>
    <row r="93" spans="1:26" ht="12.75" customHeight="1" x14ac:dyDescent="0.2">
      <c r="A93" s="1"/>
      <c r="B93" s="294">
        <v>287</v>
      </c>
      <c r="C93" s="2"/>
      <c r="D93" s="288"/>
      <c r="E93" s="288"/>
      <c r="F93" s="2"/>
      <c r="G93" s="2"/>
      <c r="H93" s="2"/>
      <c r="I93" s="2"/>
      <c r="J93" s="2"/>
      <c r="K93" s="2"/>
      <c r="L93" s="2"/>
      <c r="M93" s="2"/>
      <c r="N93" s="2"/>
      <c r="O93" s="2"/>
      <c r="P93" s="2"/>
      <c r="Q93" s="2"/>
      <c r="R93" s="2"/>
      <c r="S93" s="2"/>
      <c r="T93" s="2"/>
      <c r="U93" s="2"/>
      <c r="V93" s="2"/>
      <c r="W93" s="2"/>
      <c r="X93" s="2"/>
      <c r="Y93" s="2"/>
      <c r="Z93" s="2"/>
    </row>
    <row r="94" spans="1:26" ht="12.75" customHeight="1" x14ac:dyDescent="0.2">
      <c r="A94" s="1"/>
      <c r="B94" s="293">
        <v>66</v>
      </c>
      <c r="C94" s="2"/>
      <c r="D94" s="288"/>
      <c r="E94" s="288"/>
      <c r="F94" s="2"/>
      <c r="G94" s="2"/>
      <c r="H94" s="2"/>
      <c r="I94" s="2"/>
      <c r="J94" s="2"/>
      <c r="K94" s="2"/>
      <c r="L94" s="2"/>
      <c r="M94" s="2"/>
      <c r="N94" s="2"/>
      <c r="O94" s="2"/>
      <c r="P94" s="2"/>
      <c r="Q94" s="2"/>
      <c r="R94" s="2"/>
      <c r="S94" s="2"/>
      <c r="T94" s="2"/>
      <c r="U94" s="2"/>
      <c r="V94" s="2"/>
      <c r="W94" s="2"/>
      <c r="X94" s="2"/>
      <c r="Y94" s="2"/>
      <c r="Z94" s="2"/>
    </row>
    <row r="95" spans="1:26" ht="12.75" customHeight="1" x14ac:dyDescent="0.2">
      <c r="A95" s="1"/>
      <c r="B95" s="750"/>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1"/>
      <c r="B96" s="292">
        <v>79</v>
      </c>
      <c r="C96" s="2"/>
      <c r="D96" s="288"/>
      <c r="E96" s="288"/>
      <c r="F96" s="2"/>
      <c r="G96" s="2"/>
      <c r="H96" s="2"/>
      <c r="I96" s="2"/>
      <c r="J96" s="2"/>
      <c r="K96" s="2"/>
      <c r="L96" s="2"/>
      <c r="M96" s="2"/>
      <c r="N96" s="2"/>
      <c r="O96" s="2"/>
      <c r="P96" s="2"/>
      <c r="Q96" s="2"/>
      <c r="R96" s="2"/>
      <c r="S96" s="2"/>
      <c r="T96" s="2"/>
      <c r="U96" s="2"/>
      <c r="V96" s="2"/>
      <c r="W96" s="2"/>
      <c r="X96" s="2"/>
      <c r="Y96" s="2"/>
      <c r="Z96" s="2"/>
    </row>
    <row r="97" spans="1:26" ht="12.75" customHeight="1" x14ac:dyDescent="0.2">
      <c r="A97" s="1"/>
      <c r="B97" s="294">
        <v>5</v>
      </c>
      <c r="C97" s="2"/>
      <c r="D97" s="288"/>
      <c r="E97" s="288"/>
      <c r="F97" s="2"/>
      <c r="G97" s="2"/>
      <c r="H97" s="2"/>
      <c r="I97" s="2"/>
      <c r="J97" s="2"/>
      <c r="K97" s="2"/>
      <c r="L97" s="2"/>
      <c r="M97" s="2"/>
      <c r="N97" s="2"/>
      <c r="O97" s="2"/>
      <c r="P97" s="2"/>
      <c r="Q97" s="2"/>
      <c r="R97" s="2"/>
      <c r="S97" s="2"/>
      <c r="T97" s="2"/>
      <c r="U97" s="2"/>
      <c r="V97" s="2"/>
      <c r="W97" s="2"/>
      <c r="X97" s="2"/>
      <c r="Y97" s="2"/>
      <c r="Z97" s="2"/>
    </row>
    <row r="98" spans="1:26" ht="12.75" customHeight="1" x14ac:dyDescent="0.2">
      <c r="A98" s="1"/>
      <c r="B98" s="294">
        <v>450</v>
      </c>
      <c r="C98" s="2"/>
      <c r="D98" s="288"/>
      <c r="E98" s="288"/>
      <c r="F98" s="2"/>
      <c r="G98" s="2"/>
      <c r="H98" s="2"/>
      <c r="I98" s="2"/>
      <c r="J98" s="2"/>
      <c r="K98" s="2"/>
      <c r="L98" s="2"/>
      <c r="M98" s="2"/>
      <c r="N98" s="2"/>
      <c r="O98" s="2"/>
      <c r="P98" s="2"/>
      <c r="Q98" s="2"/>
      <c r="R98" s="2"/>
      <c r="S98" s="2"/>
      <c r="T98" s="2"/>
      <c r="U98" s="2"/>
      <c r="V98" s="2"/>
      <c r="W98" s="2"/>
      <c r="X98" s="2"/>
      <c r="Y98" s="2"/>
      <c r="Z98" s="2"/>
    </row>
    <row r="99" spans="1:26" ht="12.75" customHeight="1" x14ac:dyDescent="0.2">
      <c r="A99" s="1"/>
      <c r="B99" s="753">
        <v>534</v>
      </c>
      <c r="C99" s="2"/>
      <c r="D99" s="288"/>
      <c r="E99" s="288"/>
      <c r="F99" s="2"/>
      <c r="G99" s="2"/>
      <c r="H99" s="2"/>
      <c r="I99" s="2"/>
      <c r="J99" s="2"/>
      <c r="K99" s="2"/>
      <c r="L99" s="2"/>
      <c r="M99" s="2"/>
      <c r="N99" s="2"/>
      <c r="O99" s="2"/>
      <c r="P99" s="2"/>
      <c r="Q99" s="2"/>
      <c r="R99" s="2"/>
      <c r="S99" s="2"/>
      <c r="T99" s="2"/>
      <c r="U99" s="2"/>
      <c r="V99" s="2"/>
      <c r="W99" s="2"/>
      <c r="X99" s="2"/>
      <c r="Y99" s="2"/>
      <c r="Z99" s="2"/>
    </row>
    <row r="100" spans="1:26" ht="15" customHeight="1" x14ac:dyDescent="0.2">
      <c r="A100" s="1"/>
      <c r="B100" s="1363"/>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ustomHeight="1" x14ac:dyDescent="0.2">
      <c r="A101" s="1"/>
      <c r="B101" s="1021"/>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ustomHeight="1" x14ac:dyDescent="0.2">
      <c r="A102" s="1"/>
      <c r="B102" s="1021"/>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1"/>
      <c r="B104" s="754"/>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1"/>
      <c r="B105" s="755" t="s">
        <v>531</v>
      </c>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ustomHeight="1" x14ac:dyDescent="0.2">
      <c r="A106" s="1"/>
      <c r="B106" s="286"/>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ustomHeight="1" x14ac:dyDescent="0.2">
      <c r="A107" s="1"/>
      <c r="B107" s="295">
        <v>0.14099999999999999</v>
      </c>
      <c r="C107" s="2"/>
      <c r="D107" s="288"/>
      <c r="E107" s="288"/>
      <c r="F107" s="2"/>
      <c r="G107" s="2"/>
      <c r="H107" s="2"/>
      <c r="I107" s="2"/>
      <c r="J107" s="2"/>
      <c r="K107" s="2"/>
      <c r="L107" s="2"/>
      <c r="M107" s="2"/>
      <c r="N107" s="2"/>
      <c r="O107" s="2"/>
      <c r="P107" s="2"/>
      <c r="Q107" s="2"/>
      <c r="R107" s="2"/>
      <c r="S107" s="2"/>
      <c r="T107" s="2"/>
      <c r="U107" s="2"/>
      <c r="V107" s="2"/>
      <c r="W107" s="2"/>
      <c r="X107" s="2"/>
      <c r="Y107" s="2"/>
      <c r="Z107" s="2"/>
    </row>
    <row r="108" spans="1:26" ht="15" customHeight="1" x14ac:dyDescent="0.2">
      <c r="A108" s="1"/>
      <c r="B108" s="756">
        <v>0.252</v>
      </c>
      <c r="C108" s="2"/>
      <c r="D108" s="288"/>
      <c r="E108" s="288"/>
      <c r="F108" s="2"/>
      <c r="G108" s="2"/>
      <c r="H108" s="2"/>
      <c r="I108" s="2"/>
      <c r="J108" s="2"/>
      <c r="K108" s="2"/>
      <c r="L108" s="2"/>
      <c r="M108" s="2"/>
      <c r="N108" s="2"/>
      <c r="O108" s="2"/>
      <c r="P108" s="2"/>
      <c r="Q108" s="2"/>
      <c r="R108" s="2"/>
      <c r="S108" s="2"/>
      <c r="T108" s="2"/>
      <c r="U108" s="2"/>
      <c r="V108" s="2"/>
      <c r="W108" s="2"/>
      <c r="X108" s="2"/>
      <c r="Y108" s="2"/>
      <c r="Z108" s="2"/>
    </row>
    <row r="109" spans="1:26" ht="15" customHeight="1" x14ac:dyDescent="0.2">
      <c r="A109" s="1"/>
      <c r="B109" s="750"/>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ustomHeight="1" x14ac:dyDescent="0.2">
      <c r="A110" s="1"/>
      <c r="B110" s="295">
        <v>0.27800000000000002</v>
      </c>
      <c r="C110" s="2"/>
      <c r="D110" s="288"/>
      <c r="E110" s="288"/>
      <c r="F110" s="2"/>
      <c r="G110" s="2"/>
      <c r="H110" s="2"/>
      <c r="I110" s="2"/>
      <c r="J110" s="2"/>
      <c r="K110" s="2"/>
      <c r="L110" s="2"/>
      <c r="M110" s="2"/>
      <c r="N110" s="2"/>
      <c r="O110" s="2"/>
      <c r="P110" s="2"/>
      <c r="Q110" s="2"/>
      <c r="R110" s="2"/>
      <c r="S110" s="2"/>
      <c r="T110" s="2"/>
      <c r="U110" s="2"/>
      <c r="V110" s="2"/>
      <c r="W110" s="2"/>
      <c r="X110" s="2"/>
      <c r="Y110" s="2"/>
      <c r="Z110" s="2"/>
    </row>
    <row r="111" spans="1:26" ht="15" customHeight="1" x14ac:dyDescent="0.2">
      <c r="A111" s="1"/>
      <c r="B111" s="296">
        <v>0.13900000000000001</v>
      </c>
      <c r="C111" s="2"/>
      <c r="D111" s="288"/>
      <c r="E111" s="288"/>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1"/>
      <c r="B112" s="756">
        <v>0.123</v>
      </c>
      <c r="C112" s="2"/>
      <c r="D112" s="288"/>
      <c r="E112" s="288"/>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1"/>
      <c r="B113" s="750"/>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1"/>
      <c r="B114" s="295">
        <v>0.125</v>
      </c>
      <c r="C114" s="2"/>
      <c r="D114" s="288"/>
      <c r="E114" s="288"/>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1"/>
      <c r="B115" s="757">
        <v>7.9000000000000001E-2</v>
      </c>
      <c r="C115" s="2"/>
      <c r="D115" s="288"/>
      <c r="E115" s="288"/>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1"/>
      <c r="B116" s="296">
        <v>0.17599999999999999</v>
      </c>
      <c r="C116" s="2"/>
      <c r="D116" s="288"/>
      <c r="E116" s="288"/>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1"/>
      <c r="B117" s="758"/>
      <c r="C117" s="2"/>
      <c r="D117" s="288"/>
      <c r="E117" s="288"/>
      <c r="F117" s="2"/>
      <c r="G117" s="2"/>
      <c r="H117" s="2"/>
      <c r="I117" s="2"/>
      <c r="J117" s="2"/>
      <c r="K117" s="2"/>
      <c r="L117" s="2"/>
      <c r="M117" s="2"/>
      <c r="N117" s="2"/>
      <c r="O117" s="2"/>
      <c r="P117" s="2"/>
      <c r="Q117" s="2"/>
      <c r="R117" s="2"/>
      <c r="S117" s="2"/>
      <c r="T117" s="2"/>
      <c r="U117" s="2"/>
      <c r="V117" s="2"/>
      <c r="W117" s="2"/>
      <c r="X117" s="2"/>
      <c r="Y117" s="2"/>
      <c r="Z117" s="2"/>
    </row>
    <row r="118" spans="1:26" ht="15" customHeight="1" x14ac:dyDescent="0.2">
      <c r="A118" s="1"/>
      <c r="B118" s="1363"/>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1"/>
      <c r="B119" s="1021"/>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1"/>
      <c r="B120" s="1021"/>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746"/>
      <c r="B123" s="746"/>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746"/>
      <c r="B149" s="746"/>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7.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746"/>
      <c r="B173" s="746"/>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customHeight="1" x14ac:dyDescent="0.2">
      <c r="A175" s="2"/>
      <c r="B175" s="754"/>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759" t="s">
        <v>532</v>
      </c>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95">
        <v>0.25</v>
      </c>
      <c r="C177" s="2"/>
      <c r="D177" s="288"/>
      <c r="E177" s="288"/>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96">
        <v>0.20200000000000001</v>
      </c>
      <c r="C178" s="2"/>
      <c r="D178" s="288"/>
      <c r="E178" s="288"/>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96">
        <v>0.309</v>
      </c>
      <c r="C179" s="2"/>
      <c r="D179" s="288"/>
      <c r="E179" s="288"/>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96">
        <v>0.32600000000000001</v>
      </c>
      <c r="C180" s="2"/>
      <c r="D180" s="288"/>
      <c r="E180" s="288"/>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96">
        <v>0.48299999999999998</v>
      </c>
      <c r="C181" s="2"/>
      <c r="D181" s="288"/>
      <c r="E181" s="288"/>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96">
        <v>8.8999999999999996E-2</v>
      </c>
      <c r="C182" s="2"/>
      <c r="D182" s="288"/>
      <c r="E182" s="288"/>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96">
        <v>0.52100000000000002</v>
      </c>
      <c r="C183" s="2"/>
      <c r="D183" s="288"/>
      <c r="E183" s="288"/>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96">
        <v>7.5999999999999998E-2</v>
      </c>
      <c r="C184" s="2"/>
      <c r="D184" s="288"/>
      <c r="E184" s="288"/>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96">
        <v>1</v>
      </c>
      <c r="C185" s="2"/>
      <c r="D185" s="288"/>
      <c r="E185" s="288"/>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96">
        <v>0.87</v>
      </c>
      <c r="C186" s="2"/>
      <c r="D186" s="288"/>
      <c r="E186" s="288"/>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97">
        <v>0.21</v>
      </c>
      <c r="C187" s="2"/>
      <c r="D187" s="288"/>
      <c r="E187" s="288"/>
      <c r="F187" s="2"/>
      <c r="G187" s="2"/>
      <c r="H187" s="2"/>
      <c r="I187" s="2"/>
      <c r="J187" s="2"/>
      <c r="K187" s="2"/>
      <c r="L187" s="2"/>
      <c r="M187" s="2"/>
      <c r="N187" s="2"/>
      <c r="O187" s="2"/>
      <c r="P187" s="2"/>
      <c r="Q187" s="2"/>
      <c r="R187" s="2"/>
      <c r="S187" s="2"/>
      <c r="T187" s="2"/>
      <c r="U187" s="2"/>
      <c r="V187" s="2"/>
      <c r="W187" s="2"/>
      <c r="X187" s="2"/>
      <c r="Y187" s="2"/>
      <c r="Z187" s="2"/>
    </row>
    <row r="188" spans="1:26" ht="15" customHeight="1" x14ac:dyDescent="0.2">
      <c r="A188" s="2"/>
      <c r="B188" s="1363"/>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 customHeight="1" x14ac:dyDescent="0.2">
      <c r="A189" s="2"/>
      <c r="B189" s="1021"/>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customHeight="1" x14ac:dyDescent="0.2">
      <c r="A191" s="2"/>
      <c r="B191" s="749"/>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98" t="s">
        <v>533</v>
      </c>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99">
        <v>0</v>
      </c>
      <c r="C193" s="2"/>
      <c r="D193" s="288"/>
      <c r="E193" s="288"/>
      <c r="F193" s="288"/>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96">
        <v>0.252</v>
      </c>
      <c r="C194" s="2"/>
      <c r="D194" s="288"/>
      <c r="E194" s="288"/>
      <c r="F194" s="288"/>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96">
        <v>0.185</v>
      </c>
      <c r="C195" s="2"/>
      <c r="D195" s="288"/>
      <c r="E195" s="288"/>
      <c r="F195" s="288"/>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96">
        <v>9.2999999999999999E-2</v>
      </c>
      <c r="C196" s="2"/>
      <c r="D196" s="288"/>
      <c r="E196" s="288"/>
      <c r="F196" s="288"/>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96">
        <v>0.111</v>
      </c>
      <c r="C197" s="2"/>
      <c r="D197" s="288"/>
      <c r="E197" s="288"/>
      <c r="F197" s="288"/>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96">
        <v>0.17399999999999999</v>
      </c>
      <c r="C198" s="2"/>
      <c r="D198" s="288"/>
      <c r="E198" s="288"/>
      <c r="F198" s="288"/>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96">
        <v>4.9000000000000002E-2</v>
      </c>
      <c r="C199" s="2"/>
      <c r="D199" s="288"/>
      <c r="E199" s="288"/>
      <c r="F199" s="288"/>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96">
        <v>0.185</v>
      </c>
      <c r="C200" s="2"/>
      <c r="D200" s="288"/>
      <c r="E200" s="288"/>
      <c r="F200" s="288"/>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96">
        <v>2.1999999999999999E-2</v>
      </c>
      <c r="C201" s="2"/>
      <c r="D201" s="288"/>
      <c r="E201" s="288"/>
      <c r="F201" s="288"/>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96">
        <v>0</v>
      </c>
      <c r="C202" s="2"/>
      <c r="D202" s="288"/>
      <c r="E202" s="288"/>
      <c r="F202" s="288"/>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97">
        <v>0.161</v>
      </c>
      <c r="C203" s="2"/>
      <c r="D203" s="288"/>
      <c r="E203" s="288"/>
      <c r="F203" s="288"/>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1363"/>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1021"/>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1021"/>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1380" t="s">
        <v>534</v>
      </c>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1381"/>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760">
        <v>0</v>
      </c>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300">
        <v>1.4999999999999999E-2</v>
      </c>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300">
        <v>4.9000000000000002E-2</v>
      </c>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300">
        <v>0</v>
      </c>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300">
        <v>0.02</v>
      </c>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300">
        <v>1.7999999999999999E-2</v>
      </c>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300">
        <v>3.5999999999999997E-2</v>
      </c>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300">
        <v>5.3999999999999999E-2</v>
      </c>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300">
        <v>0</v>
      </c>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300">
        <v>0</v>
      </c>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761">
        <v>3.5999999999999997E-2</v>
      </c>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1363"/>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1021"/>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1021"/>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746"/>
      <c r="B225" s="746"/>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746"/>
      <c r="B253" s="746"/>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 customHeight="1" x14ac:dyDescent="0.2">
      <c r="A255" s="2"/>
      <c r="B255" s="749"/>
      <c r="C255" s="2"/>
      <c r="D255" s="2" t="s">
        <v>535</v>
      </c>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752" t="s">
        <v>536</v>
      </c>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762"/>
      <c r="C257" s="2"/>
      <c r="D257" s="288"/>
      <c r="E257" s="288"/>
      <c r="F257" s="288"/>
      <c r="G257" s="2"/>
      <c r="H257" s="2"/>
      <c r="I257" s="2"/>
      <c r="J257" s="2"/>
      <c r="K257" s="2"/>
      <c r="L257" s="2"/>
      <c r="M257" s="2"/>
      <c r="N257" s="2"/>
      <c r="O257" s="2"/>
      <c r="P257" s="2"/>
      <c r="Q257" s="2"/>
      <c r="R257" s="2"/>
      <c r="S257" s="2"/>
      <c r="T257" s="2"/>
      <c r="U257" s="2"/>
      <c r="V257" s="2"/>
      <c r="W257" s="2"/>
      <c r="X257" s="2"/>
      <c r="Y257" s="2"/>
      <c r="Z257" s="2"/>
    </row>
    <row r="258" spans="1:26" ht="15" customHeight="1" x14ac:dyDescent="0.2">
      <c r="A258" s="2"/>
      <c r="B258" s="1378"/>
      <c r="C258" s="2"/>
      <c r="D258" s="288"/>
      <c r="E258" s="288"/>
      <c r="F258" s="288"/>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1253"/>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 customHeight="1" x14ac:dyDescent="0.2">
      <c r="A260" s="2"/>
      <c r="B260" s="1378"/>
      <c r="C260" s="2"/>
      <c r="D260" s="288"/>
      <c r="E260" s="288"/>
      <c r="F260" s="288"/>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1253"/>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 customHeight="1" x14ac:dyDescent="0.2">
      <c r="A262" s="2"/>
      <c r="B262" s="301"/>
      <c r="C262" s="2"/>
      <c r="D262" s="288"/>
      <c r="E262" s="288"/>
      <c r="F262" s="288"/>
      <c r="G262" s="2"/>
      <c r="H262" s="2"/>
      <c r="I262" s="2"/>
      <c r="J262" s="2"/>
      <c r="K262" s="2"/>
      <c r="L262" s="2"/>
      <c r="M262" s="2"/>
      <c r="N262" s="2"/>
      <c r="O262" s="2"/>
      <c r="P262" s="2"/>
      <c r="Q262" s="2"/>
      <c r="R262" s="2"/>
      <c r="S262" s="2"/>
      <c r="T262" s="2"/>
      <c r="U262" s="2"/>
      <c r="V262" s="2"/>
      <c r="W262" s="2"/>
      <c r="X262" s="2"/>
      <c r="Y262" s="2"/>
      <c r="Z262" s="2"/>
    </row>
    <row r="263" spans="1:26" ht="15" customHeight="1" x14ac:dyDescent="0.2">
      <c r="A263" s="2"/>
      <c r="B263" s="1378"/>
      <c r="C263" s="2"/>
      <c r="D263" s="288"/>
      <c r="E263" s="288"/>
      <c r="F263" s="288"/>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1253"/>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 customHeight="1" x14ac:dyDescent="0.2">
      <c r="A265" s="2"/>
      <c r="B265" s="1379"/>
      <c r="C265" s="2"/>
      <c r="D265" s="288"/>
      <c r="E265" s="288"/>
      <c r="F265" s="288"/>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1253"/>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 customHeight="1" x14ac:dyDescent="0.2">
      <c r="A267" s="2"/>
      <c r="B267" s="1379"/>
      <c r="C267" s="2"/>
      <c r="D267" s="288"/>
      <c r="E267" s="288"/>
      <c r="F267" s="288"/>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1253"/>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 customHeight="1" x14ac:dyDescent="0.2">
      <c r="A269" s="2"/>
      <c r="B269" s="302"/>
      <c r="C269" s="2"/>
      <c r="D269" s="288"/>
      <c r="E269" s="288"/>
      <c r="F269" s="288"/>
      <c r="G269" s="2"/>
      <c r="H269" s="2"/>
      <c r="I269" s="2"/>
      <c r="J269" s="2"/>
      <c r="K269" s="2"/>
      <c r="L269" s="2"/>
      <c r="M269" s="2"/>
      <c r="N269" s="2"/>
      <c r="O269" s="2"/>
      <c r="P269" s="2"/>
      <c r="Q269" s="2"/>
      <c r="R269" s="2"/>
      <c r="S269" s="2"/>
      <c r="T269" s="2"/>
      <c r="U269" s="2"/>
      <c r="V269" s="2"/>
      <c r="W269" s="2"/>
      <c r="X269" s="2"/>
      <c r="Y269" s="2"/>
      <c r="Z269" s="2"/>
    </row>
    <row r="270" spans="1:26" ht="15" customHeight="1" x14ac:dyDescent="0.2">
      <c r="A270" s="2"/>
      <c r="B270" s="303"/>
      <c r="C270" s="2"/>
      <c r="D270" s="288"/>
      <c r="E270" s="288"/>
      <c r="F270" s="288"/>
      <c r="G270" s="2"/>
      <c r="H270" s="2"/>
      <c r="I270" s="2"/>
      <c r="J270" s="2"/>
      <c r="K270" s="2"/>
      <c r="L270" s="2"/>
      <c r="M270" s="2"/>
      <c r="N270" s="2"/>
      <c r="O270" s="2"/>
      <c r="P270" s="2"/>
      <c r="Q270" s="2"/>
      <c r="R270" s="2"/>
      <c r="S270" s="2"/>
      <c r="T270" s="2"/>
      <c r="U270" s="2"/>
      <c r="V270" s="2"/>
      <c r="W270" s="2"/>
      <c r="X270" s="2"/>
      <c r="Y270" s="2"/>
      <c r="Z270" s="2"/>
    </row>
    <row r="271" spans="1:26" ht="15" customHeight="1" x14ac:dyDescent="0.2">
      <c r="A271" s="2"/>
      <c r="B271" s="1376"/>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 customHeight="1" x14ac:dyDescent="0.2">
      <c r="A272" s="2"/>
      <c r="B272" s="1019"/>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1019"/>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746"/>
      <c r="B276" s="747"/>
      <c r="C276" s="2"/>
      <c r="D276" s="2" t="s">
        <v>537</v>
      </c>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746"/>
      <c r="B277" s="747"/>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 customHeight="1" x14ac:dyDescent="0.2">
      <c r="A279" s="2"/>
      <c r="B279" s="749"/>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752" t="s">
        <v>538</v>
      </c>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304"/>
      <c r="C281" s="2"/>
      <c r="D281" s="288"/>
      <c r="E281" s="288"/>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94"/>
      <c r="C282" s="2"/>
      <c r="D282" s="288"/>
      <c r="E282" s="288"/>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94"/>
      <c r="C283" s="2"/>
      <c r="D283" s="288"/>
      <c r="E283" s="288"/>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305"/>
      <c r="C284" s="2"/>
      <c r="D284" s="288"/>
      <c r="E284" s="288"/>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305"/>
      <c r="C285" s="2"/>
      <c r="D285" s="288"/>
      <c r="E285" s="288"/>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306"/>
      <c r="C286" s="2"/>
      <c r="D286" s="288"/>
      <c r="E286" s="288"/>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306"/>
      <c r="C287" s="2"/>
      <c r="D287" s="288"/>
      <c r="E287" s="288"/>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763"/>
      <c r="C288" s="2"/>
      <c r="D288" s="288"/>
      <c r="E288" s="288"/>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1376"/>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1019"/>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1019"/>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746"/>
      <c r="B294" s="746"/>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42.75" customHeight="1" x14ac:dyDescent="0.2">
      <c r="A296" s="2"/>
      <c r="B296" s="5"/>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746"/>
      <c r="B304" s="746"/>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6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746"/>
      <c r="B314" s="746"/>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44.2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746"/>
      <c r="B326" s="746"/>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 customHeight="1" x14ac:dyDescent="0.2">
      <c r="A328" s="2"/>
      <c r="B328" s="764">
        <v>2024</v>
      </c>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307"/>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765"/>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 customHeight="1" x14ac:dyDescent="0.2">
      <c r="A331" s="2"/>
      <c r="B331" s="766"/>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 customHeight="1" x14ac:dyDescent="0.2">
      <c r="A332" s="2"/>
      <c r="B332" s="1376"/>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1019"/>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746"/>
      <c r="B336" s="746"/>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 customHeight="1" x14ac:dyDescent="0.2">
      <c r="A338" s="2"/>
      <c r="B338" s="764">
        <v>2024</v>
      </c>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308"/>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765"/>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 customHeight="1" x14ac:dyDescent="0.2">
      <c r="A341" s="2"/>
      <c r="B341" s="309"/>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746"/>
      <c r="B349" s="746"/>
      <c r="C349" s="2"/>
      <c r="D349" s="2" t="s">
        <v>539</v>
      </c>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 customHeight="1" x14ac:dyDescent="0.2">
      <c r="A351" s="2"/>
      <c r="B351" s="767">
        <v>2024</v>
      </c>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310"/>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768"/>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31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31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31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311"/>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311"/>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31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31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31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769"/>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750"/>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768"/>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311"/>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31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769"/>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 customHeight="1" x14ac:dyDescent="0.2">
      <c r="A368" s="2"/>
      <c r="B368" s="770"/>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746"/>
      <c r="B371" s="746"/>
      <c r="C371" s="2"/>
      <c r="D371" s="2" t="s">
        <v>537</v>
      </c>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1"/>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hidden="1" customHeight="1" x14ac:dyDescent="0.2">
      <c r="A374" s="2"/>
      <c r="B374" s="1"/>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1"/>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1"/>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746"/>
      <c r="B379" s="746"/>
      <c r="C379" s="2"/>
      <c r="D379" s="2" t="s">
        <v>537</v>
      </c>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767">
        <v>2024</v>
      </c>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771"/>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313"/>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314"/>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77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746"/>
      <c r="B388" s="746"/>
      <c r="C388" s="2"/>
      <c r="D388" s="2" t="s">
        <v>537</v>
      </c>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746"/>
      <c r="B389" s="746"/>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746"/>
      <c r="B390" s="746"/>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85"/>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746"/>
      <c r="B404" s="746"/>
      <c r="C404" s="2"/>
      <c r="D404" s="2" t="s">
        <v>537</v>
      </c>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hidden="1"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 customHeight="1" x14ac:dyDescent="0.2">
      <c r="A407" s="2"/>
      <c r="B407" s="1377">
        <v>2024</v>
      </c>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1153"/>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773"/>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774"/>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774"/>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775"/>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768"/>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311"/>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776"/>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77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746"/>
      <c r="B419" s="746"/>
      <c r="C419" s="2"/>
      <c r="D419" s="2" t="s">
        <v>537</v>
      </c>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746"/>
      <c r="B436" s="746"/>
      <c r="C436" s="2"/>
      <c r="D436" s="2" t="s">
        <v>539</v>
      </c>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 customHeight="1" x14ac:dyDescent="0.2">
      <c r="A438" s="2"/>
      <c r="B438" s="1377">
        <v>2024</v>
      </c>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1153"/>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773"/>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311"/>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315"/>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311"/>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315"/>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311"/>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777"/>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746"/>
      <c r="B454" s="746"/>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746"/>
      <c r="B470" s="746"/>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57"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746"/>
      <c r="B487" s="746"/>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 customHeight="1" x14ac:dyDescent="0.2">
      <c r="A497" s="746"/>
      <c r="B497" s="1368"/>
      <c r="C497" s="2" t="s">
        <v>540</v>
      </c>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hidden="1" customHeight="1" x14ac:dyDescent="0.2">
      <c r="A498" s="746"/>
      <c r="B498" s="1021"/>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767">
        <v>2024</v>
      </c>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778">
        <v>2653.9</v>
      </c>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 customHeight="1" x14ac:dyDescent="0.2">
      <c r="A502" s="2"/>
      <c r="B502" s="18">
        <v>0.84599999999999997</v>
      </c>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 customHeight="1" x14ac:dyDescent="0.2">
      <c r="A503" s="2"/>
      <c r="B503" s="316">
        <v>0</v>
      </c>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 customHeight="1" x14ac:dyDescent="0.2">
      <c r="A504" s="2"/>
      <c r="B504" s="315">
        <v>0</v>
      </c>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 customHeight="1" x14ac:dyDescent="0.2">
      <c r="A505" s="2"/>
      <c r="B505" s="779">
        <v>2313.9</v>
      </c>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 customHeight="1" x14ac:dyDescent="0.2">
      <c r="A506" s="2"/>
      <c r="B506" s="317">
        <v>0</v>
      </c>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 customHeight="1" x14ac:dyDescent="0.2">
      <c r="A507" s="2"/>
      <c r="B507" s="318">
        <v>0</v>
      </c>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56.25" customHeight="1" x14ac:dyDescent="0.2">
      <c r="A508" s="2"/>
      <c r="B508" s="319"/>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746"/>
      <c r="B511" s="746"/>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 customHeight="1" x14ac:dyDescent="0.2">
      <c r="A512" s="746"/>
      <c r="B512" s="1368"/>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746"/>
      <c r="B513" s="1021"/>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85.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746"/>
      <c r="B527" s="746"/>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44.2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746"/>
      <c r="B552" s="746"/>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21.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36"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746"/>
      <c r="B573" s="746"/>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746"/>
      <c r="B598" s="746"/>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 customHeight="1" x14ac:dyDescent="0.2">
      <c r="A600" s="2"/>
      <c r="B600" s="754">
        <v>2024</v>
      </c>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778">
        <v>13718.8</v>
      </c>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317">
        <v>893.3</v>
      </c>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315">
        <f>B602/B601</f>
        <v>6.5115024637723409E-2</v>
      </c>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 customHeight="1" x14ac:dyDescent="0.2">
      <c r="A604" s="2"/>
      <c r="B604" s="317">
        <v>10370.700000000001</v>
      </c>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777" t="e">
        <f>B604/(B604+#REF!+#REF!)</f>
        <v>#REF!</v>
      </c>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51.75" customHeight="1" x14ac:dyDescent="0.2">
      <c r="A606" s="2"/>
      <c r="B606" s="319"/>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 customHeight="1" x14ac:dyDescent="0.2">
      <c r="A614" s="746"/>
      <c r="B614" s="1368"/>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746"/>
      <c r="B615" s="1021"/>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 customHeight="1" x14ac:dyDescent="0.2">
      <c r="A617" s="2"/>
      <c r="B617" s="754"/>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320"/>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321"/>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 customHeight="1" x14ac:dyDescent="0.2">
      <c r="A620" s="2"/>
      <c r="B620" s="1374"/>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1151"/>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1375"/>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321"/>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321"/>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321"/>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32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 customHeight="1" x14ac:dyDescent="0.2">
      <c r="A627" s="2"/>
      <c r="B627" s="1376"/>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 customHeight="1" x14ac:dyDescent="0.2">
      <c r="A628" s="2"/>
      <c r="B628" s="1019"/>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1019"/>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85"/>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746"/>
      <c r="B631" s="1368"/>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746"/>
      <c r="B632" s="1021"/>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 customHeight="1" x14ac:dyDescent="0.2">
      <c r="A634" s="2"/>
      <c r="B634" s="1183"/>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37.5" customHeight="1" x14ac:dyDescent="0.2">
      <c r="A635" s="2"/>
      <c r="B635" s="1021"/>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1371"/>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69" customHeight="1" x14ac:dyDescent="0.2">
      <c r="A637" s="2"/>
      <c r="B637" s="1153"/>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42" customHeight="1" x14ac:dyDescent="0.2">
      <c r="A638" s="2"/>
      <c r="B638" s="1153"/>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137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52.5" customHeight="1" x14ac:dyDescent="0.2">
      <c r="A640" s="2"/>
      <c r="B640" s="1153"/>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137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1153"/>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1153"/>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25.5" customHeight="1" x14ac:dyDescent="0.2">
      <c r="A644" s="2"/>
      <c r="B644" s="1373"/>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81" customHeight="1" x14ac:dyDescent="0.2">
      <c r="A645" s="2"/>
      <c r="B645" s="1153"/>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1153"/>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29.25" customHeight="1" x14ac:dyDescent="0.2">
      <c r="A647" s="2"/>
      <c r="B647" s="1364"/>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34.5" customHeight="1" x14ac:dyDescent="0.2">
      <c r="A648" s="2"/>
      <c r="B648" s="1153"/>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1153"/>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1365"/>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1153"/>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1153"/>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1366"/>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1367"/>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1367"/>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1366"/>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1367"/>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1367"/>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1366"/>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1367"/>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1367"/>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1366"/>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1367"/>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1367"/>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1366"/>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1367"/>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1367"/>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1363"/>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6" customHeight="1" x14ac:dyDescent="0.2">
      <c r="A669" s="2"/>
      <c r="B669" s="102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746"/>
      <c r="B671" s="1368"/>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746"/>
      <c r="B672" s="102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49.5" customHeight="1" x14ac:dyDescent="0.2">
      <c r="A674" s="2"/>
      <c r="B674" s="1369"/>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102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 customHeight="1" x14ac:dyDescent="0.2">
      <c r="A676" s="2"/>
      <c r="B676" s="1370"/>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70.5" customHeight="1" x14ac:dyDescent="0.2">
      <c r="A677" s="2"/>
      <c r="B677" s="1153"/>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82.5" customHeight="1" x14ac:dyDescent="0.2">
      <c r="A678" s="2"/>
      <c r="B678" s="1153"/>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746"/>
      <c r="B680" s="746"/>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780"/>
      <c r="C682" s="1389"/>
      <c r="D682" s="1021"/>
      <c r="E682" s="1021"/>
      <c r="F682" s="1021"/>
      <c r="G682" s="2"/>
      <c r="H682" s="2"/>
      <c r="I682" s="2"/>
      <c r="J682" s="2"/>
      <c r="K682" s="2"/>
      <c r="L682" s="2"/>
      <c r="M682" s="2"/>
      <c r="N682" s="2"/>
      <c r="O682" s="2"/>
      <c r="P682" s="2"/>
      <c r="Q682" s="2"/>
      <c r="R682" s="2"/>
      <c r="S682" s="2"/>
      <c r="T682" s="2"/>
      <c r="U682" s="2"/>
      <c r="V682" s="2"/>
      <c r="W682" s="2"/>
      <c r="X682" s="2"/>
      <c r="Y682" s="2"/>
      <c r="Z682" s="2"/>
    </row>
    <row r="683" spans="1:26" ht="15" customHeight="1" x14ac:dyDescent="0.2">
      <c r="A683" s="2"/>
      <c r="B683" s="584"/>
      <c r="C683" s="1389"/>
      <c r="D683" s="1021"/>
      <c r="E683" s="1389"/>
      <c r="F683" s="1021"/>
      <c r="G683" s="2"/>
      <c r="H683" s="2"/>
      <c r="I683" s="2"/>
      <c r="J683" s="2"/>
      <c r="K683" s="2"/>
      <c r="L683" s="2"/>
      <c r="M683" s="2"/>
      <c r="N683" s="2"/>
      <c r="O683" s="2"/>
      <c r="P683" s="2"/>
      <c r="Q683" s="2"/>
      <c r="R683" s="2"/>
      <c r="S683" s="2"/>
      <c r="T683" s="2"/>
      <c r="U683" s="2"/>
      <c r="V683" s="2"/>
      <c r="W683" s="2"/>
      <c r="X683" s="2"/>
      <c r="Y683" s="2"/>
      <c r="Z683" s="2"/>
    </row>
    <row r="684" spans="1:26" ht="15" customHeight="1" x14ac:dyDescent="0.2">
      <c r="A684" s="2"/>
      <c r="B684" s="1396"/>
      <c r="C684" s="1391"/>
      <c r="D684" s="1019"/>
      <c r="E684" s="1390"/>
      <c r="F684" s="1019"/>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1019"/>
      <c r="C685" s="1391"/>
      <c r="D685" s="1019"/>
      <c r="E685" s="1019"/>
      <c r="F685" s="1019"/>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1019"/>
      <c r="C686" s="1391"/>
      <c r="D686" s="1019"/>
      <c r="E686" s="1019"/>
      <c r="F686" s="1019"/>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1019"/>
      <c r="C687" s="1391"/>
      <c r="D687" s="1019"/>
      <c r="E687" s="1019"/>
      <c r="F687" s="1019"/>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1019"/>
      <c r="C688" s="1392"/>
      <c r="D688" s="1019"/>
      <c r="E688" s="1019"/>
      <c r="F688" s="1019"/>
      <c r="G688" s="2"/>
      <c r="H688" s="2"/>
      <c r="I688" s="2"/>
      <c r="J688" s="2"/>
      <c r="K688" s="2"/>
      <c r="L688" s="2"/>
      <c r="M688" s="2"/>
      <c r="N688" s="2"/>
      <c r="O688" s="2"/>
      <c r="P688" s="2"/>
      <c r="Q688" s="2"/>
      <c r="R688" s="2"/>
      <c r="S688" s="2"/>
      <c r="T688" s="2"/>
      <c r="U688" s="2"/>
      <c r="V688" s="2"/>
      <c r="W688" s="2"/>
      <c r="X688" s="2"/>
      <c r="Y688" s="2"/>
      <c r="Z688" s="2"/>
    </row>
    <row r="689" spans="1:26" ht="15" customHeight="1" x14ac:dyDescent="0.2">
      <c r="A689" s="2"/>
      <c r="B689" s="1376"/>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1019"/>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746"/>
      <c r="B692" s="746"/>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53.2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33.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746"/>
      <c r="B702" s="747"/>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1377"/>
      <c r="C704" s="1377">
        <v>2024</v>
      </c>
      <c r="D704" s="1021"/>
      <c r="E704" s="1021"/>
      <c r="F704" s="1141"/>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1153"/>
      <c r="C705" s="1205"/>
      <c r="D705" s="1115"/>
      <c r="E705" s="1115"/>
      <c r="F705" s="1393"/>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781"/>
      <c r="C706" s="1394">
        <v>114266.1</v>
      </c>
      <c r="D706" s="1091"/>
      <c r="E706" s="1091"/>
      <c r="F706" s="1091"/>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316"/>
      <c r="C707" s="1395">
        <v>31.2</v>
      </c>
      <c r="D707" s="1102"/>
      <c r="E707" s="1102"/>
      <c r="F707" s="110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323"/>
      <c r="C708" s="1397">
        <v>0.03</v>
      </c>
      <c r="D708" s="1102"/>
      <c r="E708" s="1102"/>
      <c r="F708" s="1102"/>
      <c r="G708" s="2"/>
      <c r="H708" s="2"/>
      <c r="I708" s="2"/>
      <c r="J708" s="2"/>
      <c r="K708" s="2"/>
      <c r="L708" s="2"/>
      <c r="M708" s="2"/>
      <c r="N708" s="2"/>
      <c r="O708" s="2"/>
      <c r="P708" s="2"/>
      <c r="Q708" s="2"/>
      <c r="R708" s="2"/>
      <c r="S708" s="2"/>
      <c r="T708" s="2"/>
      <c r="U708" s="2"/>
      <c r="V708" s="2"/>
      <c r="W708" s="2"/>
      <c r="X708" s="2"/>
      <c r="Y708" s="2"/>
      <c r="Z708" s="2"/>
    </row>
    <row r="709" spans="1:26" ht="15" customHeight="1" x14ac:dyDescent="0.2">
      <c r="A709" s="2"/>
      <c r="B709" s="1362"/>
      <c r="C709" s="1388"/>
      <c r="D709" s="1081"/>
      <c r="E709" s="1081"/>
      <c r="F709" s="1081"/>
      <c r="G709" s="2"/>
      <c r="H709" s="2"/>
      <c r="I709" s="2"/>
      <c r="J709" s="2"/>
      <c r="K709" s="2"/>
      <c r="L709" s="2"/>
      <c r="M709" s="2"/>
      <c r="N709" s="2"/>
      <c r="O709" s="2"/>
      <c r="P709" s="2"/>
      <c r="Q709" s="2"/>
      <c r="R709" s="2"/>
      <c r="S709" s="2"/>
      <c r="T709" s="2"/>
      <c r="U709" s="2"/>
      <c r="V709" s="2"/>
      <c r="W709" s="2"/>
      <c r="X709" s="2"/>
      <c r="Y709" s="2"/>
      <c r="Z709" s="2"/>
    </row>
    <row r="710" spans="1:26" ht="15" customHeight="1" x14ac:dyDescent="0.2">
      <c r="A710" s="2"/>
      <c r="B710" s="1153"/>
      <c r="C710" s="1021"/>
      <c r="D710" s="1019"/>
      <c r="E710" s="1019"/>
      <c r="F710" s="1021"/>
      <c r="G710" s="2"/>
      <c r="H710" s="2"/>
      <c r="I710" s="2"/>
      <c r="J710" s="2"/>
      <c r="K710" s="2"/>
      <c r="L710" s="2"/>
      <c r="M710" s="2"/>
      <c r="N710" s="2"/>
      <c r="O710" s="2"/>
      <c r="P710" s="2"/>
      <c r="Q710" s="2"/>
      <c r="R710" s="2"/>
      <c r="S710" s="2"/>
      <c r="T710" s="2"/>
      <c r="U710" s="2"/>
      <c r="V710" s="2"/>
      <c r="W710" s="2"/>
      <c r="X710" s="2"/>
      <c r="Y710" s="2"/>
      <c r="Z710" s="2"/>
    </row>
    <row r="711" spans="1:26" ht="15" customHeight="1" x14ac:dyDescent="0.2">
      <c r="A711" s="2"/>
      <c r="B711" s="1153"/>
      <c r="C711" s="1021"/>
      <c r="D711" s="1019"/>
      <c r="E711" s="1019"/>
      <c r="F711" s="1021"/>
      <c r="G711" s="2"/>
      <c r="H711" s="2"/>
      <c r="I711" s="2"/>
      <c r="J711" s="2"/>
      <c r="K711" s="2"/>
      <c r="L711" s="2"/>
      <c r="M711" s="2"/>
      <c r="N711" s="2"/>
      <c r="O711" s="2"/>
      <c r="P711" s="2"/>
      <c r="Q711" s="2"/>
      <c r="R711" s="2"/>
      <c r="S711" s="2"/>
      <c r="T711" s="2"/>
      <c r="U711" s="2"/>
      <c r="V711" s="2"/>
      <c r="W711" s="2"/>
      <c r="X711" s="2"/>
      <c r="Y711" s="2"/>
      <c r="Z711" s="2"/>
    </row>
    <row r="712" spans="1:26" ht="15" customHeight="1" x14ac:dyDescent="0.2">
      <c r="A712" s="2"/>
      <c r="B712" s="1153"/>
      <c r="C712" s="1021"/>
      <c r="D712" s="1019"/>
      <c r="E712" s="1019"/>
      <c r="F712" s="1021"/>
      <c r="G712" s="2"/>
      <c r="H712" s="2"/>
      <c r="I712" s="2"/>
      <c r="J712" s="2"/>
      <c r="K712" s="2"/>
      <c r="L712" s="2"/>
      <c r="M712" s="2"/>
      <c r="N712" s="2"/>
      <c r="O712" s="2"/>
      <c r="P712" s="2"/>
      <c r="Q712" s="2"/>
      <c r="R712" s="2"/>
      <c r="S712" s="2"/>
      <c r="T712" s="2"/>
      <c r="U712" s="2"/>
      <c r="V712" s="2"/>
      <c r="W712" s="2"/>
      <c r="X712" s="2"/>
      <c r="Y712" s="2"/>
      <c r="Z712" s="2"/>
    </row>
    <row r="713" spans="1:26" ht="15" customHeight="1" x14ac:dyDescent="0.2">
      <c r="A713" s="2"/>
      <c r="B713" s="1153"/>
      <c r="C713" s="1021"/>
      <c r="D713" s="1019"/>
      <c r="E713" s="1019"/>
      <c r="F713" s="1021"/>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1153"/>
      <c r="C714" s="1113"/>
      <c r="D714" s="1113"/>
      <c r="E714" s="1113"/>
      <c r="F714" s="1113"/>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746"/>
      <c r="B722" s="746"/>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 customHeight="1" x14ac:dyDescent="0.2">
      <c r="A724" s="2"/>
      <c r="B724" s="749"/>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782" t="s">
        <v>532</v>
      </c>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324">
        <v>0.47</v>
      </c>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 customHeight="1" x14ac:dyDescent="0.2">
      <c r="A727" s="2"/>
      <c r="B727" s="1363"/>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102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102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746"/>
      <c r="B732" s="746"/>
      <c r="C732" s="2"/>
      <c r="D732" s="2" t="s">
        <v>537</v>
      </c>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783"/>
      <c r="B733" s="783"/>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746"/>
      <c r="B744" s="746"/>
      <c r="C744" s="2"/>
      <c r="D744" s="2" t="s">
        <v>541</v>
      </c>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5">
    <mergeCell ref="C682:F682"/>
    <mergeCell ref="C683:D683"/>
    <mergeCell ref="C684:D684"/>
    <mergeCell ref="B684:B688"/>
    <mergeCell ref="C708:F708"/>
    <mergeCell ref="B689:B690"/>
    <mergeCell ref="B704:B705"/>
    <mergeCell ref="C709:F714"/>
    <mergeCell ref="E683:F683"/>
    <mergeCell ref="E684:F688"/>
    <mergeCell ref="C687:D687"/>
    <mergeCell ref="C688:D688"/>
    <mergeCell ref="C704:F705"/>
    <mergeCell ref="C706:F706"/>
    <mergeCell ref="C707:F707"/>
    <mergeCell ref="C685:D685"/>
    <mergeCell ref="C686:D686"/>
    <mergeCell ref="A1:A2"/>
    <mergeCell ref="B1:B2"/>
    <mergeCell ref="B10:B11"/>
    <mergeCell ref="B13:B20"/>
    <mergeCell ref="B44:B45"/>
    <mergeCell ref="B46:B47"/>
    <mergeCell ref="B64:B66"/>
    <mergeCell ref="B73:B75"/>
    <mergeCell ref="B100:B102"/>
    <mergeCell ref="B118:B120"/>
    <mergeCell ref="B188:B189"/>
    <mergeCell ref="B204:B206"/>
    <mergeCell ref="B208:B209"/>
    <mergeCell ref="B221:B223"/>
    <mergeCell ref="B258:B259"/>
    <mergeCell ref="B260:B261"/>
    <mergeCell ref="B263:B264"/>
    <mergeCell ref="B265:B266"/>
    <mergeCell ref="B267:B268"/>
    <mergeCell ref="B271:B273"/>
    <mergeCell ref="B289:B291"/>
    <mergeCell ref="B332:B333"/>
    <mergeCell ref="B407:B408"/>
    <mergeCell ref="B438:B439"/>
    <mergeCell ref="B497:B498"/>
    <mergeCell ref="B512:B513"/>
    <mergeCell ref="B614:B615"/>
    <mergeCell ref="B620:B622"/>
    <mergeCell ref="B627:B629"/>
    <mergeCell ref="B631:B632"/>
    <mergeCell ref="B634:B635"/>
    <mergeCell ref="B636:B638"/>
    <mergeCell ref="B639:B640"/>
    <mergeCell ref="B641:B643"/>
    <mergeCell ref="B644:B646"/>
    <mergeCell ref="B709:B714"/>
    <mergeCell ref="B727:B729"/>
    <mergeCell ref="B647:B649"/>
    <mergeCell ref="B650:B652"/>
    <mergeCell ref="B653:B655"/>
    <mergeCell ref="B656:B658"/>
    <mergeCell ref="B659:B661"/>
    <mergeCell ref="B662:B664"/>
    <mergeCell ref="B665:B667"/>
    <mergeCell ref="B668:B669"/>
    <mergeCell ref="B671:B672"/>
    <mergeCell ref="B674:B675"/>
    <mergeCell ref="B676:B678"/>
  </mergeCells>
  <pageMargins left="0.25" right="0.25" top="0.75" bottom="0.75" header="0" footer="0"/>
  <pageSetup paperSize="9" orientation="landscape"/>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Z1000"/>
  <sheetViews>
    <sheetView workbookViewId="0"/>
  </sheetViews>
  <sheetFormatPr defaultColWidth="11.19921875" defaultRowHeight="15" customHeight="1" x14ac:dyDescent="0.2"/>
  <cols>
    <col min="1" max="2" width="7" customWidth="1"/>
    <col min="3" max="3" width="18.69921875" customWidth="1"/>
    <col min="4" max="4" width="10.3984375" customWidth="1"/>
    <col min="5" max="5" width="6.3984375" customWidth="1"/>
    <col min="6" max="9" width="10.3984375" customWidth="1"/>
    <col min="10" max="10" width="17.3984375" customWidth="1"/>
    <col min="11" max="11" width="10.3984375" customWidth="1"/>
    <col min="12" max="12" width="16.3984375" customWidth="1"/>
    <col min="13" max="13" width="11.3984375" customWidth="1"/>
    <col min="14" max="14" width="7.09765625" customWidth="1"/>
    <col min="15" max="26" width="8.8984375" customWidth="1"/>
  </cols>
  <sheetData>
    <row r="1" spans="1:26" ht="12.75" customHeight="1" x14ac:dyDescent="0.2">
      <c r="A1" s="1030" t="s">
        <v>526</v>
      </c>
      <c r="B1" s="1491" t="s">
        <v>542</v>
      </c>
      <c r="C1" s="1491" t="s">
        <v>543</v>
      </c>
      <c r="D1" s="1492" t="s">
        <v>544</v>
      </c>
      <c r="E1" s="1345" t="s">
        <v>545</v>
      </c>
      <c r="F1" s="1493" t="s">
        <v>546</v>
      </c>
      <c r="G1" s="1494" t="s">
        <v>547</v>
      </c>
      <c r="H1" s="1495" t="s">
        <v>548</v>
      </c>
      <c r="I1" s="1023" t="s">
        <v>549</v>
      </c>
      <c r="J1" s="1023" t="s">
        <v>550</v>
      </c>
      <c r="K1" s="1024" t="s">
        <v>551</v>
      </c>
      <c r="L1" s="1025" t="s">
        <v>552</v>
      </c>
      <c r="M1" s="1025" t="s">
        <v>527</v>
      </c>
      <c r="N1" s="1"/>
      <c r="O1" s="1"/>
      <c r="P1" s="1"/>
      <c r="Q1" s="1"/>
      <c r="R1" s="1"/>
      <c r="S1" s="1"/>
      <c r="T1" s="1"/>
      <c r="U1" s="1"/>
      <c r="V1" s="1"/>
      <c r="W1" s="1"/>
      <c r="X1" s="1"/>
      <c r="Y1" s="1"/>
      <c r="Z1" s="1"/>
    </row>
    <row r="2" spans="1:26" ht="12.75" customHeight="1" x14ac:dyDescent="0.2">
      <c r="A2" s="1021"/>
      <c r="B2" s="1021"/>
      <c r="C2" s="1021"/>
      <c r="D2" s="1021"/>
      <c r="E2" s="1021"/>
      <c r="F2" s="1021"/>
      <c r="G2" s="1021"/>
      <c r="H2" s="1021"/>
      <c r="I2" s="1021"/>
      <c r="J2" s="1021"/>
      <c r="K2" s="1021"/>
      <c r="L2" s="1021"/>
      <c r="M2" s="1021"/>
      <c r="N2" s="1"/>
      <c r="O2" s="1"/>
      <c r="P2" s="1"/>
      <c r="Q2" s="1"/>
      <c r="R2" s="1"/>
      <c r="S2" s="1"/>
      <c r="T2" s="1"/>
      <c r="U2" s="1"/>
      <c r="V2" s="1"/>
      <c r="W2" s="1"/>
      <c r="X2" s="1"/>
      <c r="Y2" s="1"/>
      <c r="Z2" s="1"/>
    </row>
    <row r="3" spans="1:26" ht="12.75" customHeight="1" x14ac:dyDescent="0.2">
      <c r="A3" s="2"/>
      <c r="B3" s="784" t="s">
        <v>553</v>
      </c>
      <c r="C3" s="784"/>
      <c r="D3" s="784"/>
      <c r="E3" s="784"/>
      <c r="F3" s="784"/>
      <c r="G3" s="784"/>
      <c r="H3" s="784"/>
      <c r="I3" s="784"/>
      <c r="J3" s="2"/>
      <c r="K3" s="2"/>
      <c r="L3" s="2"/>
      <c r="M3" s="2"/>
      <c r="N3" s="2"/>
      <c r="O3" s="2"/>
      <c r="P3" s="2"/>
      <c r="Q3" s="2"/>
      <c r="R3" s="2"/>
      <c r="S3" s="2"/>
      <c r="T3" s="2"/>
      <c r="U3" s="2"/>
      <c r="V3" s="2"/>
      <c r="W3" s="2"/>
      <c r="X3" s="2"/>
      <c r="Y3" s="2"/>
      <c r="Z3" s="2"/>
    </row>
    <row r="4" spans="1:26" ht="12.75" customHeight="1" x14ac:dyDescent="0.2">
      <c r="A4" s="2"/>
      <c r="B4" s="784"/>
      <c r="C4" s="784"/>
      <c r="D4" s="784"/>
      <c r="E4" s="784"/>
      <c r="F4" s="784"/>
      <c r="G4" s="784"/>
      <c r="H4" s="784"/>
      <c r="I4" s="784"/>
      <c r="J4" s="2"/>
      <c r="K4" s="2"/>
      <c r="L4" s="2"/>
      <c r="M4" s="2"/>
      <c r="N4" s="2"/>
      <c r="O4" s="2"/>
      <c r="P4" s="2"/>
      <c r="Q4" s="2"/>
      <c r="R4" s="2"/>
      <c r="S4" s="2"/>
      <c r="T4" s="2"/>
      <c r="U4" s="2"/>
      <c r="V4" s="2"/>
      <c r="W4" s="2"/>
      <c r="X4" s="2"/>
      <c r="Y4" s="2"/>
      <c r="Z4" s="2"/>
    </row>
    <row r="5" spans="1:26" ht="12.75" customHeight="1" x14ac:dyDescent="0.2">
      <c r="A5" s="283"/>
      <c r="B5" s="325" t="s">
        <v>554</v>
      </c>
      <c r="C5" s="6"/>
      <c r="D5" s="6"/>
      <c r="E5" s="6"/>
      <c r="F5" s="6"/>
      <c r="G5" s="6"/>
      <c r="H5" s="6"/>
      <c r="I5" s="6"/>
      <c r="J5" s="6"/>
      <c r="K5" s="6"/>
      <c r="L5" s="6"/>
      <c r="M5" s="6"/>
      <c r="N5" s="6"/>
      <c r="O5" s="284"/>
      <c r="P5" s="6"/>
      <c r="Q5" s="6"/>
      <c r="R5" s="6"/>
      <c r="S5" s="6"/>
      <c r="T5" s="6"/>
      <c r="U5" s="6"/>
      <c r="V5" s="6"/>
      <c r="W5" s="6"/>
      <c r="X5" s="6"/>
      <c r="Y5" s="6"/>
      <c r="Z5" s="6"/>
    </row>
    <row r="6" spans="1:26" ht="12.7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746"/>
      <c r="B8" s="746" t="s">
        <v>555</v>
      </c>
      <c r="C8" s="746"/>
      <c r="D8" s="746"/>
      <c r="E8" s="746"/>
      <c r="F8" s="746"/>
      <c r="G8" s="746"/>
      <c r="H8" s="746"/>
      <c r="I8" s="746"/>
      <c r="J8" s="746"/>
      <c r="K8" s="746"/>
      <c r="L8" s="746"/>
      <c r="M8" s="746"/>
      <c r="N8" s="2"/>
      <c r="O8" s="2"/>
      <c r="P8" s="2"/>
      <c r="Q8" s="2"/>
      <c r="R8" s="2"/>
      <c r="S8" s="2"/>
      <c r="T8" s="2"/>
      <c r="U8" s="2"/>
      <c r="V8" s="2"/>
      <c r="W8" s="2"/>
      <c r="X8" s="2"/>
      <c r="Y8" s="2"/>
      <c r="Z8" s="2"/>
    </row>
    <row r="9" spans="1:26" ht="12.75" customHeight="1" x14ac:dyDescent="0.2">
      <c r="A9" s="746"/>
      <c r="B9" s="785" t="s">
        <v>556</v>
      </c>
      <c r="C9" s="746"/>
      <c r="D9" s="746"/>
      <c r="E9" s="746"/>
      <c r="F9" s="746"/>
      <c r="G9" s="746"/>
      <c r="H9" s="746"/>
      <c r="I9" s="746"/>
      <c r="J9" s="746"/>
      <c r="K9" s="746"/>
      <c r="L9" s="746"/>
      <c r="M9" s="746"/>
      <c r="N9" s="2"/>
      <c r="O9" s="2"/>
      <c r="P9" s="2"/>
      <c r="Q9" s="2"/>
      <c r="R9" s="2"/>
      <c r="S9" s="2"/>
      <c r="T9" s="2"/>
      <c r="U9" s="2"/>
      <c r="V9" s="2"/>
      <c r="W9" s="2"/>
      <c r="X9" s="2"/>
      <c r="Y9" s="2"/>
      <c r="Z9" s="2"/>
    </row>
    <row r="10" spans="1:26" ht="15" customHeight="1" x14ac:dyDescent="0.2">
      <c r="A10" s="746"/>
      <c r="B10" s="1368" t="s">
        <v>557</v>
      </c>
      <c r="C10" s="1021"/>
      <c r="D10" s="1021"/>
      <c r="E10" s="1021"/>
      <c r="F10" s="1021"/>
      <c r="G10" s="1021"/>
      <c r="H10" s="1021"/>
      <c r="I10" s="1021"/>
      <c r="J10" s="1021"/>
      <c r="K10" s="1021"/>
      <c r="L10" s="1021"/>
      <c r="M10" s="1021"/>
      <c r="N10" s="2"/>
      <c r="O10" s="2"/>
      <c r="P10" s="2"/>
      <c r="Q10" s="2"/>
      <c r="R10" s="2"/>
      <c r="S10" s="2"/>
      <c r="T10" s="2"/>
      <c r="U10" s="2"/>
      <c r="V10" s="2"/>
      <c r="W10" s="2"/>
      <c r="X10" s="2"/>
      <c r="Y10" s="2"/>
      <c r="Z10" s="2"/>
    </row>
    <row r="11" spans="1:26" ht="15" customHeight="1" x14ac:dyDescent="0.2">
      <c r="A11" s="746"/>
      <c r="B11" s="1021"/>
      <c r="C11" s="1021"/>
      <c r="D11" s="1021"/>
      <c r="E11" s="1021"/>
      <c r="F11" s="1021"/>
      <c r="G11" s="1021"/>
      <c r="H11" s="1021"/>
      <c r="I11" s="1021"/>
      <c r="J11" s="1021"/>
      <c r="K11" s="1021"/>
      <c r="L11" s="1021"/>
      <c r="M11" s="1021"/>
      <c r="N11" s="2"/>
      <c r="O11" s="2"/>
      <c r="P11" s="2"/>
      <c r="Q11" s="2"/>
      <c r="R11" s="2"/>
      <c r="S11" s="2"/>
      <c r="T11" s="2"/>
      <c r="U11" s="2"/>
      <c r="V11" s="2"/>
      <c r="W11" s="2"/>
      <c r="X11" s="2"/>
      <c r="Y11" s="2"/>
      <c r="Z11" s="2"/>
    </row>
    <row r="12" spans="1:26" ht="12.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 customHeight="1" x14ac:dyDescent="0.2">
      <c r="A13" s="2"/>
      <c r="B13" s="1385" t="s">
        <v>558</v>
      </c>
      <c r="C13" s="1021"/>
      <c r="D13" s="1021"/>
      <c r="E13" s="1021"/>
      <c r="F13" s="1021"/>
      <c r="G13" s="1021"/>
      <c r="H13" s="1021"/>
      <c r="I13" s="1021"/>
      <c r="J13" s="1021"/>
      <c r="K13" s="1021"/>
      <c r="L13" s="1021"/>
      <c r="M13" s="1021"/>
      <c r="N13" s="2"/>
      <c r="O13" s="2"/>
      <c r="P13" s="2"/>
      <c r="Q13" s="2"/>
      <c r="R13" s="2"/>
      <c r="S13" s="2"/>
      <c r="T13" s="2"/>
      <c r="U13" s="2"/>
      <c r="V13" s="2"/>
      <c r="W13" s="2"/>
      <c r="X13" s="2"/>
      <c r="Y13" s="2"/>
      <c r="Z13" s="2"/>
    </row>
    <row r="14" spans="1:26" ht="12.75" customHeight="1" x14ac:dyDescent="0.2">
      <c r="A14" s="2"/>
      <c r="B14" s="1021"/>
      <c r="C14" s="1019"/>
      <c r="D14" s="1019"/>
      <c r="E14" s="1019"/>
      <c r="F14" s="1019"/>
      <c r="G14" s="1019"/>
      <c r="H14" s="1019"/>
      <c r="I14" s="1019"/>
      <c r="J14" s="1019"/>
      <c r="K14" s="1019"/>
      <c r="L14" s="1019"/>
      <c r="M14" s="1021"/>
      <c r="N14" s="2"/>
      <c r="O14" s="2"/>
      <c r="P14" s="2" t="s">
        <v>528</v>
      </c>
      <c r="Q14" s="2"/>
      <c r="R14" s="2"/>
      <c r="S14" s="2"/>
      <c r="T14" s="2"/>
      <c r="U14" s="2"/>
      <c r="V14" s="2"/>
      <c r="W14" s="2"/>
      <c r="X14" s="2"/>
      <c r="Y14" s="2"/>
      <c r="Z14" s="2"/>
    </row>
    <row r="15" spans="1:26" ht="12.75" customHeight="1" x14ac:dyDescent="0.2">
      <c r="A15" s="2"/>
      <c r="B15" s="1021"/>
      <c r="C15" s="1019"/>
      <c r="D15" s="1019"/>
      <c r="E15" s="1019"/>
      <c r="F15" s="1019"/>
      <c r="G15" s="1019"/>
      <c r="H15" s="1019"/>
      <c r="I15" s="1019"/>
      <c r="J15" s="1019"/>
      <c r="K15" s="1019"/>
      <c r="L15" s="1019"/>
      <c r="M15" s="1021"/>
      <c r="N15" s="2"/>
      <c r="O15" s="2"/>
      <c r="P15" s="2"/>
      <c r="Q15" s="2"/>
      <c r="R15" s="2"/>
      <c r="S15" s="2"/>
      <c r="T15" s="2"/>
      <c r="U15" s="2"/>
      <c r="V15" s="2"/>
      <c r="W15" s="2"/>
      <c r="X15" s="2"/>
      <c r="Y15" s="2"/>
      <c r="Z15" s="2"/>
    </row>
    <row r="16" spans="1:26" ht="12.75" customHeight="1" x14ac:dyDescent="0.2">
      <c r="A16" s="2"/>
      <c r="B16" s="1021"/>
      <c r="C16" s="1019"/>
      <c r="D16" s="1019"/>
      <c r="E16" s="1019"/>
      <c r="F16" s="1019"/>
      <c r="G16" s="1019"/>
      <c r="H16" s="1019"/>
      <c r="I16" s="1019"/>
      <c r="J16" s="1019"/>
      <c r="K16" s="1019"/>
      <c r="L16" s="1019"/>
      <c r="M16" s="1021"/>
      <c r="N16" s="2"/>
      <c r="O16" s="2"/>
      <c r="P16" s="2"/>
      <c r="Q16" s="2"/>
      <c r="R16" s="2"/>
      <c r="S16" s="2"/>
      <c r="T16" s="2"/>
      <c r="U16" s="2"/>
      <c r="V16" s="2"/>
      <c r="W16" s="2"/>
      <c r="X16" s="2"/>
      <c r="Y16" s="2"/>
      <c r="Z16" s="2"/>
    </row>
    <row r="17" spans="1:26" ht="12.75" customHeight="1" x14ac:dyDescent="0.2">
      <c r="A17" s="2"/>
      <c r="B17" s="1021"/>
      <c r="C17" s="1019"/>
      <c r="D17" s="1019"/>
      <c r="E17" s="1019"/>
      <c r="F17" s="1019"/>
      <c r="G17" s="1019"/>
      <c r="H17" s="1019"/>
      <c r="I17" s="1019"/>
      <c r="J17" s="1019"/>
      <c r="K17" s="1019"/>
      <c r="L17" s="1019"/>
      <c r="M17" s="1021"/>
      <c r="N17" s="2"/>
      <c r="O17" s="2"/>
      <c r="P17" s="2"/>
      <c r="Q17" s="2"/>
      <c r="R17" s="2"/>
      <c r="S17" s="2"/>
      <c r="T17" s="2"/>
      <c r="U17" s="2"/>
      <c r="V17" s="2"/>
      <c r="W17" s="2"/>
      <c r="X17" s="2"/>
      <c r="Y17" s="2"/>
      <c r="Z17" s="2"/>
    </row>
    <row r="18" spans="1:26" ht="12.75" customHeight="1" x14ac:dyDescent="0.2">
      <c r="A18" s="2"/>
      <c r="B18" s="1021"/>
      <c r="C18" s="1019"/>
      <c r="D18" s="1019"/>
      <c r="E18" s="1019"/>
      <c r="F18" s="1019"/>
      <c r="G18" s="1019"/>
      <c r="H18" s="1019"/>
      <c r="I18" s="1019"/>
      <c r="J18" s="1019"/>
      <c r="K18" s="1019"/>
      <c r="L18" s="1019"/>
      <c r="M18" s="1021"/>
      <c r="N18" s="2"/>
      <c r="O18" s="2"/>
      <c r="P18" s="2"/>
      <c r="Q18" s="2"/>
      <c r="R18" s="2"/>
      <c r="S18" s="2"/>
      <c r="T18" s="2"/>
      <c r="U18" s="2"/>
      <c r="V18" s="2"/>
      <c r="W18" s="2"/>
      <c r="X18" s="2"/>
      <c r="Y18" s="2"/>
      <c r="Z18" s="2"/>
    </row>
    <row r="19" spans="1:26" ht="12.75" customHeight="1" x14ac:dyDescent="0.2">
      <c r="A19" s="2"/>
      <c r="B19" s="1021"/>
      <c r="C19" s="1019"/>
      <c r="D19" s="1019"/>
      <c r="E19" s="1019"/>
      <c r="F19" s="1019"/>
      <c r="G19" s="1019"/>
      <c r="H19" s="1019"/>
      <c r="I19" s="1019"/>
      <c r="J19" s="1019"/>
      <c r="K19" s="1019"/>
      <c r="L19" s="1019"/>
      <c r="M19" s="1021"/>
      <c r="N19" s="2"/>
      <c r="O19" s="2"/>
      <c r="P19" s="2"/>
      <c r="Q19" s="2"/>
      <c r="R19" s="2"/>
      <c r="S19" s="2"/>
      <c r="T19" s="2"/>
      <c r="U19" s="2"/>
      <c r="V19" s="2"/>
      <c r="W19" s="2"/>
      <c r="X19" s="2"/>
      <c r="Y19" s="2"/>
      <c r="Z19" s="2"/>
    </row>
    <row r="20" spans="1:26" ht="15" customHeight="1" x14ac:dyDescent="0.2">
      <c r="A20" s="2"/>
      <c r="B20" s="1021"/>
      <c r="C20" s="1021"/>
      <c r="D20" s="1021"/>
      <c r="E20" s="1021"/>
      <c r="F20" s="1021"/>
      <c r="G20" s="1021"/>
      <c r="H20" s="1021"/>
      <c r="I20" s="1021"/>
      <c r="J20" s="1021"/>
      <c r="K20" s="1021"/>
      <c r="L20" s="1021"/>
      <c r="M20" s="1021"/>
      <c r="N20" s="2"/>
      <c r="O20" s="2"/>
      <c r="P20" s="2"/>
      <c r="Q20" s="2"/>
      <c r="R20" s="2"/>
      <c r="S20" s="2"/>
      <c r="T20" s="2"/>
      <c r="U20" s="2"/>
      <c r="V20" s="2"/>
      <c r="W20" s="2"/>
      <c r="X20" s="2"/>
      <c r="Y20" s="2"/>
      <c r="Z20" s="2"/>
    </row>
    <row r="21" spans="1:26"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 customHeight="1" x14ac:dyDescent="0.2">
      <c r="A22" s="2"/>
      <c r="B22" s="1389" t="s">
        <v>559</v>
      </c>
      <c r="C22" s="1021"/>
      <c r="D22" s="1086"/>
      <c r="E22" s="1386">
        <v>2022</v>
      </c>
      <c r="F22" s="1386">
        <v>2023</v>
      </c>
      <c r="G22" s="1377">
        <v>2024</v>
      </c>
      <c r="H22" s="2"/>
      <c r="I22" s="2"/>
      <c r="J22" s="2"/>
      <c r="K22" s="2"/>
      <c r="L22" s="2"/>
      <c r="M22" s="2"/>
      <c r="N22" s="2"/>
      <c r="O22" s="2"/>
      <c r="P22" s="2"/>
      <c r="Q22" s="2"/>
      <c r="R22" s="2"/>
      <c r="S22" s="2"/>
      <c r="T22" s="2"/>
      <c r="U22" s="2"/>
      <c r="V22" s="2"/>
      <c r="W22" s="2"/>
      <c r="X22" s="2"/>
      <c r="Y22" s="2"/>
      <c r="Z22" s="2"/>
    </row>
    <row r="23" spans="1:26" ht="15" customHeight="1" x14ac:dyDescent="0.2">
      <c r="A23" s="2"/>
      <c r="B23" s="1115"/>
      <c r="C23" s="1115"/>
      <c r="D23" s="1116"/>
      <c r="E23" s="1208"/>
      <c r="F23" s="1208"/>
      <c r="G23" s="1205"/>
      <c r="H23" s="2"/>
      <c r="I23" s="2"/>
      <c r="J23" s="2"/>
      <c r="K23" s="2"/>
      <c r="L23" s="2"/>
      <c r="M23" s="2"/>
      <c r="N23" s="2"/>
      <c r="O23" s="2"/>
      <c r="P23" s="2"/>
      <c r="Q23" s="2"/>
      <c r="R23" s="2"/>
      <c r="S23" s="2"/>
      <c r="T23" s="2"/>
      <c r="U23" s="2"/>
      <c r="V23" s="2"/>
      <c r="W23" s="2"/>
      <c r="X23" s="2"/>
      <c r="Y23" s="2"/>
      <c r="Z23" s="2"/>
    </row>
    <row r="24" spans="1:26" ht="15" customHeight="1" x14ac:dyDescent="0.2">
      <c r="A24" s="2"/>
      <c r="B24" s="1444" t="s">
        <v>560</v>
      </c>
      <c r="C24" s="1091"/>
      <c r="D24" s="1092"/>
      <c r="E24" s="326">
        <v>1</v>
      </c>
      <c r="F24" s="786">
        <v>0</v>
      </c>
      <c r="G24" s="786">
        <v>0</v>
      </c>
      <c r="H24" s="2"/>
      <c r="I24" s="2"/>
      <c r="J24" s="2"/>
      <c r="K24" s="2"/>
      <c r="L24" s="2"/>
      <c r="M24" s="2"/>
      <c r="N24" s="2"/>
      <c r="O24" s="2"/>
      <c r="P24" s="2"/>
      <c r="Q24" s="2"/>
      <c r="R24" s="2"/>
      <c r="S24" s="2"/>
      <c r="T24" s="2"/>
      <c r="U24" s="2"/>
      <c r="V24" s="2"/>
      <c r="W24" s="2"/>
      <c r="X24" s="2"/>
      <c r="Y24" s="2"/>
      <c r="Z24" s="2"/>
    </row>
    <row r="25" spans="1:26" ht="15" customHeight="1" x14ac:dyDescent="0.2">
      <c r="A25" s="2"/>
      <c r="B25" s="1449" t="s">
        <v>561</v>
      </c>
      <c r="C25" s="1081"/>
      <c r="D25" s="1104"/>
      <c r="E25" s="1490">
        <v>1384.6</v>
      </c>
      <c r="F25" s="1481">
        <v>0</v>
      </c>
      <c r="G25" s="1481">
        <v>0</v>
      </c>
      <c r="H25" s="2"/>
      <c r="I25" s="2"/>
      <c r="J25" s="2"/>
      <c r="K25" s="2"/>
      <c r="L25" s="2"/>
      <c r="M25" s="2"/>
      <c r="N25" s="2"/>
      <c r="O25" s="2"/>
      <c r="P25" s="2"/>
      <c r="Q25" s="2"/>
      <c r="R25" s="2"/>
      <c r="S25" s="2"/>
      <c r="T25" s="2"/>
      <c r="U25" s="2"/>
      <c r="V25" s="2"/>
      <c r="W25" s="2"/>
      <c r="X25" s="2"/>
      <c r="Y25" s="2"/>
      <c r="Z25" s="2"/>
    </row>
    <row r="26" spans="1:26" ht="15" customHeight="1" x14ac:dyDescent="0.2">
      <c r="A26" s="2"/>
      <c r="B26" s="1108"/>
      <c r="C26" s="1108"/>
      <c r="D26" s="1117"/>
      <c r="E26" s="1375"/>
      <c r="F26" s="1466"/>
      <c r="G26" s="1466"/>
      <c r="H26" s="2"/>
      <c r="I26" s="2"/>
      <c r="J26" s="2"/>
      <c r="K26" s="2"/>
      <c r="L26" s="2"/>
      <c r="M26" s="2"/>
      <c r="N26" s="2"/>
      <c r="O26" s="2"/>
      <c r="P26" s="2"/>
      <c r="Q26" s="2"/>
      <c r="R26" s="2"/>
      <c r="S26" s="2"/>
      <c r="T26" s="2"/>
      <c r="U26" s="2"/>
      <c r="V26" s="2"/>
      <c r="W26" s="2"/>
      <c r="X26" s="2"/>
      <c r="Y26" s="2"/>
      <c r="Z26" s="2"/>
    </row>
    <row r="27" spans="1:26" ht="15" customHeight="1" x14ac:dyDescent="0.2">
      <c r="A27" s="2"/>
      <c r="B27" s="1442" t="s">
        <v>562</v>
      </c>
      <c r="C27" s="1255"/>
      <c r="D27" s="1256"/>
      <c r="E27" s="327">
        <v>3</v>
      </c>
      <c r="F27" s="776">
        <v>3</v>
      </c>
      <c r="G27" s="776">
        <v>0</v>
      </c>
      <c r="H27" s="2"/>
      <c r="I27" s="2"/>
      <c r="J27" s="2"/>
      <c r="K27" s="2"/>
      <c r="L27" s="2"/>
      <c r="M27" s="2"/>
      <c r="N27" s="2"/>
      <c r="O27" s="2"/>
      <c r="P27" s="2"/>
      <c r="Q27" s="2"/>
      <c r="R27" s="2"/>
      <c r="S27" s="2"/>
      <c r="T27" s="2"/>
      <c r="U27" s="2"/>
      <c r="V27" s="2"/>
      <c r="W27" s="2"/>
      <c r="X27" s="2"/>
      <c r="Y27" s="2"/>
      <c r="Z27" s="2"/>
    </row>
    <row r="28" spans="1:26" ht="15" customHeight="1" x14ac:dyDescent="0.2">
      <c r="A28" s="2"/>
      <c r="B28" s="1363" t="s">
        <v>563</v>
      </c>
      <c r="C28" s="1258"/>
      <c r="D28" s="1258"/>
      <c r="E28" s="1258"/>
      <c r="F28" s="1258"/>
      <c r="G28" s="1258"/>
      <c r="H28" s="2"/>
      <c r="I28" s="2"/>
      <c r="J28" s="2"/>
      <c r="K28" s="2"/>
      <c r="L28" s="2"/>
      <c r="M28" s="2"/>
      <c r="N28" s="2"/>
      <c r="O28" s="2"/>
      <c r="P28" s="2"/>
      <c r="Q28" s="2"/>
      <c r="R28" s="2"/>
      <c r="S28" s="2"/>
      <c r="T28" s="2"/>
      <c r="U28" s="2"/>
      <c r="V28" s="2"/>
      <c r="W28" s="2"/>
      <c r="X28" s="2"/>
      <c r="Y28" s="2"/>
      <c r="Z28" s="2"/>
    </row>
    <row r="29" spans="1:26" ht="15" customHeight="1" x14ac:dyDescent="0.2">
      <c r="A29" s="2"/>
      <c r="B29" s="1113"/>
      <c r="C29" s="1113"/>
      <c r="D29" s="1113"/>
      <c r="E29" s="1113"/>
      <c r="F29" s="1113"/>
      <c r="G29" s="1113"/>
      <c r="H29" s="2"/>
      <c r="I29" s="2"/>
      <c r="J29" s="2"/>
      <c r="K29" s="2"/>
      <c r="L29" s="2"/>
      <c r="M29" s="2"/>
      <c r="N29" s="2"/>
      <c r="O29" s="2"/>
      <c r="P29" s="2"/>
      <c r="Q29" s="2"/>
      <c r="R29" s="2"/>
      <c r="S29" s="2"/>
      <c r="T29" s="2"/>
      <c r="U29" s="2"/>
      <c r="V29" s="2"/>
      <c r="W29" s="2"/>
      <c r="X29" s="2"/>
      <c r="Y29" s="2"/>
      <c r="Z29" s="2"/>
    </row>
    <row r="30" spans="1:26" ht="15" customHeight="1" x14ac:dyDescent="0.2">
      <c r="A30" s="2"/>
      <c r="B30" s="285"/>
      <c r="C30" s="285"/>
      <c r="D30" s="285"/>
      <c r="E30" s="285"/>
      <c r="F30" s="285"/>
      <c r="G30" s="285"/>
      <c r="H30" s="285"/>
      <c r="I30" s="285"/>
      <c r="J30" s="285"/>
      <c r="K30" s="285"/>
      <c r="L30" s="285"/>
      <c r="M30" s="285"/>
      <c r="N30" s="2"/>
      <c r="O30" s="2"/>
      <c r="P30" s="2"/>
      <c r="Q30" s="2"/>
      <c r="R30" s="2"/>
      <c r="S30" s="2"/>
      <c r="T30" s="2"/>
      <c r="U30" s="2"/>
      <c r="V30" s="2"/>
      <c r="W30" s="2"/>
      <c r="X30" s="2"/>
      <c r="Y30" s="2"/>
      <c r="Z30" s="2"/>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746"/>
      <c r="B32" s="746" t="s">
        <v>564</v>
      </c>
      <c r="C32" s="746"/>
      <c r="D32" s="746"/>
      <c r="E32" s="746"/>
      <c r="F32" s="746"/>
      <c r="G32" s="746"/>
      <c r="H32" s="746"/>
      <c r="I32" s="746"/>
      <c r="J32" s="746"/>
      <c r="K32" s="746"/>
      <c r="L32" s="746"/>
      <c r="M32" s="746"/>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ustomHeight="1" x14ac:dyDescent="0.2">
      <c r="A34" s="2"/>
      <c r="B34" s="1482" t="s">
        <v>565</v>
      </c>
      <c r="C34" s="1021"/>
      <c r="D34" s="1021"/>
      <c r="E34" s="1021"/>
      <c r="F34" s="1021"/>
      <c r="G34" s="1021"/>
      <c r="H34" s="1021"/>
      <c r="I34" s="1021"/>
      <c r="J34" s="1021"/>
      <c r="K34" s="1021"/>
      <c r="L34" s="1021"/>
      <c r="M34" s="1021"/>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6"/>
      <c r="B39" s="325" t="s">
        <v>566</v>
      </c>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746"/>
      <c r="B42" s="746" t="s">
        <v>567</v>
      </c>
      <c r="C42" s="746"/>
      <c r="D42" s="746"/>
      <c r="E42" s="746"/>
      <c r="F42" s="746"/>
      <c r="G42" s="746"/>
      <c r="H42" s="746"/>
      <c r="I42" s="746"/>
      <c r="J42" s="746"/>
      <c r="K42" s="746"/>
      <c r="L42" s="746"/>
      <c r="M42" s="746"/>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ustomHeight="1" x14ac:dyDescent="0.2">
      <c r="A44" s="2"/>
      <c r="B44" s="1389" t="s">
        <v>568</v>
      </c>
      <c r="C44" s="1021"/>
      <c r="D44" s="1086"/>
      <c r="E44" s="1377">
        <v>2022</v>
      </c>
      <c r="F44" s="1021"/>
      <c r="G44" s="1086"/>
      <c r="H44" s="1377">
        <v>2023</v>
      </c>
      <c r="I44" s="1021"/>
      <c r="J44" s="1086"/>
      <c r="K44" s="1377">
        <v>2024</v>
      </c>
      <c r="L44" s="1021"/>
      <c r="M44" s="1021"/>
      <c r="N44" s="2"/>
      <c r="O44" s="2"/>
      <c r="P44" s="2"/>
      <c r="Q44" s="2"/>
      <c r="R44" s="2"/>
      <c r="S44" s="2"/>
      <c r="T44" s="2"/>
      <c r="U44" s="2"/>
      <c r="V44" s="2"/>
      <c r="W44" s="2"/>
      <c r="X44" s="2"/>
      <c r="Y44" s="2"/>
      <c r="Z44" s="2"/>
    </row>
    <row r="45" spans="1:26" ht="12.75" hidden="1" customHeight="1" x14ac:dyDescent="0.2">
      <c r="A45" s="2"/>
      <c r="B45" s="1021"/>
      <c r="C45" s="1019"/>
      <c r="D45" s="1086"/>
      <c r="E45" s="1153"/>
      <c r="F45" s="1021"/>
      <c r="G45" s="1086"/>
      <c r="H45" s="1153"/>
      <c r="I45" s="1021"/>
      <c r="J45" s="1086"/>
      <c r="K45" s="1153"/>
      <c r="L45" s="1021"/>
      <c r="M45" s="1021"/>
      <c r="N45" s="2"/>
      <c r="O45" s="2"/>
      <c r="P45" s="2"/>
      <c r="Q45" s="2"/>
      <c r="R45" s="2"/>
      <c r="S45" s="2"/>
      <c r="T45" s="2"/>
      <c r="U45" s="2"/>
      <c r="V45" s="2"/>
      <c r="W45" s="2"/>
      <c r="X45" s="2"/>
      <c r="Y45" s="2"/>
      <c r="Z45" s="2"/>
    </row>
    <row r="46" spans="1:26" ht="12.75" customHeight="1" x14ac:dyDescent="0.2">
      <c r="A46" s="2"/>
      <c r="B46" s="1021"/>
      <c r="C46" s="1019"/>
      <c r="D46" s="1086"/>
      <c r="E46" s="1484" t="s">
        <v>569</v>
      </c>
      <c r="F46" s="1486" t="s">
        <v>532</v>
      </c>
      <c r="G46" s="1488" t="s">
        <v>44</v>
      </c>
      <c r="H46" s="1484" t="s">
        <v>569</v>
      </c>
      <c r="I46" s="1486" t="s">
        <v>532</v>
      </c>
      <c r="J46" s="1488" t="s">
        <v>44</v>
      </c>
      <c r="K46" s="1484" t="s">
        <v>569</v>
      </c>
      <c r="L46" s="1486" t="s">
        <v>532</v>
      </c>
      <c r="M46" s="1382" t="s">
        <v>44</v>
      </c>
      <c r="N46" s="2"/>
      <c r="O46" s="2"/>
      <c r="P46" s="2"/>
      <c r="Q46" s="2"/>
      <c r="R46" s="2"/>
      <c r="S46" s="2"/>
      <c r="T46" s="2"/>
      <c r="U46" s="2"/>
      <c r="V46" s="2"/>
      <c r="W46" s="2"/>
      <c r="X46" s="2"/>
      <c r="Y46" s="2"/>
      <c r="Z46" s="2"/>
    </row>
    <row r="47" spans="1:26" ht="12.75" hidden="1" customHeight="1" x14ac:dyDescent="0.2">
      <c r="A47" s="2"/>
      <c r="B47" s="1115"/>
      <c r="C47" s="1115"/>
      <c r="D47" s="1116"/>
      <c r="E47" s="1485"/>
      <c r="F47" s="1487"/>
      <c r="G47" s="1489"/>
      <c r="H47" s="1485"/>
      <c r="I47" s="1487"/>
      <c r="J47" s="1489"/>
      <c r="K47" s="1485"/>
      <c r="L47" s="1487"/>
      <c r="M47" s="1483"/>
      <c r="N47" s="2"/>
      <c r="O47" s="2"/>
      <c r="P47" s="2"/>
      <c r="Q47" s="2"/>
      <c r="R47" s="2"/>
      <c r="S47" s="2"/>
      <c r="T47" s="2"/>
      <c r="U47" s="2"/>
      <c r="V47" s="2"/>
      <c r="W47" s="2"/>
      <c r="X47" s="2"/>
      <c r="Y47" s="2"/>
      <c r="Z47" s="2"/>
    </row>
    <row r="48" spans="1:26" ht="12.75" customHeight="1" x14ac:dyDescent="0.2">
      <c r="A48" s="2"/>
      <c r="B48" s="1479" t="s">
        <v>570</v>
      </c>
      <c r="C48" s="1122"/>
      <c r="D48" s="1122"/>
      <c r="E48" s="1122"/>
      <c r="F48" s="1122"/>
      <c r="G48" s="1122"/>
      <c r="H48" s="1122"/>
      <c r="I48" s="1122"/>
      <c r="J48" s="1122"/>
      <c r="K48" s="1122"/>
      <c r="L48" s="1122"/>
      <c r="M48" s="1122"/>
      <c r="N48" s="2"/>
      <c r="O48" s="2"/>
      <c r="P48" s="2"/>
      <c r="Q48" s="2"/>
      <c r="R48" s="2"/>
      <c r="S48" s="2"/>
      <c r="T48" s="2"/>
      <c r="U48" s="2"/>
      <c r="V48" s="2"/>
      <c r="W48" s="2"/>
      <c r="X48" s="2"/>
      <c r="Y48" s="2"/>
      <c r="Z48" s="2"/>
    </row>
    <row r="49" spans="1:26" ht="12.75" customHeight="1" x14ac:dyDescent="0.2">
      <c r="A49" s="2"/>
      <c r="B49" s="1439" t="s">
        <v>571</v>
      </c>
      <c r="C49" s="1292"/>
      <c r="D49" s="1293"/>
      <c r="E49" s="328">
        <v>267</v>
      </c>
      <c r="F49" s="329">
        <v>45</v>
      </c>
      <c r="G49" s="330">
        <f>SUM(E49:F49)</f>
        <v>312</v>
      </c>
      <c r="H49" s="331">
        <v>501</v>
      </c>
      <c r="I49" s="329">
        <v>70</v>
      </c>
      <c r="J49" s="287">
        <f t="shared" ref="J49:J51" si="0">SUM(H49:I49)</f>
        <v>571</v>
      </c>
      <c r="K49" s="331">
        <v>563</v>
      </c>
      <c r="L49" s="329">
        <v>102</v>
      </c>
      <c r="M49" s="287">
        <v>665</v>
      </c>
      <c r="N49" s="2"/>
      <c r="O49" s="288"/>
      <c r="P49" s="288"/>
      <c r="Q49" s="288"/>
      <c r="R49" s="2"/>
      <c r="S49" s="2"/>
      <c r="T49" s="2"/>
      <c r="U49" s="2"/>
      <c r="V49" s="2"/>
      <c r="W49" s="2"/>
      <c r="X49" s="2"/>
      <c r="Y49" s="2"/>
      <c r="Z49" s="2"/>
    </row>
    <row r="50" spans="1:26" ht="12.75" customHeight="1" x14ac:dyDescent="0.2">
      <c r="A50" s="2"/>
      <c r="B50" s="1405" t="s">
        <v>572</v>
      </c>
      <c r="C50" s="1102"/>
      <c r="D50" s="1103"/>
      <c r="E50" s="332" t="s">
        <v>160</v>
      </c>
      <c r="F50" s="304" t="s">
        <v>160</v>
      </c>
      <c r="G50" s="333" t="s">
        <v>160</v>
      </c>
      <c r="H50" s="334">
        <v>50</v>
      </c>
      <c r="I50" s="335">
        <v>6</v>
      </c>
      <c r="J50" s="289">
        <f t="shared" si="0"/>
        <v>56</v>
      </c>
      <c r="K50" s="334">
        <v>65</v>
      </c>
      <c r="L50" s="335">
        <v>5</v>
      </c>
      <c r="M50" s="289">
        <v>70</v>
      </c>
      <c r="N50" s="2"/>
      <c r="O50" s="288"/>
      <c r="P50" s="288"/>
      <c r="Q50" s="288"/>
      <c r="R50" s="2"/>
      <c r="S50" s="2"/>
      <c r="T50" s="2"/>
      <c r="U50" s="2"/>
      <c r="V50" s="2"/>
      <c r="W50" s="2"/>
      <c r="X50" s="2"/>
      <c r="Y50" s="2"/>
      <c r="Z50" s="2"/>
    </row>
    <row r="51" spans="1:26" ht="12.75" customHeight="1" x14ac:dyDescent="0.2">
      <c r="A51" s="2"/>
      <c r="B51" s="1405" t="s">
        <v>573</v>
      </c>
      <c r="C51" s="1102"/>
      <c r="D51" s="1103"/>
      <c r="E51" s="336">
        <v>723</v>
      </c>
      <c r="F51" s="337">
        <v>201</v>
      </c>
      <c r="G51" s="338">
        <f>SUM(E51:F51)</f>
        <v>924</v>
      </c>
      <c r="H51" s="339">
        <v>1789</v>
      </c>
      <c r="I51" s="337">
        <v>473</v>
      </c>
      <c r="J51" s="289">
        <f t="shared" si="0"/>
        <v>2262</v>
      </c>
      <c r="K51" s="339">
        <v>2196</v>
      </c>
      <c r="L51" s="337">
        <v>530</v>
      </c>
      <c r="M51" s="289">
        <v>2726</v>
      </c>
      <c r="N51" s="2"/>
      <c r="O51" s="288"/>
      <c r="P51" s="288"/>
      <c r="Q51" s="288"/>
      <c r="R51" s="2"/>
      <c r="S51" s="2"/>
      <c r="T51" s="2"/>
      <c r="U51" s="2"/>
      <c r="V51" s="2"/>
      <c r="W51" s="2"/>
      <c r="X51" s="2"/>
      <c r="Y51" s="2"/>
      <c r="Z51" s="2"/>
    </row>
    <row r="52" spans="1:26" ht="12.75" customHeight="1" x14ac:dyDescent="0.2">
      <c r="A52" s="2"/>
      <c r="B52" s="1433" t="s">
        <v>44</v>
      </c>
      <c r="C52" s="1255"/>
      <c r="D52" s="1256"/>
      <c r="E52" s="340">
        <f t="shared" ref="E52:J52" si="1">SUM(E49:E51)</f>
        <v>990</v>
      </c>
      <c r="F52" s="341">
        <f t="shared" si="1"/>
        <v>246</v>
      </c>
      <c r="G52" s="342">
        <f t="shared" si="1"/>
        <v>1236</v>
      </c>
      <c r="H52" s="343">
        <f t="shared" si="1"/>
        <v>2340</v>
      </c>
      <c r="I52" s="341">
        <f t="shared" si="1"/>
        <v>549</v>
      </c>
      <c r="J52" s="290">
        <f t="shared" si="1"/>
        <v>2889</v>
      </c>
      <c r="K52" s="343">
        <v>2824</v>
      </c>
      <c r="L52" s="341">
        <v>637</v>
      </c>
      <c r="M52" s="290">
        <v>3461</v>
      </c>
      <c r="N52" s="2"/>
      <c r="O52" s="288"/>
      <c r="P52" s="288"/>
      <c r="Q52" s="288"/>
      <c r="R52" s="2"/>
      <c r="S52" s="2"/>
      <c r="T52" s="2"/>
      <c r="U52" s="2"/>
      <c r="V52" s="2"/>
      <c r="W52" s="2"/>
      <c r="X52" s="2"/>
      <c r="Y52" s="2"/>
      <c r="Z52" s="2"/>
    </row>
    <row r="53" spans="1:26" ht="12.75" customHeight="1" x14ac:dyDescent="0.2">
      <c r="A53" s="2"/>
      <c r="B53" s="1468" t="s">
        <v>574</v>
      </c>
      <c r="C53" s="1106"/>
      <c r="D53" s="1106"/>
      <c r="E53" s="1106"/>
      <c r="F53" s="1106"/>
      <c r="G53" s="1106"/>
      <c r="H53" s="1106"/>
      <c r="I53" s="1106"/>
      <c r="J53" s="1106"/>
      <c r="K53" s="1106"/>
      <c r="L53" s="1106"/>
      <c r="M53" s="1106"/>
      <c r="N53" s="2"/>
      <c r="O53" s="2"/>
      <c r="P53" s="2"/>
      <c r="Q53" s="2"/>
      <c r="R53" s="2"/>
      <c r="S53" s="2"/>
      <c r="T53" s="2"/>
      <c r="U53" s="2"/>
      <c r="V53" s="2"/>
      <c r="W53" s="2"/>
      <c r="X53" s="2"/>
      <c r="Y53" s="2"/>
      <c r="Z53" s="2"/>
    </row>
    <row r="54" spans="1:26" ht="12.75" customHeight="1" x14ac:dyDescent="0.2">
      <c r="A54" s="2"/>
      <c r="B54" s="1439" t="s">
        <v>571</v>
      </c>
      <c r="C54" s="1292"/>
      <c r="D54" s="1293"/>
      <c r="E54" s="331">
        <v>2</v>
      </c>
      <c r="F54" s="329">
        <v>2</v>
      </c>
      <c r="G54" s="330">
        <f>SUM(E54:F54)</f>
        <v>4</v>
      </c>
      <c r="H54" s="331">
        <v>0</v>
      </c>
      <c r="I54" s="329">
        <v>12</v>
      </c>
      <c r="J54" s="287">
        <f t="shared" ref="J54:J56" si="2">SUM(H54:I54)</f>
        <v>12</v>
      </c>
      <c r="K54" s="331">
        <v>3</v>
      </c>
      <c r="L54" s="329">
        <v>1</v>
      </c>
      <c r="M54" s="287">
        <v>4</v>
      </c>
      <c r="N54" s="2"/>
      <c r="O54" s="288"/>
      <c r="P54" s="288"/>
      <c r="Q54" s="288"/>
      <c r="R54" s="2"/>
      <c r="S54" s="2"/>
      <c r="T54" s="2"/>
      <c r="U54" s="2"/>
      <c r="V54" s="2"/>
      <c r="W54" s="2"/>
      <c r="X54" s="2"/>
      <c r="Y54" s="2"/>
      <c r="Z54" s="2"/>
    </row>
    <row r="55" spans="1:26" ht="12.75" customHeight="1" x14ac:dyDescent="0.2">
      <c r="A55" s="2"/>
      <c r="B55" s="1405" t="s">
        <v>572</v>
      </c>
      <c r="C55" s="1102"/>
      <c r="D55" s="1103"/>
      <c r="E55" s="332" t="s">
        <v>160</v>
      </c>
      <c r="F55" s="304" t="s">
        <v>160</v>
      </c>
      <c r="G55" s="333" t="s">
        <v>160</v>
      </c>
      <c r="H55" s="334">
        <v>0</v>
      </c>
      <c r="I55" s="335">
        <v>0</v>
      </c>
      <c r="J55" s="289">
        <f t="shared" si="2"/>
        <v>0</v>
      </c>
      <c r="K55" s="334">
        <v>1</v>
      </c>
      <c r="L55" s="335">
        <v>0</v>
      </c>
      <c r="M55" s="289">
        <v>1</v>
      </c>
      <c r="N55" s="2"/>
      <c r="O55" s="288"/>
      <c r="P55" s="288"/>
      <c r="Q55" s="288"/>
      <c r="R55" s="2"/>
      <c r="S55" s="2"/>
      <c r="T55" s="2"/>
      <c r="U55" s="2"/>
      <c r="V55" s="2"/>
      <c r="W55" s="2"/>
      <c r="X55" s="2"/>
      <c r="Y55" s="2"/>
      <c r="Z55" s="2"/>
    </row>
    <row r="56" spans="1:26" ht="12.75" customHeight="1" x14ac:dyDescent="0.2">
      <c r="A56" s="2"/>
      <c r="B56" s="1405" t="s">
        <v>573</v>
      </c>
      <c r="C56" s="1102"/>
      <c r="D56" s="1103"/>
      <c r="E56" s="339">
        <v>9</v>
      </c>
      <c r="F56" s="337">
        <v>0</v>
      </c>
      <c r="G56" s="338">
        <f>SUM(E56:F56)</f>
        <v>9</v>
      </c>
      <c r="H56" s="339">
        <v>15</v>
      </c>
      <c r="I56" s="337">
        <v>13</v>
      </c>
      <c r="J56" s="289">
        <f t="shared" si="2"/>
        <v>28</v>
      </c>
      <c r="K56" s="339">
        <v>32</v>
      </c>
      <c r="L56" s="337">
        <v>20</v>
      </c>
      <c r="M56" s="289">
        <v>52</v>
      </c>
      <c r="N56" s="2"/>
      <c r="O56" s="288"/>
      <c r="P56" s="288"/>
      <c r="Q56" s="288"/>
      <c r="R56" s="2"/>
      <c r="S56" s="2"/>
      <c r="T56" s="2"/>
      <c r="U56" s="2"/>
      <c r="V56" s="2"/>
      <c r="W56" s="2"/>
      <c r="X56" s="2"/>
      <c r="Y56" s="2"/>
      <c r="Z56" s="2"/>
    </row>
    <row r="57" spans="1:26" ht="12.75" customHeight="1" x14ac:dyDescent="0.2">
      <c r="A57" s="2"/>
      <c r="B57" s="1433" t="s">
        <v>44</v>
      </c>
      <c r="C57" s="1255"/>
      <c r="D57" s="1256"/>
      <c r="E57" s="343">
        <f t="shared" ref="E57:J57" si="3">SUM(E54:E56)</f>
        <v>11</v>
      </c>
      <c r="F57" s="341">
        <f t="shared" si="3"/>
        <v>2</v>
      </c>
      <c r="G57" s="342">
        <f t="shared" si="3"/>
        <v>13</v>
      </c>
      <c r="H57" s="343">
        <f t="shared" si="3"/>
        <v>15</v>
      </c>
      <c r="I57" s="341">
        <f t="shared" si="3"/>
        <v>25</v>
      </c>
      <c r="J57" s="290">
        <f t="shared" si="3"/>
        <v>40</v>
      </c>
      <c r="K57" s="343">
        <v>36</v>
      </c>
      <c r="L57" s="341">
        <v>21</v>
      </c>
      <c r="M57" s="290">
        <v>57</v>
      </c>
      <c r="N57" s="2"/>
      <c r="O57" s="288"/>
      <c r="P57" s="288"/>
      <c r="Q57" s="288"/>
      <c r="R57" s="2"/>
      <c r="S57" s="2"/>
      <c r="T57" s="2"/>
      <c r="U57" s="2"/>
      <c r="V57" s="2"/>
      <c r="W57" s="2"/>
      <c r="X57" s="2"/>
      <c r="Y57" s="2"/>
      <c r="Z57" s="2"/>
    </row>
    <row r="58" spans="1:26" ht="12.75" customHeight="1" x14ac:dyDescent="0.2">
      <c r="A58" s="2"/>
      <c r="B58" s="1468" t="s">
        <v>575</v>
      </c>
      <c r="C58" s="1106"/>
      <c r="D58" s="1106"/>
      <c r="E58" s="1106"/>
      <c r="F58" s="1106"/>
      <c r="G58" s="1106"/>
      <c r="H58" s="1106"/>
      <c r="I58" s="1106"/>
      <c r="J58" s="1106"/>
      <c r="K58" s="1106"/>
      <c r="L58" s="1106"/>
      <c r="M58" s="1106"/>
      <c r="N58" s="2"/>
      <c r="O58" s="2"/>
      <c r="P58" s="2"/>
      <c r="Q58" s="2"/>
      <c r="R58" s="2"/>
      <c r="S58" s="2"/>
      <c r="T58" s="2"/>
      <c r="U58" s="2"/>
      <c r="V58" s="2"/>
      <c r="W58" s="2"/>
      <c r="X58" s="2"/>
      <c r="Y58" s="2"/>
      <c r="Z58" s="2"/>
    </row>
    <row r="59" spans="1:26" ht="12.75" customHeight="1" x14ac:dyDescent="0.2">
      <c r="A59" s="2"/>
      <c r="B59" s="1439" t="s">
        <v>571</v>
      </c>
      <c r="C59" s="1292"/>
      <c r="D59" s="1293"/>
      <c r="E59" s="331">
        <v>3</v>
      </c>
      <c r="F59" s="329">
        <v>8</v>
      </c>
      <c r="G59" s="330">
        <f>SUM(E59:F59)</f>
        <v>11</v>
      </c>
      <c r="H59" s="331">
        <v>3</v>
      </c>
      <c r="I59" s="329">
        <v>17</v>
      </c>
      <c r="J59" s="287">
        <f t="shared" ref="J59:J61" si="4">SUM(H59:I59)</f>
        <v>20</v>
      </c>
      <c r="K59" s="331">
        <v>0</v>
      </c>
      <c r="L59" s="329">
        <v>21</v>
      </c>
      <c r="M59" s="287">
        <v>21</v>
      </c>
      <c r="N59" s="2"/>
      <c r="O59" s="288"/>
      <c r="P59" s="288"/>
      <c r="Q59" s="288"/>
      <c r="R59" s="2"/>
      <c r="S59" s="2"/>
      <c r="T59" s="2"/>
      <c r="U59" s="2"/>
      <c r="V59" s="2"/>
      <c r="W59" s="2"/>
      <c r="X59" s="2"/>
      <c r="Y59" s="2"/>
      <c r="Z59" s="2"/>
    </row>
    <row r="60" spans="1:26" ht="12.75" customHeight="1" x14ac:dyDescent="0.2">
      <c r="A60" s="2"/>
      <c r="B60" s="1405" t="s">
        <v>572</v>
      </c>
      <c r="C60" s="1102"/>
      <c r="D60" s="1103"/>
      <c r="E60" s="332" t="s">
        <v>160</v>
      </c>
      <c r="F60" s="304" t="s">
        <v>160</v>
      </c>
      <c r="G60" s="333" t="s">
        <v>160</v>
      </c>
      <c r="H60" s="334">
        <v>1</v>
      </c>
      <c r="I60" s="335">
        <v>0</v>
      </c>
      <c r="J60" s="289">
        <f t="shared" si="4"/>
        <v>1</v>
      </c>
      <c r="K60" s="334">
        <v>0</v>
      </c>
      <c r="L60" s="335">
        <v>1</v>
      </c>
      <c r="M60" s="289">
        <v>1</v>
      </c>
      <c r="N60" s="2"/>
      <c r="O60" s="288"/>
      <c r="P60" s="288"/>
      <c r="Q60" s="288"/>
      <c r="R60" s="2"/>
      <c r="S60" s="2"/>
      <c r="T60" s="2"/>
      <c r="U60" s="2"/>
      <c r="V60" s="2"/>
      <c r="W60" s="2"/>
      <c r="X60" s="2"/>
      <c r="Y60" s="2"/>
      <c r="Z60" s="2"/>
    </row>
    <row r="61" spans="1:26" ht="12.75" customHeight="1" x14ac:dyDescent="0.2">
      <c r="A61" s="2"/>
      <c r="B61" s="1405" t="s">
        <v>573</v>
      </c>
      <c r="C61" s="1102"/>
      <c r="D61" s="1103"/>
      <c r="E61" s="339">
        <v>13</v>
      </c>
      <c r="F61" s="337">
        <v>18</v>
      </c>
      <c r="G61" s="338">
        <f>SUM(E61:F61)</f>
        <v>31</v>
      </c>
      <c r="H61" s="339">
        <v>13</v>
      </c>
      <c r="I61" s="337">
        <v>26</v>
      </c>
      <c r="J61" s="289">
        <f t="shared" si="4"/>
        <v>39</v>
      </c>
      <c r="K61" s="339">
        <v>10</v>
      </c>
      <c r="L61" s="337">
        <v>85</v>
      </c>
      <c r="M61" s="289">
        <v>95</v>
      </c>
      <c r="N61" s="2"/>
      <c r="O61" s="288"/>
      <c r="P61" s="288"/>
      <c r="Q61" s="288"/>
      <c r="R61" s="2"/>
      <c r="S61" s="2"/>
      <c r="T61" s="2"/>
      <c r="U61" s="2"/>
      <c r="V61" s="2"/>
      <c r="W61" s="2"/>
      <c r="X61" s="2"/>
      <c r="Y61" s="2"/>
      <c r="Z61" s="2"/>
    </row>
    <row r="62" spans="1:26" ht="12.75" customHeight="1" x14ac:dyDescent="0.2">
      <c r="A62" s="2"/>
      <c r="B62" s="1480" t="s">
        <v>44</v>
      </c>
      <c r="C62" s="1081"/>
      <c r="D62" s="1104"/>
      <c r="E62" s="344">
        <f t="shared" ref="E62:J62" si="5">SUM(E59:E61)</f>
        <v>16</v>
      </c>
      <c r="F62" s="345">
        <f t="shared" si="5"/>
        <v>26</v>
      </c>
      <c r="G62" s="346">
        <f t="shared" si="5"/>
        <v>42</v>
      </c>
      <c r="H62" s="344">
        <f t="shared" si="5"/>
        <v>17</v>
      </c>
      <c r="I62" s="345">
        <f t="shared" si="5"/>
        <v>43</v>
      </c>
      <c r="J62" s="787">
        <f t="shared" si="5"/>
        <v>60</v>
      </c>
      <c r="K62" s="343">
        <v>10</v>
      </c>
      <c r="L62" s="341">
        <v>107</v>
      </c>
      <c r="M62" s="290">
        <v>117</v>
      </c>
      <c r="N62" s="2"/>
      <c r="O62" s="288"/>
      <c r="P62" s="288"/>
      <c r="Q62" s="288"/>
      <c r="R62" s="2"/>
      <c r="S62" s="2"/>
      <c r="T62" s="2"/>
      <c r="U62" s="2"/>
      <c r="V62" s="2"/>
      <c r="W62" s="2"/>
      <c r="X62" s="2"/>
      <c r="Y62" s="2"/>
      <c r="Z62" s="2"/>
    </row>
    <row r="63" spans="1:26" ht="12.75" customHeight="1" x14ac:dyDescent="0.2">
      <c r="A63" s="2"/>
      <c r="B63" s="1409" t="s">
        <v>576</v>
      </c>
      <c r="C63" s="1255"/>
      <c r="D63" s="1256"/>
      <c r="E63" s="788">
        <f t="shared" ref="E63:J63" si="6">E52+E57+E62</f>
        <v>1017</v>
      </c>
      <c r="F63" s="789">
        <f t="shared" si="6"/>
        <v>274</v>
      </c>
      <c r="G63" s="790">
        <f t="shared" si="6"/>
        <v>1291</v>
      </c>
      <c r="H63" s="788">
        <f t="shared" si="6"/>
        <v>2372</v>
      </c>
      <c r="I63" s="789">
        <f t="shared" si="6"/>
        <v>617</v>
      </c>
      <c r="J63" s="751">
        <f t="shared" si="6"/>
        <v>2989</v>
      </c>
      <c r="K63" s="788">
        <v>2870</v>
      </c>
      <c r="L63" s="789">
        <v>765</v>
      </c>
      <c r="M63" s="751">
        <v>3635</v>
      </c>
      <c r="N63" s="2"/>
      <c r="O63" s="288"/>
      <c r="P63" s="288"/>
      <c r="Q63" s="288"/>
      <c r="R63" s="2"/>
      <c r="S63" s="2"/>
      <c r="T63" s="2"/>
      <c r="U63" s="2"/>
      <c r="V63" s="2"/>
      <c r="W63" s="2"/>
      <c r="X63" s="2"/>
      <c r="Y63" s="2"/>
      <c r="Z63" s="2"/>
    </row>
    <row r="64" spans="1:26" ht="15" customHeight="1" x14ac:dyDescent="0.2">
      <c r="A64" s="2"/>
      <c r="B64" s="1363" t="s">
        <v>577</v>
      </c>
      <c r="C64" s="1258"/>
      <c r="D64" s="1258"/>
      <c r="E64" s="1258"/>
      <c r="F64" s="1258"/>
      <c r="G64" s="1258"/>
      <c r="H64" s="1258"/>
      <c r="I64" s="1258"/>
      <c r="J64" s="1258"/>
      <c r="K64" s="1258"/>
      <c r="L64" s="1258"/>
      <c r="M64" s="1258"/>
      <c r="N64" s="2"/>
      <c r="O64" s="2"/>
      <c r="P64" s="2"/>
      <c r="Q64" s="2"/>
      <c r="R64" s="2"/>
      <c r="S64" s="2"/>
      <c r="T64" s="2"/>
      <c r="U64" s="2"/>
      <c r="V64" s="2"/>
      <c r="W64" s="2"/>
      <c r="X64" s="2"/>
      <c r="Y64" s="2"/>
      <c r="Z64" s="2"/>
    </row>
    <row r="65" spans="1:26" ht="12.75" customHeight="1" x14ac:dyDescent="0.2">
      <c r="A65" s="2"/>
      <c r="B65" s="1021"/>
      <c r="C65" s="1019"/>
      <c r="D65" s="1019"/>
      <c r="E65" s="1019"/>
      <c r="F65" s="1019"/>
      <c r="G65" s="1019"/>
      <c r="H65" s="1019"/>
      <c r="I65" s="1019"/>
      <c r="J65" s="1019"/>
      <c r="K65" s="1019"/>
      <c r="L65" s="1019"/>
      <c r="M65" s="1021"/>
      <c r="N65" s="2"/>
      <c r="O65" s="2"/>
      <c r="P65" s="2"/>
      <c r="Q65" s="2"/>
      <c r="R65" s="2"/>
      <c r="S65" s="2"/>
      <c r="T65" s="2"/>
      <c r="U65" s="2"/>
      <c r="V65" s="2"/>
      <c r="W65" s="2"/>
      <c r="X65" s="2"/>
      <c r="Y65" s="2"/>
      <c r="Z65" s="2"/>
    </row>
    <row r="66" spans="1:26" ht="12.75" customHeight="1" x14ac:dyDescent="0.2">
      <c r="A66" s="2"/>
      <c r="B66" s="1113"/>
      <c r="C66" s="1113"/>
      <c r="D66" s="1113"/>
      <c r="E66" s="1113"/>
      <c r="F66" s="1113"/>
      <c r="G66" s="1113"/>
      <c r="H66" s="1113"/>
      <c r="I66" s="1113"/>
      <c r="J66" s="1113"/>
      <c r="K66" s="1113"/>
      <c r="L66" s="1113"/>
      <c r="M66" s="1113"/>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t="s">
        <v>578</v>
      </c>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746"/>
      <c r="B71" s="746" t="s">
        <v>579</v>
      </c>
      <c r="C71" s="746"/>
      <c r="D71" s="746"/>
      <c r="E71" s="746"/>
      <c r="F71" s="746"/>
      <c r="G71" s="746"/>
      <c r="H71" s="746"/>
      <c r="I71" s="746"/>
      <c r="J71" s="746"/>
      <c r="K71" s="746"/>
      <c r="L71" s="746"/>
      <c r="M71" s="746"/>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x14ac:dyDescent="0.2">
      <c r="A73" s="2"/>
      <c r="B73" s="1384" t="s">
        <v>580</v>
      </c>
      <c r="C73" s="1019"/>
      <c r="D73" s="1019"/>
      <c r="E73" s="1019"/>
      <c r="F73" s="1019"/>
      <c r="G73" s="1019"/>
      <c r="H73" s="1019"/>
      <c r="I73" s="1019"/>
      <c r="J73" s="1019"/>
      <c r="K73" s="1019"/>
      <c r="L73" s="1019"/>
      <c r="M73" s="1019"/>
      <c r="N73" s="2"/>
      <c r="O73" s="2"/>
      <c r="P73" s="2"/>
      <c r="Q73" s="2"/>
      <c r="R73" s="2"/>
      <c r="S73" s="2"/>
      <c r="T73" s="2"/>
      <c r="U73" s="2"/>
      <c r="V73" s="2"/>
      <c r="W73" s="2"/>
      <c r="X73" s="2"/>
      <c r="Y73" s="2"/>
      <c r="Z73" s="2"/>
    </row>
    <row r="74" spans="1:26" ht="15" customHeight="1" x14ac:dyDescent="0.2">
      <c r="A74" s="2"/>
      <c r="B74" s="1019"/>
      <c r="C74" s="1019"/>
      <c r="D74" s="1019"/>
      <c r="E74" s="1019"/>
      <c r="F74" s="1019"/>
      <c r="G74" s="1019"/>
      <c r="H74" s="1019"/>
      <c r="I74" s="1019"/>
      <c r="J74" s="1019"/>
      <c r="K74" s="1019"/>
      <c r="L74" s="1019"/>
      <c r="M74" s="1019"/>
      <c r="N74" s="2"/>
      <c r="O74" s="2"/>
      <c r="P74" s="2"/>
      <c r="Q74" s="2"/>
      <c r="R74" s="2"/>
      <c r="S74" s="2"/>
      <c r="T74" s="2"/>
      <c r="U74" s="2"/>
      <c r="V74" s="2"/>
      <c r="W74" s="2"/>
      <c r="X74" s="2"/>
      <c r="Y74" s="2"/>
      <c r="Z74" s="2"/>
    </row>
    <row r="75" spans="1:26" ht="15" customHeight="1" x14ac:dyDescent="0.2">
      <c r="A75" s="2"/>
      <c r="B75" s="1019"/>
      <c r="C75" s="1019"/>
      <c r="D75" s="1019"/>
      <c r="E75" s="1019"/>
      <c r="F75" s="1019"/>
      <c r="G75" s="1019"/>
      <c r="H75" s="1019"/>
      <c r="I75" s="1019"/>
      <c r="J75" s="1019"/>
      <c r="K75" s="1019"/>
      <c r="L75" s="1019"/>
      <c r="M75" s="1019"/>
      <c r="N75" s="2"/>
      <c r="O75" s="2"/>
      <c r="P75" s="2"/>
      <c r="Q75" s="2"/>
      <c r="R75" s="2"/>
      <c r="S75" s="2"/>
      <c r="T75" s="2"/>
      <c r="U75" s="2"/>
      <c r="V75" s="2"/>
      <c r="W75" s="2"/>
      <c r="X75" s="2"/>
      <c r="Y75" s="2"/>
      <c r="Z75" s="2"/>
    </row>
    <row r="76" spans="1:26" ht="15" customHeight="1" x14ac:dyDescent="0.2">
      <c r="A76" s="2"/>
      <c r="B76" s="291"/>
      <c r="C76" s="291"/>
      <c r="D76" s="291"/>
      <c r="E76" s="291"/>
      <c r="F76" s="291"/>
      <c r="G76" s="291"/>
      <c r="H76" s="291"/>
      <c r="I76" s="291"/>
      <c r="J76" s="291"/>
      <c r="K76" s="291"/>
      <c r="L76" s="291"/>
      <c r="M76" s="291"/>
      <c r="N76" s="2"/>
      <c r="O76" s="2"/>
      <c r="P76" s="2"/>
      <c r="Q76" s="2"/>
      <c r="R76" s="2"/>
      <c r="S76" s="2"/>
      <c r="T76" s="2"/>
      <c r="U76" s="2"/>
      <c r="V76" s="2"/>
      <c r="W76" s="2"/>
      <c r="X76" s="2"/>
      <c r="Y76" s="2"/>
      <c r="Z76" s="2"/>
    </row>
    <row r="77" spans="1:26" ht="12.75" customHeight="1" x14ac:dyDescent="0.2">
      <c r="A77" s="2"/>
      <c r="B77" s="1"/>
      <c r="C77" s="1"/>
      <c r="D77" s="1"/>
      <c r="E77" s="1"/>
      <c r="F77" s="1"/>
      <c r="G77" s="1"/>
      <c r="H77" s="1"/>
      <c r="I77" s="1"/>
      <c r="J77" s="1"/>
      <c r="K77" s="1"/>
      <c r="L77" s="1"/>
      <c r="M77" s="1"/>
      <c r="N77" s="2"/>
      <c r="O77" s="2"/>
      <c r="P77" s="2"/>
      <c r="Q77" s="2"/>
      <c r="R77" s="2"/>
      <c r="S77" s="2"/>
      <c r="T77" s="2"/>
      <c r="U77" s="2"/>
      <c r="V77" s="2"/>
      <c r="W77" s="2"/>
      <c r="X77" s="2"/>
      <c r="Y77" s="2"/>
      <c r="Z77" s="2"/>
    </row>
    <row r="78" spans="1:26" ht="15" customHeight="1" x14ac:dyDescent="0.2">
      <c r="A78" s="2"/>
      <c r="B78" s="1463" t="s">
        <v>581</v>
      </c>
      <c r="C78" s="1115"/>
      <c r="D78" s="1116"/>
      <c r="E78" s="791">
        <v>2022</v>
      </c>
      <c r="F78" s="791">
        <v>2023</v>
      </c>
      <c r="G78" s="767">
        <v>2024</v>
      </c>
      <c r="H78" s="1"/>
      <c r="I78" s="1"/>
      <c r="J78" s="1"/>
      <c r="K78" s="1"/>
      <c r="L78" s="1"/>
      <c r="M78" s="1"/>
      <c r="N78" s="2"/>
      <c r="O78" s="2"/>
      <c r="P78" s="2"/>
      <c r="Q78" s="2"/>
      <c r="R78" s="2"/>
      <c r="S78" s="2"/>
      <c r="T78" s="2"/>
      <c r="U78" s="2"/>
      <c r="V78" s="2"/>
      <c r="W78" s="2"/>
      <c r="X78" s="2"/>
      <c r="Y78" s="2"/>
      <c r="Z78" s="2"/>
    </row>
    <row r="79" spans="1:26" ht="12.75" customHeight="1" x14ac:dyDescent="0.2">
      <c r="A79" s="2"/>
      <c r="B79" s="1406" t="s">
        <v>582</v>
      </c>
      <c r="C79" s="1122"/>
      <c r="D79" s="1407"/>
      <c r="E79" s="347">
        <v>650</v>
      </c>
      <c r="F79" s="347">
        <v>3004</v>
      </c>
      <c r="G79" s="348">
        <v>3790</v>
      </c>
      <c r="H79" s="1"/>
      <c r="I79" s="1"/>
      <c r="J79" s="1"/>
      <c r="K79" s="1"/>
      <c r="L79" s="1"/>
      <c r="M79" s="1"/>
      <c r="N79" s="2"/>
      <c r="O79" s="2"/>
      <c r="P79" s="2"/>
      <c r="Q79" s="2"/>
      <c r="R79" s="2"/>
      <c r="S79" s="2"/>
      <c r="T79" s="2"/>
      <c r="U79" s="2"/>
      <c r="V79" s="2"/>
      <c r="W79" s="2"/>
      <c r="X79" s="2"/>
      <c r="Y79" s="2"/>
      <c r="Z79" s="2"/>
    </row>
    <row r="80" spans="1:26" ht="12.75" customHeight="1" x14ac:dyDescent="0.2">
      <c r="A80" s="2"/>
      <c r="B80" s="1363" t="s">
        <v>583</v>
      </c>
      <c r="C80" s="1258"/>
      <c r="D80" s="1258"/>
      <c r="E80" s="1258"/>
      <c r="F80" s="1258"/>
      <c r="G80" s="1258"/>
      <c r="H80" s="1"/>
      <c r="I80" s="1"/>
      <c r="J80" s="1"/>
      <c r="K80" s="1"/>
      <c r="L80" s="1"/>
      <c r="M80" s="1"/>
      <c r="N80" s="2"/>
      <c r="O80" s="2"/>
      <c r="P80" s="2"/>
      <c r="Q80" s="2"/>
      <c r="R80" s="2"/>
      <c r="S80" s="2"/>
      <c r="T80" s="2"/>
      <c r="U80" s="2"/>
      <c r="V80" s="2"/>
      <c r="W80" s="2"/>
      <c r="X80" s="2"/>
      <c r="Y80" s="2"/>
      <c r="Z80" s="2"/>
    </row>
    <row r="81" spans="1:26" ht="12.75" customHeight="1" x14ac:dyDescent="0.2">
      <c r="A81" s="2"/>
      <c r="B81" s="1113"/>
      <c r="C81" s="1113"/>
      <c r="D81" s="1113"/>
      <c r="E81" s="1113"/>
      <c r="F81" s="1113"/>
      <c r="G81" s="1113"/>
      <c r="H81" s="1"/>
      <c r="I81" s="1"/>
      <c r="J81" s="1"/>
      <c r="K81" s="1"/>
      <c r="L81" s="1"/>
      <c r="M81" s="1"/>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746"/>
      <c r="B84" s="746" t="s">
        <v>584</v>
      </c>
      <c r="C84" s="746"/>
      <c r="D84" s="746"/>
      <c r="E84" s="746"/>
      <c r="F84" s="746"/>
      <c r="G84" s="746"/>
      <c r="H84" s="746"/>
      <c r="I84" s="746"/>
      <c r="J84" s="746"/>
      <c r="K84" s="746"/>
      <c r="L84" s="746"/>
      <c r="M84" s="746"/>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
      <c r="A86" s="1"/>
      <c r="B86" s="1389" t="s">
        <v>585</v>
      </c>
      <c r="C86" s="1021"/>
      <c r="D86" s="1021"/>
      <c r="E86" s="1021"/>
      <c r="F86" s="1021"/>
      <c r="G86" s="1086"/>
      <c r="H86" s="1377">
        <v>2021</v>
      </c>
      <c r="I86" s="1086"/>
      <c r="J86" s="1377" t="s">
        <v>586</v>
      </c>
      <c r="K86" s="1086"/>
      <c r="L86" s="1377">
        <v>2024</v>
      </c>
      <c r="M86" s="1021"/>
      <c r="N86" s="2"/>
      <c r="O86" s="2"/>
      <c r="P86" s="2"/>
      <c r="Q86" s="2"/>
      <c r="R86" s="2"/>
      <c r="S86" s="2"/>
      <c r="T86" s="2"/>
      <c r="U86" s="2"/>
      <c r="V86" s="2"/>
      <c r="W86" s="2"/>
      <c r="X86" s="2"/>
      <c r="Y86" s="2"/>
      <c r="Z86" s="2"/>
    </row>
    <row r="87" spans="1:26" ht="12.75" customHeight="1" x14ac:dyDescent="0.2">
      <c r="A87" s="1"/>
      <c r="B87" s="1115"/>
      <c r="C87" s="1115"/>
      <c r="D87" s="1115"/>
      <c r="E87" s="1115"/>
      <c r="F87" s="1115"/>
      <c r="G87" s="1116"/>
      <c r="H87" s="792" t="s">
        <v>587</v>
      </c>
      <c r="I87" s="793" t="s">
        <v>530</v>
      </c>
      <c r="J87" s="792" t="s">
        <v>587</v>
      </c>
      <c r="K87" s="793" t="s">
        <v>530</v>
      </c>
      <c r="L87" s="792" t="s">
        <v>587</v>
      </c>
      <c r="M87" s="752" t="s">
        <v>530</v>
      </c>
      <c r="N87" s="2"/>
      <c r="O87" s="2"/>
      <c r="P87" s="2"/>
      <c r="Q87" s="2"/>
      <c r="R87" s="2"/>
      <c r="S87" s="2"/>
      <c r="T87" s="2"/>
      <c r="U87" s="2"/>
      <c r="V87" s="2"/>
      <c r="W87" s="2"/>
      <c r="X87" s="2"/>
      <c r="Y87" s="2"/>
      <c r="Z87" s="2"/>
    </row>
    <row r="88" spans="1:26" ht="12.75" customHeight="1" x14ac:dyDescent="0.2">
      <c r="A88" s="1"/>
      <c r="B88" s="1479" t="s">
        <v>588</v>
      </c>
      <c r="C88" s="1122"/>
      <c r="D88" s="1122"/>
      <c r="E88" s="1122"/>
      <c r="F88" s="1122"/>
      <c r="G88" s="1122"/>
      <c r="H88" s="1122"/>
      <c r="I88" s="1122"/>
      <c r="J88" s="1122"/>
      <c r="K88" s="1122"/>
      <c r="L88" s="1122"/>
      <c r="M88" s="1122"/>
      <c r="N88" s="2"/>
      <c r="O88" s="2"/>
      <c r="P88" s="2"/>
      <c r="Q88" s="2"/>
      <c r="R88" s="2"/>
      <c r="S88" s="2"/>
      <c r="T88" s="2"/>
      <c r="U88" s="2"/>
      <c r="V88" s="2"/>
      <c r="W88" s="2"/>
      <c r="X88" s="2"/>
      <c r="Y88" s="2"/>
      <c r="Z88" s="2"/>
    </row>
    <row r="89" spans="1:26" ht="12.75" customHeight="1" x14ac:dyDescent="0.2">
      <c r="A89" s="1"/>
      <c r="B89" s="1439" t="s">
        <v>569</v>
      </c>
      <c r="C89" s="1292"/>
      <c r="D89" s="1292"/>
      <c r="E89" s="1292"/>
      <c r="F89" s="1292"/>
      <c r="G89" s="1293"/>
      <c r="H89" s="331">
        <v>107</v>
      </c>
      <c r="I89" s="349">
        <v>874</v>
      </c>
      <c r="J89" s="328">
        <v>160</v>
      </c>
      <c r="K89" s="349">
        <v>157</v>
      </c>
      <c r="L89" s="331">
        <v>833</v>
      </c>
      <c r="M89" s="292">
        <v>367</v>
      </c>
      <c r="N89" s="2"/>
      <c r="O89" s="288"/>
      <c r="P89" s="288"/>
      <c r="Q89" s="2"/>
      <c r="R89" s="2"/>
      <c r="S89" s="2"/>
      <c r="T89" s="2"/>
      <c r="U89" s="2"/>
      <c r="V89" s="2"/>
      <c r="W89" s="2"/>
      <c r="X89" s="2"/>
      <c r="Y89" s="2"/>
      <c r="Z89" s="2"/>
    </row>
    <row r="90" spans="1:26" ht="12.75" customHeight="1" x14ac:dyDescent="0.2">
      <c r="A90" s="1"/>
      <c r="B90" s="1442" t="s">
        <v>532</v>
      </c>
      <c r="C90" s="1255"/>
      <c r="D90" s="1255"/>
      <c r="E90" s="1255"/>
      <c r="F90" s="1255"/>
      <c r="G90" s="1256"/>
      <c r="H90" s="350">
        <v>39</v>
      </c>
      <c r="I90" s="351">
        <v>326</v>
      </c>
      <c r="J90" s="352">
        <v>98</v>
      </c>
      <c r="K90" s="351">
        <v>58</v>
      </c>
      <c r="L90" s="350">
        <v>320</v>
      </c>
      <c r="M90" s="293">
        <v>167</v>
      </c>
      <c r="N90" s="2"/>
      <c r="O90" s="288"/>
      <c r="P90" s="288"/>
      <c r="Q90" s="2"/>
      <c r="R90" s="2"/>
      <c r="S90" s="2"/>
      <c r="T90" s="2"/>
      <c r="U90" s="2"/>
      <c r="V90" s="2"/>
      <c r="W90" s="2"/>
      <c r="X90" s="2"/>
      <c r="Y90" s="2"/>
      <c r="Z90" s="2"/>
    </row>
    <row r="91" spans="1:26" ht="12.75" customHeight="1" x14ac:dyDescent="0.2">
      <c r="A91" s="1"/>
      <c r="B91" s="1468" t="s">
        <v>589</v>
      </c>
      <c r="C91" s="1106"/>
      <c r="D91" s="1106"/>
      <c r="E91" s="1106"/>
      <c r="F91" s="1106"/>
      <c r="G91" s="1106"/>
      <c r="H91" s="1106"/>
      <c r="I91" s="1106"/>
      <c r="J91" s="1106"/>
      <c r="K91" s="1106"/>
      <c r="L91" s="1106"/>
      <c r="M91" s="1106"/>
      <c r="N91" s="2"/>
      <c r="O91" s="2"/>
      <c r="P91" s="2"/>
      <c r="Q91" s="2"/>
      <c r="R91" s="2"/>
      <c r="S91" s="2"/>
      <c r="T91" s="2"/>
      <c r="U91" s="2"/>
      <c r="V91" s="2"/>
      <c r="W91" s="2"/>
      <c r="X91" s="2"/>
      <c r="Y91" s="2"/>
      <c r="Z91" s="2"/>
    </row>
    <row r="92" spans="1:26" ht="12.75" customHeight="1" x14ac:dyDescent="0.2">
      <c r="A92" s="1"/>
      <c r="B92" s="1439" t="s">
        <v>590</v>
      </c>
      <c r="C92" s="1292"/>
      <c r="D92" s="1292"/>
      <c r="E92" s="1292"/>
      <c r="F92" s="1292"/>
      <c r="G92" s="1293"/>
      <c r="H92" s="331">
        <v>72</v>
      </c>
      <c r="I92" s="349">
        <v>561</v>
      </c>
      <c r="J92" s="328">
        <v>131</v>
      </c>
      <c r="K92" s="349">
        <v>79</v>
      </c>
      <c r="L92" s="331">
        <v>425</v>
      </c>
      <c r="M92" s="292">
        <v>181</v>
      </c>
      <c r="N92" s="2"/>
      <c r="O92" s="288"/>
      <c r="P92" s="288"/>
      <c r="Q92" s="2"/>
      <c r="R92" s="2"/>
      <c r="S92" s="2"/>
      <c r="T92" s="2"/>
      <c r="U92" s="2"/>
      <c r="V92" s="2"/>
      <c r="W92" s="2"/>
      <c r="X92" s="2"/>
      <c r="Y92" s="2"/>
      <c r="Z92" s="2"/>
    </row>
    <row r="93" spans="1:26" ht="12.75" customHeight="1" x14ac:dyDescent="0.2">
      <c r="A93" s="1"/>
      <c r="B93" s="1405" t="s">
        <v>591</v>
      </c>
      <c r="C93" s="1102"/>
      <c r="D93" s="1102"/>
      <c r="E93" s="1102"/>
      <c r="F93" s="1102"/>
      <c r="G93" s="1103"/>
      <c r="H93" s="339">
        <v>65</v>
      </c>
      <c r="I93" s="353">
        <v>576</v>
      </c>
      <c r="J93" s="336">
        <v>112</v>
      </c>
      <c r="K93" s="353">
        <v>123</v>
      </c>
      <c r="L93" s="339">
        <v>622</v>
      </c>
      <c r="M93" s="294">
        <v>287</v>
      </c>
      <c r="N93" s="2"/>
      <c r="O93" s="288"/>
      <c r="P93" s="288"/>
      <c r="Q93" s="2"/>
      <c r="R93" s="2"/>
      <c r="S93" s="2"/>
      <c r="T93" s="2"/>
      <c r="U93" s="2"/>
      <c r="V93" s="2"/>
      <c r="W93" s="2"/>
      <c r="X93" s="2"/>
      <c r="Y93" s="2"/>
      <c r="Z93" s="2"/>
    </row>
    <row r="94" spans="1:26" ht="12.75" customHeight="1" x14ac:dyDescent="0.2">
      <c r="A94" s="1"/>
      <c r="B94" s="1442" t="s">
        <v>533</v>
      </c>
      <c r="C94" s="1255"/>
      <c r="D94" s="1255"/>
      <c r="E94" s="1255"/>
      <c r="F94" s="1255"/>
      <c r="G94" s="1256"/>
      <c r="H94" s="350">
        <v>9</v>
      </c>
      <c r="I94" s="351">
        <v>63</v>
      </c>
      <c r="J94" s="352">
        <v>15</v>
      </c>
      <c r="K94" s="351">
        <v>13</v>
      </c>
      <c r="L94" s="350">
        <v>106</v>
      </c>
      <c r="M94" s="293">
        <v>66</v>
      </c>
      <c r="N94" s="2"/>
      <c r="O94" s="288"/>
      <c r="P94" s="288"/>
      <c r="Q94" s="2"/>
      <c r="R94" s="2"/>
      <c r="S94" s="2"/>
      <c r="T94" s="2"/>
      <c r="U94" s="2"/>
      <c r="V94" s="2"/>
      <c r="W94" s="2"/>
      <c r="X94" s="2"/>
      <c r="Y94" s="2"/>
      <c r="Z94" s="2"/>
    </row>
    <row r="95" spans="1:26" ht="12.75" customHeight="1" x14ac:dyDescent="0.2">
      <c r="A95" s="1"/>
      <c r="B95" s="1468" t="s">
        <v>592</v>
      </c>
      <c r="C95" s="1106"/>
      <c r="D95" s="1106"/>
      <c r="E95" s="1106"/>
      <c r="F95" s="1106"/>
      <c r="G95" s="1106"/>
      <c r="H95" s="1106"/>
      <c r="I95" s="1106"/>
      <c r="J95" s="1106"/>
      <c r="K95" s="1106"/>
      <c r="L95" s="1106"/>
      <c r="M95" s="1106"/>
      <c r="N95" s="2"/>
      <c r="O95" s="2"/>
      <c r="P95" s="2"/>
      <c r="Q95" s="2"/>
      <c r="R95" s="2"/>
      <c r="S95" s="2"/>
      <c r="T95" s="2"/>
      <c r="U95" s="2"/>
      <c r="V95" s="2"/>
      <c r="W95" s="2"/>
      <c r="X95" s="2"/>
      <c r="Y95" s="2"/>
      <c r="Z95" s="2"/>
    </row>
    <row r="96" spans="1:26" ht="12.75" customHeight="1" x14ac:dyDescent="0.2">
      <c r="A96" s="1"/>
      <c r="B96" s="1439" t="s">
        <v>571</v>
      </c>
      <c r="C96" s="1292"/>
      <c r="D96" s="1292"/>
      <c r="E96" s="1292"/>
      <c r="F96" s="1292"/>
      <c r="G96" s="1293"/>
      <c r="H96" s="354" t="s">
        <v>160</v>
      </c>
      <c r="I96" s="355" t="s">
        <v>160</v>
      </c>
      <c r="J96" s="328">
        <v>35</v>
      </c>
      <c r="K96" s="349">
        <v>29</v>
      </c>
      <c r="L96" s="331">
        <v>157</v>
      </c>
      <c r="M96" s="292">
        <v>79</v>
      </c>
      <c r="N96" s="2"/>
      <c r="O96" s="288"/>
      <c r="P96" s="288"/>
      <c r="Q96" s="2"/>
      <c r="R96" s="2"/>
      <c r="S96" s="2"/>
      <c r="T96" s="2"/>
      <c r="U96" s="2"/>
      <c r="V96" s="2"/>
      <c r="W96" s="2"/>
      <c r="X96" s="2"/>
      <c r="Y96" s="2"/>
      <c r="Z96" s="2"/>
    </row>
    <row r="97" spans="1:26" ht="12.75" customHeight="1" x14ac:dyDescent="0.2">
      <c r="A97" s="1"/>
      <c r="B97" s="1405" t="s">
        <v>572</v>
      </c>
      <c r="C97" s="1102"/>
      <c r="D97" s="1102"/>
      <c r="E97" s="1102"/>
      <c r="F97" s="1102"/>
      <c r="G97" s="1103"/>
      <c r="H97" s="356" t="s">
        <v>160</v>
      </c>
      <c r="I97" s="357" t="s">
        <v>160</v>
      </c>
      <c r="J97" s="356" t="s">
        <v>160</v>
      </c>
      <c r="K97" s="357" t="s">
        <v>160</v>
      </c>
      <c r="L97" s="339">
        <v>22</v>
      </c>
      <c r="M97" s="294">
        <v>5</v>
      </c>
      <c r="N97" s="2"/>
      <c r="O97" s="288"/>
      <c r="P97" s="288"/>
      <c r="Q97" s="2"/>
      <c r="R97" s="2"/>
      <c r="S97" s="2"/>
      <c r="T97" s="2"/>
      <c r="U97" s="2"/>
      <c r="V97" s="2"/>
      <c r="W97" s="2"/>
      <c r="X97" s="2"/>
      <c r="Y97" s="2"/>
      <c r="Z97" s="2"/>
    </row>
    <row r="98" spans="1:26" ht="12.75" customHeight="1" x14ac:dyDescent="0.2">
      <c r="A98" s="1"/>
      <c r="B98" s="1405" t="s">
        <v>573</v>
      </c>
      <c r="C98" s="1102"/>
      <c r="D98" s="1102"/>
      <c r="E98" s="1102"/>
      <c r="F98" s="1102"/>
      <c r="G98" s="1103"/>
      <c r="H98" s="339">
        <v>146</v>
      </c>
      <c r="I98" s="353">
        <v>131</v>
      </c>
      <c r="J98" s="336">
        <v>223</v>
      </c>
      <c r="K98" s="353">
        <v>186</v>
      </c>
      <c r="L98" s="339">
        <v>974</v>
      </c>
      <c r="M98" s="294">
        <v>450</v>
      </c>
      <c r="N98" s="2"/>
      <c r="O98" s="288"/>
      <c r="P98" s="288"/>
      <c r="Q98" s="2"/>
      <c r="R98" s="2"/>
      <c r="S98" s="2"/>
      <c r="T98" s="2"/>
      <c r="U98" s="2"/>
      <c r="V98" s="2"/>
      <c r="W98" s="2"/>
      <c r="X98" s="2"/>
      <c r="Y98" s="2"/>
      <c r="Z98" s="2"/>
    </row>
    <row r="99" spans="1:26" ht="12.75" customHeight="1" x14ac:dyDescent="0.2">
      <c r="A99" s="1"/>
      <c r="B99" s="1433" t="s">
        <v>44</v>
      </c>
      <c r="C99" s="1255"/>
      <c r="D99" s="1255"/>
      <c r="E99" s="1255"/>
      <c r="F99" s="1255"/>
      <c r="G99" s="1256"/>
      <c r="H99" s="794">
        <v>146</v>
      </c>
      <c r="I99" s="795">
        <v>131</v>
      </c>
      <c r="J99" s="358">
        <v>258</v>
      </c>
      <c r="K99" s="795">
        <v>215</v>
      </c>
      <c r="L99" s="794">
        <v>1153</v>
      </c>
      <c r="M99" s="753">
        <v>534</v>
      </c>
      <c r="N99" s="2"/>
      <c r="O99" s="288"/>
      <c r="P99" s="288"/>
      <c r="Q99" s="2"/>
      <c r="R99" s="2"/>
      <c r="S99" s="2"/>
      <c r="T99" s="2"/>
      <c r="U99" s="2"/>
      <c r="V99" s="2"/>
      <c r="W99" s="2"/>
      <c r="X99" s="2"/>
      <c r="Y99" s="2"/>
      <c r="Z99" s="2"/>
    </row>
    <row r="100" spans="1:26" ht="15" customHeight="1" x14ac:dyDescent="0.2">
      <c r="A100" s="1"/>
      <c r="B100" s="1363" t="s">
        <v>593</v>
      </c>
      <c r="C100" s="1258"/>
      <c r="D100" s="1258"/>
      <c r="E100" s="1258"/>
      <c r="F100" s="1258"/>
      <c r="G100" s="1258"/>
      <c r="H100" s="1258"/>
      <c r="I100" s="1258"/>
      <c r="J100" s="1258"/>
      <c r="K100" s="1258"/>
      <c r="L100" s="1258"/>
      <c r="M100" s="1258"/>
      <c r="N100" s="2"/>
      <c r="O100" s="2"/>
      <c r="P100" s="2"/>
      <c r="Q100" s="2"/>
      <c r="R100" s="2"/>
      <c r="S100" s="2"/>
      <c r="T100" s="2"/>
      <c r="U100" s="2"/>
      <c r="V100" s="2"/>
      <c r="W100" s="2"/>
      <c r="X100" s="2"/>
      <c r="Y100" s="2"/>
      <c r="Z100" s="2"/>
    </row>
    <row r="101" spans="1:26" ht="15" customHeight="1" x14ac:dyDescent="0.2">
      <c r="A101" s="1"/>
      <c r="B101" s="1021"/>
      <c r="C101" s="1019"/>
      <c r="D101" s="1019"/>
      <c r="E101" s="1019"/>
      <c r="F101" s="1019"/>
      <c r="G101" s="1019"/>
      <c r="H101" s="1019"/>
      <c r="I101" s="1019"/>
      <c r="J101" s="1019"/>
      <c r="K101" s="1019"/>
      <c r="L101" s="1019"/>
      <c r="M101" s="1021"/>
      <c r="N101" s="2"/>
      <c r="O101" s="2"/>
      <c r="P101" s="2"/>
      <c r="Q101" s="2"/>
      <c r="R101" s="2"/>
      <c r="S101" s="2"/>
      <c r="T101" s="2"/>
      <c r="U101" s="2"/>
      <c r="V101" s="2"/>
      <c r="W101" s="2"/>
      <c r="X101" s="2"/>
      <c r="Y101" s="2"/>
      <c r="Z101" s="2"/>
    </row>
    <row r="102" spans="1:26" ht="15" customHeight="1" x14ac:dyDescent="0.2">
      <c r="A102" s="1"/>
      <c r="B102" s="1113"/>
      <c r="C102" s="1113"/>
      <c r="D102" s="1113"/>
      <c r="E102" s="1113"/>
      <c r="F102" s="1113"/>
      <c r="G102" s="1113"/>
      <c r="H102" s="1113"/>
      <c r="I102" s="1113"/>
      <c r="J102" s="1113"/>
      <c r="K102" s="1113"/>
      <c r="L102" s="1113"/>
      <c r="M102" s="1113"/>
      <c r="N102" s="2"/>
      <c r="O102" s="2"/>
      <c r="P102" s="2"/>
      <c r="Q102" s="2"/>
      <c r="R102" s="2"/>
      <c r="S102" s="2"/>
      <c r="T102" s="2"/>
      <c r="U102" s="2"/>
      <c r="V102" s="2"/>
      <c r="W102" s="2"/>
      <c r="X102" s="2"/>
      <c r="Y102" s="2"/>
      <c r="Z102" s="2"/>
    </row>
    <row r="103" spans="1:26" ht="12.75" customHeight="1" x14ac:dyDescent="0.2">
      <c r="A103" s="1"/>
      <c r="B103" s="1"/>
      <c r="C103" s="1"/>
      <c r="D103" s="1"/>
      <c r="E103" s="1"/>
      <c r="F103" s="1"/>
      <c r="G103" s="1"/>
      <c r="H103" s="1"/>
      <c r="I103" s="1"/>
      <c r="J103" s="1"/>
      <c r="K103" s="1"/>
      <c r="L103" s="1"/>
      <c r="M103" s="1"/>
      <c r="N103" s="2"/>
      <c r="O103" s="2"/>
      <c r="P103" s="2"/>
      <c r="Q103" s="2"/>
      <c r="R103" s="2"/>
      <c r="S103" s="2"/>
      <c r="T103" s="2"/>
      <c r="U103" s="2"/>
      <c r="V103" s="2"/>
      <c r="W103" s="2"/>
      <c r="X103" s="2"/>
      <c r="Y103" s="2"/>
      <c r="Z103" s="2"/>
    </row>
    <row r="104" spans="1:26" ht="12.75" customHeight="1" x14ac:dyDescent="0.2">
      <c r="A104" s="1"/>
      <c r="B104" s="1389" t="s">
        <v>594</v>
      </c>
      <c r="C104" s="1021"/>
      <c r="D104" s="1021"/>
      <c r="E104" s="1021"/>
      <c r="F104" s="1021"/>
      <c r="G104" s="1086"/>
      <c r="H104" s="1377" t="s">
        <v>586</v>
      </c>
      <c r="I104" s="1086"/>
      <c r="J104" s="1377" t="s">
        <v>586</v>
      </c>
      <c r="K104" s="1086"/>
      <c r="L104" s="1377">
        <v>2023</v>
      </c>
      <c r="M104" s="1021"/>
      <c r="N104" s="2"/>
      <c r="O104" s="2"/>
      <c r="P104" s="2"/>
      <c r="Q104" s="2"/>
      <c r="R104" s="2"/>
      <c r="S104" s="2"/>
      <c r="T104" s="2"/>
      <c r="U104" s="2"/>
      <c r="V104" s="2"/>
      <c r="W104" s="2"/>
      <c r="X104" s="2"/>
      <c r="Y104" s="2"/>
      <c r="Z104" s="2"/>
    </row>
    <row r="105" spans="1:26" ht="12.75" customHeight="1" x14ac:dyDescent="0.2">
      <c r="A105" s="1"/>
      <c r="B105" s="1115"/>
      <c r="C105" s="1115"/>
      <c r="D105" s="1115"/>
      <c r="E105" s="1115"/>
      <c r="F105" s="1115"/>
      <c r="G105" s="1116"/>
      <c r="H105" s="796" t="s">
        <v>595</v>
      </c>
      <c r="I105" s="797" t="s">
        <v>531</v>
      </c>
      <c r="J105" s="796" t="s">
        <v>595</v>
      </c>
      <c r="K105" s="797" t="s">
        <v>531</v>
      </c>
      <c r="L105" s="796" t="s">
        <v>595</v>
      </c>
      <c r="M105" s="755" t="s">
        <v>531</v>
      </c>
      <c r="N105" s="2"/>
      <c r="O105" s="2"/>
      <c r="P105" s="2"/>
      <c r="Q105" s="2"/>
      <c r="R105" s="2"/>
      <c r="S105" s="2"/>
      <c r="T105" s="2"/>
      <c r="U105" s="2"/>
      <c r="V105" s="2"/>
      <c r="W105" s="2"/>
      <c r="X105" s="2"/>
      <c r="Y105" s="2"/>
      <c r="Z105" s="2"/>
    </row>
    <row r="106" spans="1:26" ht="15" customHeight="1" x14ac:dyDescent="0.2">
      <c r="A106" s="1"/>
      <c r="B106" s="1479" t="s">
        <v>588</v>
      </c>
      <c r="C106" s="1122"/>
      <c r="D106" s="1122"/>
      <c r="E106" s="1122"/>
      <c r="F106" s="1122"/>
      <c r="G106" s="1122"/>
      <c r="H106" s="1122"/>
      <c r="I106" s="1122"/>
      <c r="J106" s="1122"/>
      <c r="K106" s="1122"/>
      <c r="L106" s="1122"/>
      <c r="M106" s="1122"/>
      <c r="N106" s="2"/>
      <c r="O106" s="2"/>
      <c r="P106" s="2"/>
      <c r="Q106" s="2"/>
      <c r="R106" s="2"/>
      <c r="S106" s="2"/>
      <c r="T106" s="2"/>
      <c r="U106" s="2"/>
      <c r="V106" s="2"/>
      <c r="W106" s="2"/>
      <c r="X106" s="2"/>
      <c r="Y106" s="2"/>
      <c r="Z106" s="2"/>
    </row>
    <row r="107" spans="1:26" ht="15" customHeight="1" x14ac:dyDescent="0.2">
      <c r="A107" s="1"/>
      <c r="B107" s="1405" t="s">
        <v>569</v>
      </c>
      <c r="C107" s="1102"/>
      <c r="D107" s="1102"/>
      <c r="E107" s="1102"/>
      <c r="F107" s="1102"/>
      <c r="G107" s="1103"/>
      <c r="H107" s="359">
        <v>0.187</v>
      </c>
      <c r="I107" s="360">
        <v>0.188</v>
      </c>
      <c r="J107" s="361">
        <v>0.14836498312344695</v>
      </c>
      <c r="K107" s="295">
        <v>0.1179944197895967</v>
      </c>
      <c r="L107" s="361">
        <v>0.316</v>
      </c>
      <c r="M107" s="295">
        <v>0.14099999999999999</v>
      </c>
      <c r="N107" s="2"/>
      <c r="O107" s="288"/>
      <c r="P107" s="288"/>
      <c r="Q107" s="2"/>
      <c r="R107" s="2"/>
      <c r="S107" s="2"/>
      <c r="T107" s="2"/>
      <c r="U107" s="2"/>
      <c r="V107" s="2"/>
      <c r="W107" s="2"/>
      <c r="X107" s="2"/>
      <c r="Y107" s="2"/>
      <c r="Z107" s="2"/>
    </row>
    <row r="108" spans="1:26" ht="15" customHeight="1" x14ac:dyDescent="0.2">
      <c r="A108" s="1"/>
      <c r="B108" s="1405" t="s">
        <v>532</v>
      </c>
      <c r="C108" s="1102"/>
      <c r="D108" s="1102"/>
      <c r="E108" s="1102"/>
      <c r="F108" s="1102"/>
      <c r="G108" s="1103"/>
      <c r="H108" s="798">
        <v>0.42199999999999999</v>
      </c>
      <c r="I108" s="362">
        <v>0.247</v>
      </c>
      <c r="J108" s="363">
        <v>0.37123537319089794</v>
      </c>
      <c r="K108" s="756">
        <v>0.22255092103547022</v>
      </c>
      <c r="L108" s="363">
        <v>0.47099999999999997</v>
      </c>
      <c r="M108" s="756">
        <v>0.252</v>
      </c>
      <c r="N108" s="2"/>
      <c r="O108" s="288"/>
      <c r="P108" s="288"/>
      <c r="Q108" s="2"/>
      <c r="R108" s="2"/>
      <c r="S108" s="2"/>
      <c r="T108" s="2"/>
      <c r="U108" s="2"/>
      <c r="V108" s="2"/>
      <c r="W108" s="2"/>
      <c r="X108" s="2"/>
      <c r="Y108" s="2"/>
      <c r="Z108" s="2"/>
    </row>
    <row r="109" spans="1:26" ht="15" customHeight="1" x14ac:dyDescent="0.2">
      <c r="A109" s="1"/>
      <c r="B109" s="1468" t="s">
        <v>589</v>
      </c>
      <c r="C109" s="1106"/>
      <c r="D109" s="1106"/>
      <c r="E109" s="1106"/>
      <c r="F109" s="1106"/>
      <c r="G109" s="1106"/>
      <c r="H109" s="1106"/>
      <c r="I109" s="1106"/>
      <c r="J109" s="1106"/>
      <c r="K109" s="1106"/>
      <c r="L109" s="1106"/>
      <c r="M109" s="1106"/>
      <c r="N109" s="2"/>
      <c r="O109" s="2"/>
      <c r="P109" s="2"/>
      <c r="Q109" s="2"/>
      <c r="R109" s="2"/>
      <c r="S109" s="2"/>
      <c r="T109" s="2"/>
      <c r="U109" s="2"/>
      <c r="V109" s="2"/>
      <c r="W109" s="2"/>
      <c r="X109" s="2"/>
      <c r="Y109" s="2"/>
      <c r="Z109" s="2"/>
    </row>
    <row r="110" spans="1:26" ht="15" customHeight="1" x14ac:dyDescent="0.2">
      <c r="A110" s="1"/>
      <c r="B110" s="1405" t="s">
        <v>590</v>
      </c>
      <c r="C110" s="1102"/>
      <c r="D110" s="1102"/>
      <c r="E110" s="1102"/>
      <c r="F110" s="1102"/>
      <c r="G110" s="1103"/>
      <c r="H110" s="359">
        <v>0.46200000000000002</v>
      </c>
      <c r="I110" s="360">
        <v>0.27100000000000002</v>
      </c>
      <c r="J110" s="361">
        <v>0.39398267567242712</v>
      </c>
      <c r="K110" s="295">
        <v>0.24318632774041396</v>
      </c>
      <c r="L110" s="361">
        <v>0.64200000000000002</v>
      </c>
      <c r="M110" s="295">
        <v>0.27800000000000002</v>
      </c>
      <c r="N110" s="2"/>
      <c r="O110" s="288"/>
      <c r="P110" s="288"/>
      <c r="Q110" s="2"/>
      <c r="R110" s="2"/>
      <c r="S110" s="2"/>
      <c r="T110" s="2"/>
      <c r="U110" s="2"/>
      <c r="V110" s="2"/>
      <c r="W110" s="2"/>
      <c r="X110" s="2"/>
      <c r="Y110" s="2"/>
      <c r="Z110" s="2"/>
    </row>
    <row r="111" spans="1:26" ht="15" customHeight="1" x14ac:dyDescent="0.2">
      <c r="A111" s="1"/>
      <c r="B111" s="1405" t="s">
        <v>591</v>
      </c>
      <c r="C111" s="1102"/>
      <c r="D111" s="1102"/>
      <c r="E111" s="1102"/>
      <c r="F111" s="1102"/>
      <c r="G111" s="1103"/>
      <c r="H111" s="364">
        <v>0.161</v>
      </c>
      <c r="I111" s="365">
        <v>0.19</v>
      </c>
      <c r="J111" s="366">
        <v>0.15694777931374901</v>
      </c>
      <c r="K111" s="296">
        <v>0.12279118077481257</v>
      </c>
      <c r="L111" s="366">
        <v>0.29499999999999998</v>
      </c>
      <c r="M111" s="296">
        <v>0.13900000000000001</v>
      </c>
      <c r="N111" s="2"/>
      <c r="O111" s="288"/>
      <c r="P111" s="288"/>
      <c r="Q111" s="2"/>
      <c r="R111" s="2"/>
      <c r="S111" s="2"/>
      <c r="T111" s="2"/>
      <c r="U111" s="2"/>
      <c r="V111" s="2"/>
      <c r="W111" s="2"/>
      <c r="X111" s="2"/>
      <c r="Y111" s="2"/>
      <c r="Z111" s="2"/>
    </row>
    <row r="112" spans="1:26" ht="12.75" customHeight="1" x14ac:dyDescent="0.2">
      <c r="A112" s="1"/>
      <c r="B112" s="1405" t="s">
        <v>533</v>
      </c>
      <c r="C112" s="1102"/>
      <c r="D112" s="1102"/>
      <c r="E112" s="1102"/>
      <c r="F112" s="1102"/>
      <c r="G112" s="1103"/>
      <c r="H112" s="798">
        <v>0.10299999999999999</v>
      </c>
      <c r="I112" s="362">
        <v>9.4E-2</v>
      </c>
      <c r="J112" s="363">
        <v>4.9647055388313169E-2</v>
      </c>
      <c r="K112" s="756">
        <v>4.5270263016728783E-2</v>
      </c>
      <c r="L112" s="363">
        <v>0.19500000000000001</v>
      </c>
      <c r="M112" s="756">
        <v>0.123</v>
      </c>
      <c r="N112" s="2"/>
      <c r="O112" s="288"/>
      <c r="P112" s="288"/>
      <c r="Q112" s="2"/>
      <c r="R112" s="2"/>
      <c r="S112" s="2"/>
      <c r="T112" s="2"/>
      <c r="U112" s="2"/>
      <c r="V112" s="2"/>
      <c r="W112" s="2"/>
      <c r="X112" s="2"/>
      <c r="Y112" s="2"/>
      <c r="Z112" s="2"/>
    </row>
    <row r="113" spans="1:26" ht="12.75" customHeight="1" x14ac:dyDescent="0.2">
      <c r="A113" s="1"/>
      <c r="B113" s="1468" t="s">
        <v>592</v>
      </c>
      <c r="C113" s="1106"/>
      <c r="D113" s="1106"/>
      <c r="E113" s="1106"/>
      <c r="F113" s="1106"/>
      <c r="G113" s="1106"/>
      <c r="H113" s="1106"/>
      <c r="I113" s="1106"/>
      <c r="J113" s="1106"/>
      <c r="K113" s="1106"/>
      <c r="L113" s="1106"/>
      <c r="M113" s="1106"/>
      <c r="N113" s="2"/>
      <c r="O113" s="2"/>
      <c r="P113" s="2"/>
      <c r="Q113" s="2"/>
      <c r="R113" s="2"/>
      <c r="S113" s="2"/>
      <c r="T113" s="2"/>
      <c r="U113" s="2"/>
      <c r="V113" s="2"/>
      <c r="W113" s="2"/>
      <c r="X113" s="2"/>
      <c r="Y113" s="2"/>
      <c r="Z113" s="2"/>
    </row>
    <row r="114" spans="1:26" ht="12.75" customHeight="1" x14ac:dyDescent="0.2">
      <c r="A114" s="1"/>
      <c r="B114" s="1405" t="s">
        <v>571</v>
      </c>
      <c r="C114" s="1102"/>
      <c r="D114" s="1102"/>
      <c r="E114" s="1102"/>
      <c r="F114" s="1102"/>
      <c r="G114" s="1103"/>
      <c r="H114" s="361">
        <v>0.153</v>
      </c>
      <c r="I114" s="360">
        <v>9.0999999999999998E-2</v>
      </c>
      <c r="J114" s="361">
        <v>0.14399762376510919</v>
      </c>
      <c r="K114" s="295">
        <v>9.6345292016151135E-2</v>
      </c>
      <c r="L114" s="361">
        <v>0.24299999999999999</v>
      </c>
      <c r="M114" s="295">
        <v>0.125</v>
      </c>
      <c r="N114" s="2"/>
      <c r="O114" s="288"/>
      <c r="P114" s="288"/>
      <c r="Q114" s="2"/>
      <c r="R114" s="2"/>
      <c r="S114" s="2"/>
      <c r="T114" s="2"/>
      <c r="U114" s="2"/>
      <c r="V114" s="2"/>
      <c r="W114" s="2"/>
      <c r="X114" s="2"/>
      <c r="Y114" s="2"/>
      <c r="Z114" s="2"/>
    </row>
    <row r="115" spans="1:26" ht="12.75" customHeight="1" x14ac:dyDescent="0.2">
      <c r="A115" s="1"/>
      <c r="B115" s="1405" t="s">
        <v>572</v>
      </c>
      <c r="C115" s="1102"/>
      <c r="D115" s="1102"/>
      <c r="E115" s="1102"/>
      <c r="F115" s="1102"/>
      <c r="G115" s="1103"/>
      <c r="H115" s="356" t="s">
        <v>160</v>
      </c>
      <c r="I115" s="357" t="s">
        <v>160</v>
      </c>
      <c r="J115" s="367">
        <v>3.5087719298245612E-2</v>
      </c>
      <c r="K115" s="757">
        <v>1.7543859649122806E-2</v>
      </c>
      <c r="L115" s="367">
        <v>0.33400000000000002</v>
      </c>
      <c r="M115" s="757">
        <v>7.9000000000000001E-2</v>
      </c>
      <c r="N115" s="2"/>
      <c r="O115" s="288"/>
      <c r="P115" s="288"/>
      <c r="Q115" s="2"/>
      <c r="R115" s="2"/>
      <c r="S115" s="2"/>
      <c r="T115" s="2"/>
      <c r="U115" s="2"/>
      <c r="V115" s="2"/>
      <c r="W115" s="2"/>
      <c r="X115" s="2"/>
      <c r="Y115" s="2"/>
      <c r="Z115" s="2"/>
    </row>
    <row r="116" spans="1:26" ht="12.75" customHeight="1" x14ac:dyDescent="0.2">
      <c r="A116" s="1"/>
      <c r="B116" s="1405" t="s">
        <v>573</v>
      </c>
      <c r="C116" s="1102"/>
      <c r="D116" s="1102"/>
      <c r="E116" s="1102"/>
      <c r="F116" s="1102"/>
      <c r="G116" s="1103"/>
      <c r="H116" s="366">
        <v>0.24</v>
      </c>
      <c r="I116" s="365">
        <v>0.20100000000000001</v>
      </c>
      <c r="J116" s="366">
        <v>0.21255929174726154</v>
      </c>
      <c r="K116" s="296">
        <v>0.15387040401139659</v>
      </c>
      <c r="L116" s="366">
        <v>0.375</v>
      </c>
      <c r="M116" s="296">
        <v>0.17599999999999999</v>
      </c>
      <c r="N116" s="2"/>
      <c r="O116" s="288"/>
      <c r="P116" s="288"/>
      <c r="Q116" s="2"/>
      <c r="R116" s="2"/>
      <c r="S116" s="2"/>
      <c r="T116" s="2"/>
      <c r="U116" s="2"/>
      <c r="V116" s="2"/>
      <c r="W116" s="2"/>
      <c r="X116" s="2"/>
      <c r="Y116" s="2"/>
      <c r="Z116" s="2"/>
    </row>
    <row r="117" spans="1:26" ht="12.75" customHeight="1" x14ac:dyDescent="0.2">
      <c r="A117" s="1"/>
      <c r="B117" s="1408" t="s">
        <v>44</v>
      </c>
      <c r="C117" s="1102"/>
      <c r="D117" s="1102"/>
      <c r="E117" s="1102"/>
      <c r="F117" s="1102"/>
      <c r="G117" s="1103"/>
      <c r="H117" s="799">
        <v>0.23599999999999999</v>
      </c>
      <c r="I117" s="800">
        <v>0.2</v>
      </c>
      <c r="J117" s="799">
        <v>0.19590357224355026</v>
      </c>
      <c r="K117" s="801">
        <v>0.14012154137713179</v>
      </c>
      <c r="L117" s="802"/>
      <c r="M117" s="758"/>
      <c r="N117" s="2"/>
      <c r="O117" s="288"/>
      <c r="P117" s="288"/>
      <c r="Q117" s="2"/>
      <c r="R117" s="2"/>
      <c r="S117" s="2"/>
      <c r="T117" s="2"/>
      <c r="U117" s="2"/>
      <c r="V117" s="2"/>
      <c r="W117" s="2"/>
      <c r="X117" s="2"/>
      <c r="Y117" s="2"/>
      <c r="Z117" s="2"/>
    </row>
    <row r="118" spans="1:26" ht="15" customHeight="1" x14ac:dyDescent="0.2">
      <c r="A118" s="1"/>
      <c r="B118" s="1363" t="s">
        <v>596</v>
      </c>
      <c r="C118" s="1258"/>
      <c r="D118" s="1258"/>
      <c r="E118" s="1258"/>
      <c r="F118" s="1258"/>
      <c r="G118" s="1258"/>
      <c r="H118" s="1258"/>
      <c r="I118" s="1258"/>
      <c r="J118" s="1258"/>
      <c r="K118" s="1258"/>
      <c r="L118" s="1258"/>
      <c r="M118" s="1258"/>
      <c r="N118" s="2"/>
      <c r="O118" s="2"/>
      <c r="P118" s="2"/>
      <c r="Q118" s="2"/>
      <c r="R118" s="2"/>
      <c r="S118" s="2"/>
      <c r="T118" s="2"/>
      <c r="U118" s="2"/>
      <c r="V118" s="2"/>
      <c r="W118" s="2"/>
      <c r="X118" s="2"/>
      <c r="Y118" s="2"/>
      <c r="Z118" s="2"/>
    </row>
    <row r="119" spans="1:26" ht="12.75" customHeight="1" x14ac:dyDescent="0.2">
      <c r="A119" s="1"/>
      <c r="B119" s="1021"/>
      <c r="C119" s="1019"/>
      <c r="D119" s="1019"/>
      <c r="E119" s="1019"/>
      <c r="F119" s="1019"/>
      <c r="G119" s="1019"/>
      <c r="H119" s="1019"/>
      <c r="I119" s="1019"/>
      <c r="J119" s="1019"/>
      <c r="K119" s="1019"/>
      <c r="L119" s="1019"/>
      <c r="M119" s="1021"/>
      <c r="N119" s="2"/>
      <c r="O119" s="2"/>
      <c r="P119" s="2"/>
      <c r="Q119" s="2"/>
      <c r="R119" s="2"/>
      <c r="S119" s="2"/>
      <c r="T119" s="2"/>
      <c r="U119" s="2"/>
      <c r="V119" s="2"/>
      <c r="W119" s="2"/>
      <c r="X119" s="2"/>
      <c r="Y119" s="2"/>
      <c r="Z119" s="2"/>
    </row>
    <row r="120" spans="1:26" ht="12.75" customHeight="1" x14ac:dyDescent="0.2">
      <c r="A120" s="1"/>
      <c r="B120" s="1113"/>
      <c r="C120" s="1113"/>
      <c r="D120" s="1113"/>
      <c r="E120" s="1113"/>
      <c r="F120" s="1113"/>
      <c r="G120" s="1113"/>
      <c r="H120" s="1113"/>
      <c r="I120" s="1113"/>
      <c r="J120" s="1113"/>
      <c r="K120" s="1113"/>
      <c r="L120" s="1113"/>
      <c r="M120" s="1113"/>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746"/>
      <c r="B123" s="746" t="s">
        <v>597</v>
      </c>
      <c r="C123" s="746"/>
      <c r="D123" s="746"/>
      <c r="E123" s="746"/>
      <c r="F123" s="746"/>
      <c r="G123" s="746"/>
      <c r="H123" s="746"/>
      <c r="I123" s="746"/>
      <c r="J123" s="746"/>
      <c r="K123" s="746"/>
      <c r="L123" s="746"/>
      <c r="M123" s="746"/>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1389" t="s">
        <v>598</v>
      </c>
      <c r="C125" s="1021"/>
      <c r="D125" s="1086"/>
      <c r="E125" s="1386">
        <v>2022</v>
      </c>
      <c r="F125" s="1386">
        <v>2023</v>
      </c>
      <c r="G125" s="1377">
        <v>2024</v>
      </c>
      <c r="H125" s="2"/>
      <c r="I125" s="2"/>
      <c r="J125" s="2"/>
      <c r="K125" s="2"/>
      <c r="L125" s="2"/>
      <c r="M125" s="2"/>
      <c r="N125" s="2"/>
      <c r="O125" s="2"/>
      <c r="P125" s="2"/>
      <c r="Q125" s="2"/>
      <c r="R125" s="2"/>
      <c r="S125" s="2"/>
      <c r="T125" s="2"/>
      <c r="U125" s="2"/>
      <c r="V125" s="2"/>
      <c r="W125" s="2"/>
      <c r="X125" s="2"/>
      <c r="Y125" s="2"/>
      <c r="Z125" s="2"/>
    </row>
    <row r="126" spans="1:26" ht="15" customHeight="1" x14ac:dyDescent="0.2">
      <c r="A126" s="2"/>
      <c r="B126" s="1115"/>
      <c r="C126" s="1115"/>
      <c r="D126" s="1116"/>
      <c r="E126" s="1208"/>
      <c r="F126" s="1208"/>
      <c r="G126" s="1205"/>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1479" t="s">
        <v>588</v>
      </c>
      <c r="C127" s="1122"/>
      <c r="D127" s="1122"/>
      <c r="E127" s="1122"/>
      <c r="F127" s="1122"/>
      <c r="G127" s="112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1439" t="s">
        <v>569</v>
      </c>
      <c r="C128" s="1292"/>
      <c r="D128" s="1293"/>
      <c r="E128" s="368">
        <v>11.4</v>
      </c>
      <c r="F128" s="369">
        <v>8.2038649544324755</v>
      </c>
      <c r="G128" s="369">
        <v>18.3</v>
      </c>
      <c r="H128" s="2"/>
      <c r="I128" s="288"/>
      <c r="J128" s="2"/>
      <c r="K128" s="2"/>
      <c r="L128" s="2"/>
      <c r="M128" s="2"/>
      <c r="N128" s="2"/>
      <c r="O128" s="2"/>
      <c r="P128" s="2"/>
      <c r="Q128" s="2"/>
      <c r="R128" s="2"/>
      <c r="S128" s="2"/>
      <c r="T128" s="2"/>
      <c r="U128" s="2"/>
      <c r="V128" s="2"/>
      <c r="W128" s="2"/>
      <c r="X128" s="2"/>
      <c r="Y128" s="2"/>
      <c r="Z128" s="2"/>
    </row>
    <row r="129" spans="1:26" ht="12.75" customHeight="1" x14ac:dyDescent="0.2">
      <c r="A129" s="2"/>
      <c r="B129" s="1442" t="s">
        <v>532</v>
      </c>
      <c r="C129" s="1255"/>
      <c r="D129" s="1256"/>
      <c r="E129" s="370">
        <v>10.8</v>
      </c>
      <c r="F129" s="803">
        <v>10.107373219373219</v>
      </c>
      <c r="G129" s="803">
        <v>20.13</v>
      </c>
      <c r="H129" s="2"/>
      <c r="I129" s="288"/>
      <c r="J129" s="2"/>
      <c r="K129" s="2"/>
      <c r="L129" s="2"/>
      <c r="M129" s="2"/>
      <c r="N129" s="2"/>
      <c r="O129" s="2"/>
      <c r="P129" s="2"/>
      <c r="Q129" s="2"/>
      <c r="R129" s="2"/>
      <c r="S129" s="2"/>
      <c r="T129" s="2"/>
      <c r="U129" s="2"/>
      <c r="V129" s="2"/>
      <c r="W129" s="2"/>
      <c r="X129" s="2"/>
      <c r="Y129" s="2"/>
      <c r="Z129" s="2"/>
    </row>
    <row r="130" spans="1:26" ht="12.75" customHeight="1" x14ac:dyDescent="0.2">
      <c r="A130" s="2"/>
      <c r="B130" s="1468" t="s">
        <v>599</v>
      </c>
      <c r="C130" s="1106"/>
      <c r="D130" s="1106"/>
      <c r="E130" s="1106"/>
      <c r="F130" s="1106"/>
      <c r="G130" s="1106"/>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1439" t="s">
        <v>600</v>
      </c>
      <c r="C131" s="1292"/>
      <c r="D131" s="1293"/>
      <c r="E131" s="368">
        <v>0.5</v>
      </c>
      <c r="F131" s="369">
        <v>1.0471428571428572</v>
      </c>
      <c r="G131" s="317">
        <v>15.31</v>
      </c>
      <c r="H131" s="2"/>
      <c r="I131" s="288"/>
      <c r="J131" s="2"/>
      <c r="K131" s="2"/>
      <c r="L131" s="2"/>
      <c r="M131" s="2"/>
      <c r="N131" s="2"/>
      <c r="O131" s="2"/>
      <c r="P131" s="2"/>
      <c r="Q131" s="2"/>
      <c r="R131" s="2"/>
      <c r="S131" s="2"/>
      <c r="T131" s="2"/>
      <c r="U131" s="2"/>
      <c r="V131" s="2"/>
      <c r="W131" s="2"/>
      <c r="X131" s="2"/>
      <c r="Y131" s="2"/>
      <c r="Z131" s="2"/>
    </row>
    <row r="132" spans="1:26" ht="12.75" customHeight="1" x14ac:dyDescent="0.2">
      <c r="A132" s="2"/>
      <c r="B132" s="1405" t="s">
        <v>601</v>
      </c>
      <c r="C132" s="1102"/>
      <c r="D132" s="1103"/>
      <c r="E132" s="371">
        <v>6.9</v>
      </c>
      <c r="F132" s="317">
        <v>10.581766467065869</v>
      </c>
      <c r="G132" s="317">
        <v>36.6</v>
      </c>
      <c r="H132" s="2"/>
      <c r="I132" s="804" t="s">
        <v>602</v>
      </c>
      <c r="J132" s="2"/>
      <c r="K132" s="2"/>
      <c r="L132" s="2"/>
      <c r="M132" s="2"/>
      <c r="N132" s="2"/>
      <c r="O132" s="2"/>
      <c r="P132" s="2"/>
      <c r="Q132" s="2"/>
      <c r="R132" s="2"/>
      <c r="S132" s="2"/>
      <c r="T132" s="2"/>
      <c r="U132" s="2"/>
      <c r="V132" s="2"/>
      <c r="W132" s="2"/>
      <c r="X132" s="2"/>
      <c r="Y132" s="2"/>
      <c r="Z132" s="2"/>
    </row>
    <row r="133" spans="1:26" ht="12.75" customHeight="1" x14ac:dyDescent="0.2">
      <c r="A133" s="2"/>
      <c r="B133" s="1405" t="s">
        <v>603</v>
      </c>
      <c r="C133" s="1102"/>
      <c r="D133" s="1103"/>
      <c r="E133" s="371">
        <v>5.9</v>
      </c>
      <c r="F133" s="317">
        <v>16.150468749999998</v>
      </c>
      <c r="G133" s="317">
        <v>31.53</v>
      </c>
      <c r="H133" s="2"/>
      <c r="I133" s="288"/>
      <c r="J133" s="2"/>
      <c r="K133" s="2"/>
      <c r="L133" s="2"/>
      <c r="M133" s="2"/>
      <c r="N133" s="2"/>
      <c r="O133" s="2"/>
      <c r="P133" s="2"/>
      <c r="Q133" s="2"/>
      <c r="R133" s="2"/>
      <c r="S133" s="2"/>
      <c r="T133" s="2"/>
      <c r="U133" s="2"/>
      <c r="V133" s="2"/>
      <c r="W133" s="2"/>
      <c r="X133" s="2"/>
      <c r="Y133" s="2"/>
      <c r="Z133" s="2"/>
    </row>
    <row r="134" spans="1:26" ht="12.75" customHeight="1" x14ac:dyDescent="0.2">
      <c r="A134" s="2"/>
      <c r="B134" s="1405" t="s">
        <v>604</v>
      </c>
      <c r="C134" s="1102"/>
      <c r="D134" s="1103"/>
      <c r="E134" s="371">
        <v>5.2</v>
      </c>
      <c r="F134" s="317">
        <v>12.497999999999999</v>
      </c>
      <c r="G134" s="317">
        <v>52.35</v>
      </c>
      <c r="H134" s="2"/>
      <c r="I134" s="288"/>
      <c r="J134" s="2"/>
      <c r="K134" s="2"/>
      <c r="L134" s="2"/>
      <c r="M134" s="2"/>
      <c r="N134" s="2"/>
      <c r="O134" s="2"/>
      <c r="P134" s="2"/>
      <c r="Q134" s="2"/>
      <c r="R134" s="2"/>
      <c r="S134" s="2"/>
      <c r="T134" s="2"/>
      <c r="U134" s="2"/>
      <c r="V134" s="2"/>
      <c r="W134" s="2"/>
      <c r="X134" s="2"/>
      <c r="Y134" s="2"/>
      <c r="Z134" s="2"/>
    </row>
    <row r="135" spans="1:26" ht="12.75" customHeight="1" x14ac:dyDescent="0.2">
      <c r="A135" s="2"/>
      <c r="B135" s="1405" t="s">
        <v>605</v>
      </c>
      <c r="C135" s="1102"/>
      <c r="D135" s="1103"/>
      <c r="E135" s="371">
        <v>3.5</v>
      </c>
      <c r="F135" s="317">
        <v>5.9728267477203651</v>
      </c>
      <c r="G135" s="317">
        <v>19.510000000000002</v>
      </c>
      <c r="H135" s="2"/>
      <c r="I135" s="288"/>
      <c r="J135" s="2"/>
      <c r="K135" s="2"/>
      <c r="L135" s="2"/>
      <c r="M135" s="2"/>
      <c r="N135" s="2"/>
      <c r="O135" s="2"/>
      <c r="P135" s="2"/>
      <c r="Q135" s="2"/>
      <c r="R135" s="2"/>
      <c r="S135" s="2"/>
      <c r="T135" s="2"/>
      <c r="U135" s="2"/>
      <c r="V135" s="2"/>
      <c r="W135" s="2"/>
      <c r="X135" s="2"/>
      <c r="Y135" s="2"/>
      <c r="Z135" s="2"/>
    </row>
    <row r="136" spans="1:26" ht="12.75" customHeight="1" x14ac:dyDescent="0.2">
      <c r="A136" s="2"/>
      <c r="B136" s="1405" t="s">
        <v>606</v>
      </c>
      <c r="C136" s="1102"/>
      <c r="D136" s="1103"/>
      <c r="E136" s="371">
        <v>11.4</v>
      </c>
      <c r="F136" s="317">
        <v>9.9889555125725344</v>
      </c>
      <c r="G136" s="317">
        <v>22.6</v>
      </c>
      <c r="H136" s="2"/>
      <c r="I136" s="288"/>
      <c r="J136" s="2"/>
      <c r="K136" s="2"/>
      <c r="L136" s="2"/>
      <c r="M136" s="2"/>
      <c r="N136" s="2"/>
      <c r="O136" s="2"/>
      <c r="P136" s="2"/>
      <c r="Q136" s="2"/>
      <c r="R136" s="2"/>
      <c r="S136" s="2"/>
      <c r="T136" s="2"/>
      <c r="U136" s="2"/>
      <c r="V136" s="2"/>
      <c r="W136" s="2"/>
      <c r="X136" s="2"/>
      <c r="Y136" s="2"/>
      <c r="Z136" s="2"/>
    </row>
    <row r="137" spans="1:26" ht="12.75" customHeight="1" x14ac:dyDescent="0.2">
      <c r="A137" s="2"/>
      <c r="B137" s="1405" t="s">
        <v>607</v>
      </c>
      <c r="C137" s="1102"/>
      <c r="D137" s="1103"/>
      <c r="E137" s="371">
        <v>6.4</v>
      </c>
      <c r="F137" s="317">
        <v>8.725741463414634</v>
      </c>
      <c r="G137" s="317">
        <v>12.17</v>
      </c>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1405" t="s">
        <v>608</v>
      </c>
      <c r="C138" s="1102"/>
      <c r="D138" s="1103"/>
      <c r="E138" s="371">
        <v>13.8</v>
      </c>
      <c r="F138" s="317">
        <v>7.0888488700564967</v>
      </c>
      <c r="G138" s="317">
        <v>12.17</v>
      </c>
      <c r="H138" s="2"/>
      <c r="I138" s="288"/>
      <c r="J138" s="2"/>
      <c r="K138" s="2"/>
      <c r="L138" s="2"/>
      <c r="M138" s="2"/>
      <c r="N138" s="2"/>
      <c r="O138" s="2"/>
      <c r="P138" s="2"/>
      <c r="Q138" s="2"/>
      <c r="R138" s="2"/>
      <c r="S138" s="2"/>
      <c r="T138" s="2"/>
      <c r="U138" s="2"/>
      <c r="V138" s="2"/>
      <c r="W138" s="2"/>
      <c r="X138" s="2"/>
      <c r="Y138" s="2"/>
      <c r="Z138" s="2"/>
    </row>
    <row r="139" spans="1:26" ht="12.75" customHeight="1" x14ac:dyDescent="0.2">
      <c r="A139" s="2"/>
      <c r="B139" s="1405" t="s">
        <v>609</v>
      </c>
      <c r="C139" s="1102"/>
      <c r="D139" s="1103"/>
      <c r="E139" s="372">
        <v>31</v>
      </c>
      <c r="F139" s="316">
        <v>12.904516129032256</v>
      </c>
      <c r="G139" s="316">
        <v>40.58</v>
      </c>
      <c r="H139" s="2"/>
      <c r="I139" s="288"/>
      <c r="J139" s="2"/>
      <c r="K139" s="2"/>
      <c r="L139" s="2"/>
      <c r="M139" s="2"/>
      <c r="N139" s="2"/>
      <c r="O139" s="2"/>
      <c r="P139" s="2"/>
      <c r="Q139" s="2"/>
      <c r="R139" s="2"/>
      <c r="S139" s="2"/>
      <c r="T139" s="2"/>
      <c r="U139" s="2"/>
      <c r="V139" s="2"/>
      <c r="W139" s="2"/>
      <c r="X139" s="2"/>
      <c r="Y139" s="2"/>
      <c r="Z139" s="2"/>
    </row>
    <row r="140" spans="1:26" ht="12.75" customHeight="1" x14ac:dyDescent="0.2">
      <c r="A140" s="2"/>
      <c r="B140" s="1405" t="s">
        <v>610</v>
      </c>
      <c r="C140" s="1102"/>
      <c r="D140" s="1103"/>
      <c r="E140" s="372" t="s">
        <v>611</v>
      </c>
      <c r="F140" s="316">
        <v>34.065999999999995</v>
      </c>
      <c r="G140" s="316">
        <v>11.05</v>
      </c>
      <c r="H140" s="2"/>
      <c r="I140" s="288"/>
      <c r="J140" s="2"/>
      <c r="K140" s="2"/>
      <c r="L140" s="2"/>
      <c r="M140" s="2"/>
      <c r="N140" s="2"/>
      <c r="O140" s="2"/>
      <c r="P140" s="2"/>
      <c r="Q140" s="2"/>
      <c r="R140" s="2"/>
      <c r="S140" s="2"/>
      <c r="T140" s="2"/>
      <c r="U140" s="2"/>
      <c r="V140" s="2"/>
      <c r="W140" s="2"/>
      <c r="X140" s="2"/>
      <c r="Y140" s="2"/>
      <c r="Z140" s="2"/>
    </row>
    <row r="141" spans="1:26" ht="12.75" customHeight="1" x14ac:dyDescent="0.2">
      <c r="A141" s="2"/>
      <c r="B141" s="1405" t="s">
        <v>612</v>
      </c>
      <c r="C141" s="1102"/>
      <c r="D141" s="1103"/>
      <c r="E141" s="372">
        <v>4.5</v>
      </c>
      <c r="F141" s="316">
        <v>13.375433333333335</v>
      </c>
      <c r="G141" s="316">
        <v>9.49</v>
      </c>
      <c r="H141" s="2"/>
      <c r="I141" s="288"/>
      <c r="J141" s="2"/>
      <c r="K141" s="2"/>
      <c r="L141" s="2"/>
      <c r="M141" s="2"/>
      <c r="N141" s="2"/>
      <c r="O141" s="2"/>
      <c r="P141" s="2"/>
      <c r="Q141" s="2"/>
      <c r="R141" s="2"/>
      <c r="S141" s="2"/>
      <c r="T141" s="2"/>
      <c r="U141" s="2"/>
      <c r="V141" s="2"/>
      <c r="W141" s="2"/>
      <c r="X141" s="2"/>
      <c r="Y141" s="2"/>
      <c r="Z141" s="2"/>
    </row>
    <row r="142" spans="1:26" ht="12.75" customHeight="1" x14ac:dyDescent="0.2">
      <c r="A142" s="2"/>
      <c r="B142" s="1433" t="s">
        <v>44</v>
      </c>
      <c r="C142" s="1255"/>
      <c r="D142" s="1256"/>
      <c r="E142" s="373">
        <v>11.3</v>
      </c>
      <c r="F142" s="805">
        <v>8.632704107830552</v>
      </c>
      <c r="G142" s="805">
        <v>18.72</v>
      </c>
      <c r="H142" s="2"/>
      <c r="I142" s="288"/>
      <c r="J142" s="2"/>
      <c r="K142" s="2"/>
      <c r="L142" s="2"/>
      <c r="M142" s="2"/>
      <c r="N142" s="2"/>
      <c r="O142" s="2"/>
      <c r="P142" s="2"/>
      <c r="Q142" s="2"/>
      <c r="R142" s="2"/>
      <c r="S142" s="2"/>
      <c r="T142" s="2"/>
      <c r="U142" s="2"/>
      <c r="V142" s="2"/>
      <c r="W142" s="2"/>
      <c r="X142" s="2"/>
      <c r="Y142" s="2"/>
      <c r="Z142" s="2"/>
    </row>
    <row r="143" spans="1:26" ht="15" customHeight="1" x14ac:dyDescent="0.2">
      <c r="A143" s="2"/>
      <c r="B143" s="1363" t="s">
        <v>613</v>
      </c>
      <c r="C143" s="1258"/>
      <c r="D143" s="1258"/>
      <c r="E143" s="1258"/>
      <c r="F143" s="1258"/>
      <c r="G143" s="1258"/>
      <c r="H143" s="2"/>
      <c r="I143" s="2"/>
      <c r="J143" s="2"/>
      <c r="K143" s="2"/>
      <c r="L143" s="2"/>
      <c r="M143" s="2"/>
      <c r="N143" s="2"/>
      <c r="O143" s="2"/>
      <c r="P143" s="2"/>
      <c r="Q143" s="2"/>
      <c r="R143" s="2"/>
      <c r="S143" s="2"/>
      <c r="T143" s="2"/>
      <c r="U143" s="2"/>
      <c r="V143" s="2"/>
      <c r="W143" s="2"/>
      <c r="X143" s="2"/>
      <c r="Y143" s="2"/>
      <c r="Z143" s="2"/>
    </row>
    <row r="144" spans="1:26" ht="15" customHeight="1" x14ac:dyDescent="0.2">
      <c r="A144" s="2"/>
      <c r="B144" s="1021"/>
      <c r="C144" s="1019"/>
      <c r="D144" s="1019"/>
      <c r="E144" s="1019"/>
      <c r="F144" s="1019"/>
      <c r="G144" s="1021"/>
      <c r="H144" s="2"/>
      <c r="I144" s="2"/>
      <c r="J144" s="2"/>
      <c r="K144" s="2"/>
      <c r="L144" s="2"/>
      <c r="M144" s="2"/>
      <c r="N144" s="2"/>
      <c r="O144" s="2"/>
      <c r="P144" s="2"/>
      <c r="Q144" s="2"/>
      <c r="R144" s="2"/>
      <c r="S144" s="2"/>
      <c r="T144" s="2"/>
      <c r="U144" s="2"/>
      <c r="V144" s="2"/>
      <c r="W144" s="2"/>
      <c r="X144" s="2"/>
      <c r="Y144" s="2"/>
      <c r="Z144" s="2"/>
    </row>
    <row r="145" spans="1:26" ht="15" customHeight="1" x14ac:dyDescent="0.2">
      <c r="A145" s="2"/>
      <c r="B145" s="1021"/>
      <c r="C145" s="1019"/>
      <c r="D145" s="1019"/>
      <c r="E145" s="1019"/>
      <c r="F145" s="1019"/>
      <c r="G145" s="1021"/>
      <c r="H145" s="374"/>
      <c r="I145" s="2"/>
      <c r="J145" s="2"/>
      <c r="K145" s="2"/>
      <c r="L145" s="2"/>
      <c r="M145" s="2"/>
      <c r="N145" s="2"/>
      <c r="O145" s="2"/>
      <c r="P145" s="2"/>
      <c r="Q145" s="2"/>
      <c r="R145" s="2"/>
      <c r="S145" s="2"/>
      <c r="T145" s="2"/>
      <c r="U145" s="2"/>
      <c r="V145" s="2"/>
      <c r="W145" s="2"/>
      <c r="X145" s="2"/>
      <c r="Y145" s="2"/>
      <c r="Z145" s="2"/>
    </row>
    <row r="146" spans="1:26" ht="12.75" customHeight="1" x14ac:dyDescent="0.2">
      <c r="A146" s="2"/>
      <c r="B146" s="1113"/>
      <c r="C146" s="1113"/>
      <c r="D146" s="1113"/>
      <c r="E146" s="1113"/>
      <c r="F146" s="1113"/>
      <c r="G146" s="1113"/>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746"/>
      <c r="B149" s="746" t="s">
        <v>614</v>
      </c>
      <c r="C149" s="746"/>
      <c r="D149" s="746"/>
      <c r="E149" s="746"/>
      <c r="F149" s="746"/>
      <c r="G149" s="746"/>
      <c r="H149" s="746"/>
      <c r="I149" s="746"/>
      <c r="J149" s="746"/>
      <c r="K149" s="746"/>
      <c r="L149" s="746"/>
      <c r="M149" s="746"/>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ustomHeight="1" x14ac:dyDescent="0.2">
      <c r="A151" s="2"/>
      <c r="B151" s="1389" t="s">
        <v>615</v>
      </c>
      <c r="C151" s="1021"/>
      <c r="D151" s="1086"/>
      <c r="E151" s="1386">
        <v>2022</v>
      </c>
      <c r="F151" s="1386">
        <v>2023</v>
      </c>
      <c r="G151" s="1377">
        <v>2024</v>
      </c>
      <c r="H151" s="2"/>
      <c r="I151" s="2"/>
      <c r="J151" s="2"/>
      <c r="K151" s="2"/>
      <c r="L151" s="2"/>
      <c r="M151" s="2"/>
      <c r="N151" s="2"/>
      <c r="O151" s="2"/>
      <c r="P151" s="2"/>
      <c r="Q151" s="2"/>
      <c r="R151" s="2"/>
      <c r="S151" s="2"/>
      <c r="T151" s="2"/>
      <c r="U151" s="2"/>
      <c r="V151" s="2"/>
      <c r="W151" s="2"/>
      <c r="X151" s="2"/>
      <c r="Y151" s="2"/>
      <c r="Z151" s="2"/>
    </row>
    <row r="152" spans="1:26" ht="15" customHeight="1" x14ac:dyDescent="0.2">
      <c r="A152" s="2"/>
      <c r="B152" s="1021"/>
      <c r="C152" s="1019"/>
      <c r="D152" s="1086"/>
      <c r="E152" s="1151"/>
      <c r="F152" s="1151"/>
      <c r="G152" s="1153"/>
      <c r="H152" s="2"/>
      <c r="I152" s="2"/>
      <c r="J152" s="2"/>
      <c r="K152" s="2"/>
      <c r="L152" s="2"/>
      <c r="M152" s="2"/>
      <c r="N152" s="2"/>
      <c r="O152" s="2"/>
      <c r="P152" s="2"/>
      <c r="Q152" s="2"/>
      <c r="R152" s="2"/>
      <c r="S152" s="2"/>
      <c r="T152" s="2"/>
      <c r="U152" s="2"/>
      <c r="V152" s="2"/>
      <c r="W152" s="2"/>
      <c r="X152" s="2"/>
      <c r="Y152" s="2"/>
      <c r="Z152" s="2"/>
    </row>
    <row r="153" spans="1:26" ht="15" customHeight="1" x14ac:dyDescent="0.2">
      <c r="A153" s="2"/>
      <c r="B153" s="1115"/>
      <c r="C153" s="1115"/>
      <c r="D153" s="1116"/>
      <c r="E153" s="1208"/>
      <c r="F153" s="1208"/>
      <c r="G153" s="1205"/>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1479" t="s">
        <v>588</v>
      </c>
      <c r="C154" s="1122"/>
      <c r="D154" s="1122"/>
      <c r="E154" s="1122"/>
      <c r="F154" s="1122"/>
      <c r="G154" s="112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1405" t="s">
        <v>569</v>
      </c>
      <c r="C155" s="1102"/>
      <c r="D155" s="1103"/>
      <c r="E155" s="375">
        <v>0.90424242424242429</v>
      </c>
      <c r="F155" s="376">
        <v>0.99210526315789471</v>
      </c>
      <c r="G155" s="377" t="s">
        <v>611</v>
      </c>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1405" t="s">
        <v>532</v>
      </c>
      <c r="C156" s="1102"/>
      <c r="D156" s="1103"/>
      <c r="E156" s="378">
        <v>0.930379746835443</v>
      </c>
      <c r="F156" s="777">
        <v>0.96848137535816614</v>
      </c>
      <c r="G156" s="806" t="s">
        <v>611</v>
      </c>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1468" t="s">
        <v>599</v>
      </c>
      <c r="C157" s="1106"/>
      <c r="D157" s="1106"/>
      <c r="E157" s="1106"/>
      <c r="F157" s="1106"/>
      <c r="G157" s="1106"/>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1405" t="s">
        <v>600</v>
      </c>
      <c r="C158" s="1102"/>
      <c r="D158" s="1103"/>
      <c r="E158" s="379" t="s">
        <v>160</v>
      </c>
      <c r="F158" s="377">
        <v>1</v>
      </c>
      <c r="G158" s="377" t="s">
        <v>611</v>
      </c>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1405" t="s">
        <v>601</v>
      </c>
      <c r="C159" s="1102"/>
      <c r="D159" s="1103"/>
      <c r="E159" s="380">
        <v>1</v>
      </c>
      <c r="F159" s="300">
        <v>0.98045602605863191</v>
      </c>
      <c r="G159" s="377" t="s">
        <v>611</v>
      </c>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1405" t="s">
        <v>603</v>
      </c>
      <c r="C160" s="1102"/>
      <c r="D160" s="1103"/>
      <c r="E160" s="380">
        <v>1</v>
      </c>
      <c r="F160" s="300">
        <v>0.98181818181818181</v>
      </c>
      <c r="G160" s="377" t="s">
        <v>611</v>
      </c>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1405" t="s">
        <v>604</v>
      </c>
      <c r="C161" s="1102"/>
      <c r="D161" s="1103"/>
      <c r="E161" s="380">
        <v>0.95238095238095233</v>
      </c>
      <c r="F161" s="300">
        <v>0.97727272727272729</v>
      </c>
      <c r="G161" s="377" t="s">
        <v>611</v>
      </c>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1405" t="s">
        <v>605</v>
      </c>
      <c r="C162" s="1102"/>
      <c r="D162" s="1103"/>
      <c r="E162" s="380">
        <v>0.9662921348314607</v>
      </c>
      <c r="F162" s="300">
        <v>0.98360655737704916</v>
      </c>
      <c r="G162" s="377" t="s">
        <v>611</v>
      </c>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1405" t="s">
        <v>606</v>
      </c>
      <c r="C163" s="1102"/>
      <c r="D163" s="1103"/>
      <c r="E163" s="380">
        <v>0.95209580838323349</v>
      </c>
      <c r="F163" s="300">
        <v>0.99761336515513122</v>
      </c>
      <c r="G163" s="377" t="s">
        <v>611</v>
      </c>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1405" t="s">
        <v>607</v>
      </c>
      <c r="C164" s="1102"/>
      <c r="D164" s="1103"/>
      <c r="E164" s="380">
        <v>0.95348837209302328</v>
      </c>
      <c r="F164" s="300">
        <v>0.98181818181818181</v>
      </c>
      <c r="G164" s="377" t="s">
        <v>611</v>
      </c>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1405" t="s">
        <v>608</v>
      </c>
      <c r="C165" s="1102"/>
      <c r="D165" s="1103"/>
      <c r="E165" s="380">
        <v>0.85603112840466922</v>
      </c>
      <c r="F165" s="300">
        <v>0.98966165413533835</v>
      </c>
      <c r="G165" s="377" t="s">
        <v>611</v>
      </c>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1408" t="s">
        <v>44</v>
      </c>
      <c r="C166" s="1102"/>
      <c r="D166" s="1103"/>
      <c r="E166" s="381">
        <v>0.90844354018311291</v>
      </c>
      <c r="F166" s="761">
        <v>0.98843930635838151</v>
      </c>
      <c r="G166" s="377" t="s">
        <v>611</v>
      </c>
      <c r="H166" s="2"/>
      <c r="I166" s="2"/>
      <c r="J166" s="2"/>
      <c r="K166" s="2"/>
      <c r="L166" s="2"/>
      <c r="M166" s="2"/>
      <c r="N166" s="2"/>
      <c r="O166" s="2"/>
      <c r="P166" s="2"/>
      <c r="Q166" s="2"/>
      <c r="R166" s="2"/>
      <c r="S166" s="2"/>
      <c r="T166" s="2"/>
      <c r="U166" s="2"/>
      <c r="V166" s="2"/>
      <c r="W166" s="2"/>
      <c r="X166" s="2"/>
      <c r="Y166" s="2"/>
      <c r="Z166" s="2"/>
    </row>
    <row r="167" spans="1:26" ht="15" customHeight="1" x14ac:dyDescent="0.2">
      <c r="A167" s="2"/>
      <c r="B167" s="1363" t="s">
        <v>616</v>
      </c>
      <c r="C167" s="1258"/>
      <c r="D167" s="1258"/>
      <c r="E167" s="1258"/>
      <c r="F167" s="1258"/>
      <c r="G167" s="1258"/>
      <c r="H167" s="2"/>
      <c r="I167" s="2"/>
      <c r="J167" s="2"/>
      <c r="K167" s="2"/>
      <c r="L167" s="2"/>
      <c r="M167" s="2"/>
      <c r="N167" s="2"/>
      <c r="O167" s="2"/>
      <c r="P167" s="2"/>
      <c r="Q167" s="2"/>
      <c r="R167" s="2"/>
      <c r="S167" s="2"/>
      <c r="T167" s="2"/>
      <c r="U167" s="2"/>
      <c r="V167" s="2"/>
      <c r="W167" s="2"/>
      <c r="X167" s="2"/>
      <c r="Y167" s="2"/>
      <c r="Z167" s="2"/>
    </row>
    <row r="168" spans="1:26" ht="15" customHeight="1" x14ac:dyDescent="0.2">
      <c r="A168" s="2"/>
      <c r="B168" s="1021"/>
      <c r="C168" s="1019"/>
      <c r="D168" s="1019"/>
      <c r="E168" s="1019"/>
      <c r="F168" s="1019"/>
      <c r="G168" s="1021"/>
      <c r="H168" s="2"/>
      <c r="I168" s="2"/>
      <c r="J168" s="2"/>
      <c r="K168" s="2"/>
      <c r="L168" s="2"/>
      <c r="M168" s="2"/>
      <c r="N168" s="2"/>
      <c r="O168" s="2"/>
      <c r="P168" s="2"/>
      <c r="Q168" s="2"/>
      <c r="R168" s="2"/>
      <c r="S168" s="2"/>
      <c r="T168" s="2"/>
      <c r="U168" s="2"/>
      <c r="V168" s="2"/>
      <c r="W168" s="2"/>
      <c r="X168" s="2"/>
      <c r="Y168" s="2"/>
      <c r="Z168" s="2"/>
    </row>
    <row r="169" spans="1:26" ht="15" customHeight="1" x14ac:dyDescent="0.2">
      <c r="A169" s="2"/>
      <c r="B169" s="1021"/>
      <c r="C169" s="1019"/>
      <c r="D169" s="1019"/>
      <c r="E169" s="1019"/>
      <c r="F169" s="1019"/>
      <c r="G169" s="1021"/>
      <c r="H169" s="2"/>
      <c r="I169" s="2"/>
      <c r="J169" s="2"/>
      <c r="K169" s="2"/>
      <c r="L169" s="2"/>
      <c r="M169" s="2"/>
      <c r="N169" s="2"/>
      <c r="O169" s="2"/>
      <c r="P169" s="2"/>
      <c r="Q169" s="2"/>
      <c r="R169" s="2"/>
      <c r="S169" s="2"/>
      <c r="T169" s="2"/>
      <c r="U169" s="2"/>
      <c r="V169" s="2"/>
      <c r="W169" s="2"/>
      <c r="X169" s="2"/>
      <c r="Y169" s="2"/>
      <c r="Z169" s="2"/>
    </row>
    <row r="170" spans="1:26" ht="15" customHeight="1" x14ac:dyDescent="0.2">
      <c r="A170" s="2"/>
      <c r="B170" s="1113"/>
      <c r="C170" s="1113"/>
      <c r="D170" s="1113"/>
      <c r="E170" s="1113"/>
      <c r="F170" s="1113"/>
      <c r="G170" s="1113"/>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85"/>
      <c r="C171" s="285"/>
      <c r="D171" s="285"/>
      <c r="E171" s="285"/>
      <c r="F171" s="285"/>
      <c r="G171" s="285"/>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85"/>
      <c r="C172" s="285"/>
      <c r="D172" s="285"/>
      <c r="E172" s="285"/>
      <c r="F172" s="285"/>
      <c r="G172" s="285"/>
      <c r="H172" s="285"/>
      <c r="I172" s="2"/>
      <c r="J172" s="2"/>
      <c r="K172" s="2"/>
      <c r="L172" s="2"/>
      <c r="M172" s="2"/>
      <c r="N172" s="2"/>
      <c r="O172" s="2"/>
      <c r="P172" s="2"/>
      <c r="Q172" s="2"/>
      <c r="R172" s="2"/>
      <c r="S172" s="2"/>
      <c r="T172" s="2"/>
      <c r="U172" s="2"/>
      <c r="V172" s="2"/>
      <c r="W172" s="2"/>
      <c r="X172" s="2"/>
      <c r="Y172" s="2"/>
      <c r="Z172" s="2"/>
    </row>
    <row r="173" spans="1:26" ht="12.75" customHeight="1" x14ac:dyDescent="0.2">
      <c r="A173" s="746"/>
      <c r="B173" s="746" t="s">
        <v>617</v>
      </c>
      <c r="C173" s="746"/>
      <c r="D173" s="746"/>
      <c r="E173" s="746"/>
      <c r="F173" s="746"/>
      <c r="G173" s="746"/>
      <c r="H173" s="746"/>
      <c r="I173" s="746"/>
      <c r="J173" s="746"/>
      <c r="K173" s="746"/>
      <c r="L173" s="746"/>
      <c r="M173" s="746"/>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customHeight="1" x14ac:dyDescent="0.2">
      <c r="A175" s="2"/>
      <c r="B175" s="1389" t="s">
        <v>618</v>
      </c>
      <c r="C175" s="1021"/>
      <c r="D175" s="1021"/>
      <c r="E175" s="1021"/>
      <c r="F175" s="1021"/>
      <c r="G175" s="1086"/>
      <c r="H175" s="1377">
        <v>2022</v>
      </c>
      <c r="I175" s="1086"/>
      <c r="J175" s="1377">
        <v>2023</v>
      </c>
      <c r="K175" s="1086"/>
      <c r="L175" s="1377">
        <v>2024</v>
      </c>
      <c r="M175" s="1021"/>
      <c r="N175" s="2"/>
      <c r="O175" s="2"/>
      <c r="P175" s="2"/>
      <c r="Q175" s="2"/>
      <c r="R175" s="2"/>
      <c r="S175" s="2"/>
      <c r="T175" s="2"/>
      <c r="U175" s="2"/>
      <c r="V175" s="2"/>
      <c r="W175" s="2"/>
      <c r="X175" s="2"/>
      <c r="Y175" s="2"/>
      <c r="Z175" s="2"/>
    </row>
    <row r="176" spans="1:26" ht="12.75" customHeight="1" x14ac:dyDescent="0.2">
      <c r="A176" s="2"/>
      <c r="B176" s="1115"/>
      <c r="C176" s="1115"/>
      <c r="D176" s="1115"/>
      <c r="E176" s="1115"/>
      <c r="F176" s="1115"/>
      <c r="G176" s="1116"/>
      <c r="H176" s="807" t="s">
        <v>569</v>
      </c>
      <c r="I176" s="808" t="s">
        <v>532</v>
      </c>
      <c r="J176" s="807" t="s">
        <v>569</v>
      </c>
      <c r="K176" s="808" t="s">
        <v>532</v>
      </c>
      <c r="L176" s="807" t="s">
        <v>569</v>
      </c>
      <c r="M176" s="759" t="s">
        <v>532</v>
      </c>
      <c r="N176" s="2"/>
      <c r="O176" s="2"/>
      <c r="P176" s="2"/>
      <c r="Q176" s="2"/>
      <c r="R176" s="2"/>
      <c r="S176" s="2"/>
      <c r="T176" s="2"/>
      <c r="U176" s="2"/>
      <c r="V176" s="2"/>
      <c r="W176" s="2"/>
      <c r="X176" s="2"/>
      <c r="Y176" s="2"/>
      <c r="Z176" s="2"/>
    </row>
    <row r="177" spans="1:26" ht="12.75" customHeight="1" x14ac:dyDescent="0.2">
      <c r="A177" s="2"/>
      <c r="B177" s="1444" t="s">
        <v>600</v>
      </c>
      <c r="C177" s="1091"/>
      <c r="D177" s="1091"/>
      <c r="E177" s="1091"/>
      <c r="F177" s="1091"/>
      <c r="G177" s="1092"/>
      <c r="H177" s="382" t="s">
        <v>160</v>
      </c>
      <c r="I177" s="383" t="s">
        <v>160</v>
      </c>
      <c r="J177" s="361">
        <v>0.83333333333333337</v>
      </c>
      <c r="K177" s="295">
        <v>0.16666666666666666</v>
      </c>
      <c r="L177" s="361">
        <v>0.75</v>
      </c>
      <c r="M177" s="295">
        <v>0.25</v>
      </c>
      <c r="N177" s="2"/>
      <c r="O177" s="288"/>
      <c r="P177" s="288"/>
      <c r="Q177" s="2"/>
      <c r="R177" s="2"/>
      <c r="S177" s="2"/>
      <c r="T177" s="2"/>
      <c r="U177" s="2"/>
      <c r="V177" s="2"/>
      <c r="W177" s="2"/>
      <c r="X177" s="2"/>
      <c r="Y177" s="2"/>
      <c r="Z177" s="2"/>
    </row>
    <row r="178" spans="1:26" ht="12.75" customHeight="1" x14ac:dyDescent="0.2">
      <c r="A178" s="2"/>
      <c r="B178" s="1405" t="s">
        <v>601</v>
      </c>
      <c r="C178" s="1102"/>
      <c r="D178" s="1102"/>
      <c r="E178" s="1102"/>
      <c r="F178" s="1102"/>
      <c r="G178" s="1103"/>
      <c r="H178" s="366">
        <v>0.83699999999999997</v>
      </c>
      <c r="I178" s="365">
        <v>0.16300000000000001</v>
      </c>
      <c r="J178" s="366">
        <v>0.79640718562874246</v>
      </c>
      <c r="K178" s="296">
        <v>0.20359281437125748</v>
      </c>
      <c r="L178" s="366">
        <v>0.79800000000000004</v>
      </c>
      <c r="M178" s="296">
        <v>0.20200000000000001</v>
      </c>
      <c r="N178" s="2"/>
      <c r="O178" s="288"/>
      <c r="P178" s="288"/>
      <c r="Q178" s="2"/>
      <c r="R178" s="2"/>
      <c r="S178" s="2"/>
      <c r="T178" s="2"/>
      <c r="U178" s="2"/>
      <c r="V178" s="2"/>
      <c r="W178" s="2"/>
      <c r="X178" s="2"/>
      <c r="Y178" s="2"/>
      <c r="Z178" s="2"/>
    </row>
    <row r="179" spans="1:26" ht="12.75" customHeight="1" x14ac:dyDescent="0.2">
      <c r="A179" s="2"/>
      <c r="B179" s="1405" t="s">
        <v>603</v>
      </c>
      <c r="C179" s="1102"/>
      <c r="D179" s="1102"/>
      <c r="E179" s="1102"/>
      <c r="F179" s="1102"/>
      <c r="G179" s="1103"/>
      <c r="H179" s="366">
        <v>1</v>
      </c>
      <c r="I179" s="365">
        <v>0</v>
      </c>
      <c r="J179" s="366">
        <v>0.640625</v>
      </c>
      <c r="K179" s="296">
        <v>0.359375</v>
      </c>
      <c r="L179" s="366">
        <v>0.69099999999999995</v>
      </c>
      <c r="M179" s="296">
        <v>0.309</v>
      </c>
      <c r="N179" s="2"/>
      <c r="O179" s="288"/>
      <c r="P179" s="288"/>
      <c r="Q179" s="2"/>
      <c r="R179" s="2"/>
      <c r="S179" s="2"/>
      <c r="T179" s="2"/>
      <c r="U179" s="2"/>
      <c r="V179" s="2"/>
      <c r="W179" s="2"/>
      <c r="X179" s="2"/>
      <c r="Y179" s="2"/>
      <c r="Z179" s="2"/>
    </row>
    <row r="180" spans="1:26" ht="12.75" customHeight="1" x14ac:dyDescent="0.2">
      <c r="A180" s="2"/>
      <c r="B180" s="1405" t="s">
        <v>604</v>
      </c>
      <c r="C180" s="1102"/>
      <c r="D180" s="1102"/>
      <c r="E180" s="1102"/>
      <c r="F180" s="1102"/>
      <c r="G180" s="1103"/>
      <c r="H180" s="366">
        <v>0.87</v>
      </c>
      <c r="I180" s="365">
        <v>0.13</v>
      </c>
      <c r="J180" s="366">
        <v>0.7</v>
      </c>
      <c r="K180" s="296">
        <v>0.3</v>
      </c>
      <c r="L180" s="366">
        <v>0.67400000000000004</v>
      </c>
      <c r="M180" s="296">
        <v>0.32600000000000001</v>
      </c>
      <c r="N180" s="2"/>
      <c r="O180" s="288"/>
      <c r="P180" s="288"/>
      <c r="Q180" s="2"/>
      <c r="R180" s="2"/>
      <c r="S180" s="2"/>
      <c r="T180" s="2"/>
      <c r="U180" s="2"/>
      <c r="V180" s="2"/>
      <c r="W180" s="2"/>
      <c r="X180" s="2"/>
      <c r="Y180" s="2"/>
      <c r="Z180" s="2"/>
    </row>
    <row r="181" spans="1:26" ht="12.75" customHeight="1" x14ac:dyDescent="0.2">
      <c r="A181" s="2"/>
      <c r="B181" s="1405" t="s">
        <v>605</v>
      </c>
      <c r="C181" s="1102"/>
      <c r="D181" s="1102"/>
      <c r="E181" s="1102"/>
      <c r="F181" s="1102"/>
      <c r="G181" s="1103"/>
      <c r="H181" s="366">
        <v>0.52800000000000002</v>
      </c>
      <c r="I181" s="365">
        <v>0.47199999999999998</v>
      </c>
      <c r="J181" s="366">
        <v>0.50914634146341464</v>
      </c>
      <c r="K181" s="296">
        <v>0.49085365853658536</v>
      </c>
      <c r="L181" s="366">
        <v>0.51700000000000002</v>
      </c>
      <c r="M181" s="296">
        <v>0.48299999999999998</v>
      </c>
      <c r="N181" s="2"/>
      <c r="O181" s="288"/>
      <c r="P181" s="288"/>
      <c r="Q181" s="2"/>
      <c r="R181" s="2"/>
      <c r="S181" s="2"/>
      <c r="T181" s="2"/>
      <c r="U181" s="2"/>
      <c r="V181" s="2"/>
      <c r="W181" s="2"/>
      <c r="X181" s="2"/>
      <c r="Y181" s="2"/>
      <c r="Z181" s="2"/>
    </row>
    <row r="182" spans="1:26" ht="12.75" customHeight="1" x14ac:dyDescent="0.2">
      <c r="A182" s="2"/>
      <c r="B182" s="1405" t="s">
        <v>606</v>
      </c>
      <c r="C182" s="1102"/>
      <c r="D182" s="1102"/>
      <c r="E182" s="1102"/>
      <c r="F182" s="1102"/>
      <c r="G182" s="1103"/>
      <c r="H182" s="366">
        <v>0.93799999999999994</v>
      </c>
      <c r="I182" s="365">
        <v>6.2E-2</v>
      </c>
      <c r="J182" s="366">
        <v>0.93230174081237915</v>
      </c>
      <c r="K182" s="296">
        <v>6.7698259187620888E-2</v>
      </c>
      <c r="L182" s="366">
        <v>0.91100000000000003</v>
      </c>
      <c r="M182" s="296">
        <v>8.8999999999999996E-2</v>
      </c>
      <c r="N182" s="2"/>
      <c r="O182" s="288"/>
      <c r="P182" s="288"/>
      <c r="Q182" s="2"/>
      <c r="R182" s="2"/>
      <c r="S182" s="2"/>
      <c r="T182" s="2"/>
      <c r="U182" s="2"/>
      <c r="V182" s="2"/>
      <c r="W182" s="2"/>
      <c r="X182" s="2"/>
      <c r="Y182" s="2"/>
      <c r="Z182" s="2"/>
    </row>
    <row r="183" spans="1:26" ht="12.75" customHeight="1" x14ac:dyDescent="0.2">
      <c r="A183" s="2"/>
      <c r="B183" s="1405" t="s">
        <v>607</v>
      </c>
      <c r="C183" s="1102"/>
      <c r="D183" s="1102"/>
      <c r="E183" s="1102"/>
      <c r="F183" s="1102"/>
      <c r="G183" s="1103"/>
      <c r="H183" s="366">
        <v>0.34799999999999998</v>
      </c>
      <c r="I183" s="365">
        <v>0.65200000000000002</v>
      </c>
      <c r="J183" s="366">
        <v>0.34146341463414637</v>
      </c>
      <c r="K183" s="296">
        <v>0.65853658536585369</v>
      </c>
      <c r="L183" s="366">
        <v>0.47899999999999998</v>
      </c>
      <c r="M183" s="296">
        <v>0.52100000000000002</v>
      </c>
      <c r="N183" s="2"/>
      <c r="O183" s="288"/>
      <c r="P183" s="288"/>
      <c r="Q183" s="2"/>
      <c r="R183" s="2"/>
      <c r="S183" s="2"/>
      <c r="T183" s="2"/>
      <c r="U183" s="2"/>
      <c r="V183" s="2"/>
      <c r="W183" s="2"/>
      <c r="X183" s="2"/>
      <c r="Y183" s="2"/>
      <c r="Z183" s="2"/>
    </row>
    <row r="184" spans="1:26" ht="12.75" customHeight="1" x14ac:dyDescent="0.2">
      <c r="A184" s="2"/>
      <c r="B184" s="1405" t="s">
        <v>608</v>
      </c>
      <c r="C184" s="1102"/>
      <c r="D184" s="1102"/>
      <c r="E184" s="1102"/>
      <c r="F184" s="1102"/>
      <c r="G184" s="1103"/>
      <c r="H184" s="366">
        <v>0.878</v>
      </c>
      <c r="I184" s="365">
        <v>0.122</v>
      </c>
      <c r="J184" s="366">
        <v>0.91095406360424025</v>
      </c>
      <c r="K184" s="296">
        <v>8.9045936395759723E-2</v>
      </c>
      <c r="L184" s="366">
        <v>0.92400000000000004</v>
      </c>
      <c r="M184" s="296">
        <v>7.5999999999999998E-2</v>
      </c>
      <c r="N184" s="2"/>
      <c r="O184" s="288"/>
      <c r="P184" s="288"/>
      <c r="Q184" s="2"/>
      <c r="R184" s="2"/>
      <c r="S184" s="2"/>
      <c r="T184" s="2"/>
      <c r="U184" s="2"/>
      <c r="V184" s="2"/>
      <c r="W184" s="2"/>
      <c r="X184" s="2"/>
      <c r="Y184" s="2"/>
      <c r="Z184" s="2"/>
    </row>
    <row r="185" spans="1:26" ht="12.75" customHeight="1" x14ac:dyDescent="0.2">
      <c r="A185" s="2"/>
      <c r="B185" s="1405" t="s">
        <v>610</v>
      </c>
      <c r="C185" s="1102"/>
      <c r="D185" s="1102"/>
      <c r="E185" s="1102"/>
      <c r="F185" s="1102"/>
      <c r="G185" s="1103"/>
      <c r="H185" s="384" t="s">
        <v>160</v>
      </c>
      <c r="I185" s="385" t="s">
        <v>160</v>
      </c>
      <c r="J185" s="366">
        <v>0</v>
      </c>
      <c r="K185" s="296">
        <v>1</v>
      </c>
      <c r="L185" s="366">
        <v>0</v>
      </c>
      <c r="M185" s="296">
        <v>1</v>
      </c>
      <c r="N185" s="2"/>
      <c r="O185" s="288"/>
      <c r="P185" s="288"/>
      <c r="Q185" s="2"/>
      <c r="R185" s="2"/>
      <c r="S185" s="2"/>
      <c r="T185" s="2"/>
      <c r="U185" s="2"/>
      <c r="V185" s="2"/>
      <c r="W185" s="2"/>
      <c r="X185" s="2"/>
      <c r="Y185" s="2"/>
      <c r="Z185" s="2"/>
    </row>
    <row r="186" spans="1:26" ht="12.75" customHeight="1" x14ac:dyDescent="0.2">
      <c r="A186" s="2"/>
      <c r="B186" s="1405" t="s">
        <v>612</v>
      </c>
      <c r="C186" s="1102"/>
      <c r="D186" s="1102"/>
      <c r="E186" s="1102"/>
      <c r="F186" s="1102"/>
      <c r="G186" s="1103"/>
      <c r="H186" s="366">
        <v>0.38100000000000001</v>
      </c>
      <c r="I186" s="365">
        <v>0.61899999999999999</v>
      </c>
      <c r="J186" s="366">
        <v>0.28333333333333333</v>
      </c>
      <c r="K186" s="296">
        <v>0.71666666666666667</v>
      </c>
      <c r="L186" s="366">
        <v>0.13</v>
      </c>
      <c r="M186" s="296">
        <v>0.87</v>
      </c>
      <c r="N186" s="2"/>
      <c r="O186" s="288"/>
      <c r="P186" s="288"/>
      <c r="Q186" s="2"/>
      <c r="R186" s="2"/>
      <c r="S186" s="2"/>
      <c r="T186" s="2"/>
      <c r="U186" s="2"/>
      <c r="V186" s="2"/>
      <c r="W186" s="2"/>
      <c r="X186" s="2"/>
      <c r="Y186" s="2"/>
      <c r="Z186" s="2"/>
    </row>
    <row r="187" spans="1:26" ht="12.75" customHeight="1" x14ac:dyDescent="0.2">
      <c r="A187" s="2"/>
      <c r="B187" s="1433" t="s">
        <v>44</v>
      </c>
      <c r="C187" s="1255"/>
      <c r="D187" s="1255"/>
      <c r="E187" s="1255"/>
      <c r="F187" s="1255"/>
      <c r="G187" s="1256"/>
      <c r="H187" s="386">
        <v>0.78800000000000003</v>
      </c>
      <c r="I187" s="387">
        <v>0.21199999999999999</v>
      </c>
      <c r="J187" s="386">
        <v>0.79357644697223151</v>
      </c>
      <c r="K187" s="297">
        <v>0.20642355302776849</v>
      </c>
      <c r="L187" s="386">
        <v>0.79</v>
      </c>
      <c r="M187" s="297">
        <v>0.21</v>
      </c>
      <c r="N187" s="2"/>
      <c r="O187" s="288"/>
      <c r="P187" s="288"/>
      <c r="Q187" s="2"/>
      <c r="R187" s="2"/>
      <c r="S187" s="2"/>
      <c r="T187" s="2"/>
      <c r="U187" s="2"/>
      <c r="V187" s="2"/>
      <c r="W187" s="2"/>
      <c r="X187" s="2"/>
      <c r="Y187" s="2"/>
      <c r="Z187" s="2"/>
    </row>
    <row r="188" spans="1:26" ht="15" customHeight="1" x14ac:dyDescent="0.2">
      <c r="A188" s="2"/>
      <c r="B188" s="1363" t="s">
        <v>619</v>
      </c>
      <c r="C188" s="1258"/>
      <c r="D188" s="1258"/>
      <c r="E188" s="1258"/>
      <c r="F188" s="1258"/>
      <c r="G188" s="1258"/>
      <c r="H188" s="1258"/>
      <c r="I188" s="1258"/>
      <c r="J188" s="1258"/>
      <c r="K188" s="1258"/>
      <c r="L188" s="1258"/>
      <c r="M188" s="1258"/>
      <c r="N188" s="2"/>
      <c r="O188" s="2"/>
      <c r="P188" s="2"/>
      <c r="Q188" s="2"/>
      <c r="R188" s="2"/>
      <c r="S188" s="2"/>
      <c r="T188" s="2"/>
      <c r="U188" s="2"/>
      <c r="V188" s="2"/>
      <c r="W188" s="2"/>
      <c r="X188" s="2"/>
      <c r="Y188" s="2"/>
      <c r="Z188" s="2"/>
    </row>
    <row r="189" spans="1:26" ht="15" customHeight="1" x14ac:dyDescent="0.2">
      <c r="A189" s="2"/>
      <c r="B189" s="1113"/>
      <c r="C189" s="1113"/>
      <c r="D189" s="1113"/>
      <c r="E189" s="1113"/>
      <c r="F189" s="1113"/>
      <c r="G189" s="1113"/>
      <c r="H189" s="1113"/>
      <c r="I189" s="1113"/>
      <c r="J189" s="1113"/>
      <c r="K189" s="1113"/>
      <c r="L189" s="1113"/>
      <c r="M189" s="1113"/>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customHeight="1" x14ac:dyDescent="0.2">
      <c r="A191" s="2"/>
      <c r="B191" s="1389" t="s">
        <v>620</v>
      </c>
      <c r="C191" s="1021"/>
      <c r="D191" s="1086"/>
      <c r="E191" s="1377">
        <v>2022</v>
      </c>
      <c r="F191" s="1021"/>
      <c r="G191" s="1086"/>
      <c r="H191" s="1377">
        <v>2023</v>
      </c>
      <c r="I191" s="1021"/>
      <c r="J191" s="1086"/>
      <c r="K191" s="1377">
        <v>2024</v>
      </c>
      <c r="L191" s="1021"/>
      <c r="M191" s="1021"/>
      <c r="N191" s="2"/>
      <c r="O191" s="2"/>
      <c r="P191" s="2"/>
      <c r="Q191" s="2"/>
      <c r="R191" s="2"/>
      <c r="S191" s="2"/>
      <c r="T191" s="2"/>
      <c r="U191" s="2"/>
      <c r="V191" s="2"/>
      <c r="W191" s="2"/>
      <c r="X191" s="2"/>
      <c r="Y191" s="2"/>
      <c r="Z191" s="2"/>
    </row>
    <row r="192" spans="1:26" ht="12.75" customHeight="1" x14ac:dyDescent="0.2">
      <c r="A192" s="2"/>
      <c r="B192" s="1021"/>
      <c r="C192" s="1021"/>
      <c r="D192" s="1086"/>
      <c r="E192" s="388" t="s">
        <v>590</v>
      </c>
      <c r="F192" s="389" t="s">
        <v>591</v>
      </c>
      <c r="G192" s="390" t="s">
        <v>533</v>
      </c>
      <c r="H192" s="388" t="s">
        <v>590</v>
      </c>
      <c r="I192" s="389" t="s">
        <v>591</v>
      </c>
      <c r="J192" s="390" t="s">
        <v>533</v>
      </c>
      <c r="K192" s="388" t="s">
        <v>590</v>
      </c>
      <c r="L192" s="389" t="s">
        <v>591</v>
      </c>
      <c r="M192" s="298" t="s">
        <v>533</v>
      </c>
      <c r="N192" s="2"/>
      <c r="O192" s="2"/>
      <c r="P192" s="2"/>
      <c r="Q192" s="2"/>
      <c r="R192" s="2"/>
      <c r="S192" s="2"/>
      <c r="T192" s="2"/>
      <c r="U192" s="2"/>
      <c r="V192" s="2"/>
      <c r="W192" s="2"/>
      <c r="X192" s="2"/>
      <c r="Y192" s="2"/>
      <c r="Z192" s="2"/>
    </row>
    <row r="193" spans="1:26" ht="12.75" customHeight="1" x14ac:dyDescent="0.2">
      <c r="A193" s="2"/>
      <c r="B193" s="1444" t="s">
        <v>600</v>
      </c>
      <c r="C193" s="1091"/>
      <c r="D193" s="1092"/>
      <c r="E193" s="391" t="s">
        <v>160</v>
      </c>
      <c r="F193" s="392" t="s">
        <v>160</v>
      </c>
      <c r="G193" s="393" t="s">
        <v>160</v>
      </c>
      <c r="H193" s="394">
        <v>0</v>
      </c>
      <c r="I193" s="395">
        <v>1</v>
      </c>
      <c r="J193" s="299">
        <v>0</v>
      </c>
      <c r="K193" s="394">
        <v>0</v>
      </c>
      <c r="L193" s="395">
        <v>1</v>
      </c>
      <c r="M193" s="299">
        <v>0</v>
      </c>
      <c r="N193" s="2"/>
      <c r="O193" s="288"/>
      <c r="P193" s="288"/>
      <c r="Q193" s="288"/>
      <c r="R193" s="2"/>
      <c r="S193" s="2"/>
      <c r="T193" s="2"/>
      <c r="U193" s="2"/>
      <c r="V193" s="2"/>
      <c r="W193" s="2"/>
      <c r="X193" s="2"/>
      <c r="Y193" s="2"/>
      <c r="Z193" s="2"/>
    </row>
    <row r="194" spans="1:26" ht="12.75" customHeight="1" x14ac:dyDescent="0.2">
      <c r="A194" s="2"/>
      <c r="B194" s="1405" t="s">
        <v>601</v>
      </c>
      <c r="C194" s="1102"/>
      <c r="D194" s="1103"/>
      <c r="E194" s="366">
        <v>5.0999999999999997E-2</v>
      </c>
      <c r="F194" s="396">
        <v>0.70399999999999996</v>
      </c>
      <c r="G194" s="365">
        <v>0.245</v>
      </c>
      <c r="H194" s="366">
        <v>2.9940119760479042E-2</v>
      </c>
      <c r="I194" s="396">
        <v>0.71856287425149701</v>
      </c>
      <c r="J194" s="296">
        <v>0.25149700598802394</v>
      </c>
      <c r="K194" s="366">
        <v>2.4E-2</v>
      </c>
      <c r="L194" s="396">
        <v>0.72399999999999998</v>
      </c>
      <c r="M194" s="296">
        <v>0.252</v>
      </c>
      <c r="N194" s="2"/>
      <c r="O194" s="288"/>
      <c r="P194" s="288"/>
      <c r="Q194" s="288"/>
      <c r="R194" s="2"/>
      <c r="S194" s="2"/>
      <c r="T194" s="2"/>
      <c r="U194" s="2"/>
      <c r="V194" s="2"/>
      <c r="W194" s="2"/>
      <c r="X194" s="2"/>
      <c r="Y194" s="2"/>
      <c r="Z194" s="2"/>
    </row>
    <row r="195" spans="1:26" ht="12.75" customHeight="1" x14ac:dyDescent="0.2">
      <c r="A195" s="2"/>
      <c r="B195" s="1405" t="s">
        <v>603</v>
      </c>
      <c r="C195" s="1102"/>
      <c r="D195" s="1103"/>
      <c r="E195" s="366">
        <v>0</v>
      </c>
      <c r="F195" s="396">
        <v>0.73299999999999998</v>
      </c>
      <c r="G195" s="365">
        <v>0.26700000000000002</v>
      </c>
      <c r="H195" s="366">
        <v>1.5625E-2</v>
      </c>
      <c r="I195" s="396">
        <v>0.796875</v>
      </c>
      <c r="J195" s="296">
        <v>0.1875</v>
      </c>
      <c r="K195" s="366">
        <v>8.5999999999999993E-2</v>
      </c>
      <c r="L195" s="396">
        <v>0.72799999999999998</v>
      </c>
      <c r="M195" s="296">
        <v>0.185</v>
      </c>
      <c r="N195" s="2"/>
      <c r="O195" s="288"/>
      <c r="P195" s="288"/>
      <c r="Q195" s="288"/>
      <c r="R195" s="2"/>
      <c r="S195" s="2"/>
      <c r="T195" s="2"/>
      <c r="U195" s="2"/>
      <c r="V195" s="2"/>
      <c r="W195" s="2"/>
      <c r="X195" s="2"/>
      <c r="Y195" s="2"/>
      <c r="Z195" s="2"/>
    </row>
    <row r="196" spans="1:26" ht="12.75" customHeight="1" x14ac:dyDescent="0.2">
      <c r="A196" s="2"/>
      <c r="B196" s="1405" t="s">
        <v>604</v>
      </c>
      <c r="C196" s="1102"/>
      <c r="D196" s="1103"/>
      <c r="E196" s="366">
        <v>0.13</v>
      </c>
      <c r="F196" s="396">
        <v>0.73899999999999999</v>
      </c>
      <c r="G196" s="365">
        <v>0.13</v>
      </c>
      <c r="H196" s="366">
        <v>0.34</v>
      </c>
      <c r="I196" s="396">
        <v>0.57999999999999996</v>
      </c>
      <c r="J196" s="296">
        <v>0.08</v>
      </c>
      <c r="K196" s="366">
        <v>0.23300000000000001</v>
      </c>
      <c r="L196" s="396">
        <v>0.67400000000000004</v>
      </c>
      <c r="M196" s="296">
        <v>9.2999999999999999E-2</v>
      </c>
      <c r="N196" s="2"/>
      <c r="O196" s="288"/>
      <c r="P196" s="288"/>
      <c r="Q196" s="288"/>
      <c r="R196" s="2"/>
      <c r="S196" s="2"/>
      <c r="T196" s="2"/>
      <c r="U196" s="2"/>
      <c r="V196" s="2"/>
      <c r="W196" s="2"/>
      <c r="X196" s="2"/>
      <c r="Y196" s="2"/>
      <c r="Z196" s="2"/>
    </row>
    <row r="197" spans="1:26" ht="12.75" customHeight="1" x14ac:dyDescent="0.2">
      <c r="A197" s="2"/>
      <c r="B197" s="1405" t="s">
        <v>605</v>
      </c>
      <c r="C197" s="1102"/>
      <c r="D197" s="1103"/>
      <c r="E197" s="366">
        <v>0.16500000000000001</v>
      </c>
      <c r="F197" s="396">
        <v>0.70099999999999996</v>
      </c>
      <c r="G197" s="365">
        <v>0.13400000000000001</v>
      </c>
      <c r="H197" s="366">
        <v>0.25609756097560976</v>
      </c>
      <c r="I197" s="396">
        <v>0.625</v>
      </c>
      <c r="J197" s="296">
        <v>0.11890243902439024</v>
      </c>
      <c r="K197" s="366">
        <v>0.23699999999999999</v>
      </c>
      <c r="L197" s="396">
        <v>0.65100000000000002</v>
      </c>
      <c r="M197" s="296">
        <v>0.111</v>
      </c>
      <c r="N197" s="2"/>
      <c r="O197" s="288"/>
      <c r="P197" s="288"/>
      <c r="Q197" s="288"/>
      <c r="R197" s="2"/>
      <c r="S197" s="2"/>
      <c r="T197" s="2"/>
      <c r="U197" s="2"/>
      <c r="V197" s="2"/>
      <c r="W197" s="2"/>
      <c r="X197" s="2"/>
      <c r="Y197" s="2"/>
      <c r="Z197" s="2"/>
    </row>
    <row r="198" spans="1:26" ht="12.75" customHeight="1" x14ac:dyDescent="0.2">
      <c r="A198" s="2"/>
      <c r="B198" s="1405" t="s">
        <v>606</v>
      </c>
      <c r="C198" s="1102"/>
      <c r="D198" s="1103"/>
      <c r="E198" s="366">
        <v>0.13500000000000001</v>
      </c>
      <c r="F198" s="396">
        <v>0.74199999999999999</v>
      </c>
      <c r="G198" s="365">
        <v>0.124</v>
      </c>
      <c r="H198" s="366">
        <v>0.12379110251450677</v>
      </c>
      <c r="I198" s="396">
        <v>0.70599613152804641</v>
      </c>
      <c r="J198" s="296">
        <v>0.1702127659574468</v>
      </c>
      <c r="K198" s="366">
        <v>0.16200000000000001</v>
      </c>
      <c r="L198" s="396">
        <v>0.66400000000000003</v>
      </c>
      <c r="M198" s="296">
        <v>0.17399999999999999</v>
      </c>
      <c r="N198" s="2"/>
      <c r="O198" s="288"/>
      <c r="P198" s="288"/>
      <c r="Q198" s="288"/>
      <c r="R198" s="2"/>
      <c r="S198" s="2"/>
      <c r="T198" s="2"/>
      <c r="U198" s="2"/>
      <c r="V198" s="2"/>
      <c r="W198" s="2"/>
      <c r="X198" s="2"/>
      <c r="Y198" s="2"/>
      <c r="Z198" s="2"/>
    </row>
    <row r="199" spans="1:26" ht="12.75" customHeight="1" x14ac:dyDescent="0.2">
      <c r="A199" s="2"/>
      <c r="B199" s="1405" t="s">
        <v>607</v>
      </c>
      <c r="C199" s="1102"/>
      <c r="D199" s="1103"/>
      <c r="E199" s="366">
        <v>0.33900000000000002</v>
      </c>
      <c r="F199" s="396">
        <v>0.63400000000000001</v>
      </c>
      <c r="G199" s="365">
        <v>2.7E-2</v>
      </c>
      <c r="H199" s="366">
        <v>0.37560975609756098</v>
      </c>
      <c r="I199" s="396">
        <v>0.57073170731707312</v>
      </c>
      <c r="J199" s="296">
        <v>5.3658536585365853E-2</v>
      </c>
      <c r="K199" s="366">
        <v>0.34</v>
      </c>
      <c r="L199" s="396">
        <v>0.61099999999999999</v>
      </c>
      <c r="M199" s="296">
        <v>4.9000000000000002E-2</v>
      </c>
      <c r="N199" s="2"/>
      <c r="O199" s="288"/>
      <c r="P199" s="288"/>
      <c r="Q199" s="288"/>
      <c r="R199" s="2"/>
      <c r="S199" s="2"/>
      <c r="T199" s="2"/>
      <c r="U199" s="2"/>
      <c r="V199" s="2"/>
      <c r="W199" s="2"/>
      <c r="X199" s="2"/>
      <c r="Y199" s="2"/>
      <c r="Z199" s="2"/>
    </row>
    <row r="200" spans="1:26" ht="12.75" customHeight="1" x14ac:dyDescent="0.2">
      <c r="A200" s="2"/>
      <c r="B200" s="1405" t="s">
        <v>608</v>
      </c>
      <c r="C200" s="1102"/>
      <c r="D200" s="1103"/>
      <c r="E200" s="366">
        <v>0.28000000000000003</v>
      </c>
      <c r="F200" s="396">
        <v>0.59099999999999997</v>
      </c>
      <c r="G200" s="365">
        <v>0.129</v>
      </c>
      <c r="H200" s="366">
        <v>0.19222614840989399</v>
      </c>
      <c r="I200" s="396">
        <v>0.63180212014134274</v>
      </c>
      <c r="J200" s="296">
        <v>0.17597173144876324</v>
      </c>
      <c r="K200" s="366">
        <v>0.186</v>
      </c>
      <c r="L200" s="396">
        <v>0.629</v>
      </c>
      <c r="M200" s="296">
        <v>0.185</v>
      </c>
      <c r="N200" s="2"/>
      <c r="O200" s="288"/>
      <c r="P200" s="288"/>
      <c r="Q200" s="288"/>
      <c r="R200" s="2"/>
      <c r="S200" s="2"/>
      <c r="T200" s="2"/>
      <c r="U200" s="2"/>
      <c r="V200" s="2"/>
      <c r="W200" s="2"/>
      <c r="X200" s="2"/>
      <c r="Y200" s="2"/>
      <c r="Z200" s="2"/>
    </row>
    <row r="201" spans="1:26" ht="12.75" customHeight="1" x14ac:dyDescent="0.2">
      <c r="A201" s="2"/>
      <c r="B201" s="1405" t="s">
        <v>610</v>
      </c>
      <c r="C201" s="1102"/>
      <c r="D201" s="1103"/>
      <c r="E201" s="384" t="s">
        <v>160</v>
      </c>
      <c r="F201" s="397" t="s">
        <v>160</v>
      </c>
      <c r="G201" s="385" t="s">
        <v>160</v>
      </c>
      <c r="H201" s="366">
        <v>0.4</v>
      </c>
      <c r="I201" s="396">
        <v>0.6</v>
      </c>
      <c r="J201" s="296">
        <v>0</v>
      </c>
      <c r="K201" s="366">
        <v>0.378</v>
      </c>
      <c r="L201" s="396">
        <v>0.6</v>
      </c>
      <c r="M201" s="296">
        <v>2.1999999999999999E-2</v>
      </c>
      <c r="N201" s="2"/>
      <c r="O201" s="288"/>
      <c r="P201" s="288"/>
      <c r="Q201" s="288"/>
      <c r="R201" s="2"/>
      <c r="S201" s="2"/>
      <c r="T201" s="2"/>
      <c r="U201" s="2"/>
      <c r="V201" s="2"/>
      <c r="W201" s="2"/>
      <c r="X201" s="2"/>
      <c r="Y201" s="2"/>
      <c r="Z201" s="2"/>
    </row>
    <row r="202" spans="1:26" ht="12.75" customHeight="1" x14ac:dyDescent="0.2">
      <c r="A202" s="2"/>
      <c r="B202" s="1405" t="s">
        <v>612</v>
      </c>
      <c r="C202" s="1102"/>
      <c r="D202" s="1103"/>
      <c r="E202" s="366">
        <v>1</v>
      </c>
      <c r="F202" s="396">
        <v>0</v>
      </c>
      <c r="G202" s="365">
        <v>0</v>
      </c>
      <c r="H202" s="366">
        <v>1</v>
      </c>
      <c r="I202" s="396">
        <v>0</v>
      </c>
      <c r="J202" s="296">
        <v>0</v>
      </c>
      <c r="K202" s="366">
        <v>1</v>
      </c>
      <c r="L202" s="396">
        <v>0</v>
      </c>
      <c r="M202" s="296">
        <v>0</v>
      </c>
      <c r="N202" s="2"/>
      <c r="O202" s="288"/>
      <c r="P202" s="288"/>
      <c r="Q202" s="288"/>
      <c r="R202" s="2"/>
      <c r="S202" s="2"/>
      <c r="T202" s="2"/>
      <c r="U202" s="2"/>
      <c r="V202" s="2"/>
      <c r="W202" s="2"/>
      <c r="X202" s="2"/>
      <c r="Y202" s="2"/>
      <c r="Z202" s="2"/>
    </row>
    <row r="203" spans="1:26" ht="12.75" customHeight="1" x14ac:dyDescent="0.2">
      <c r="A203" s="2"/>
      <c r="B203" s="1433" t="s">
        <v>44</v>
      </c>
      <c r="C203" s="1255"/>
      <c r="D203" s="1256"/>
      <c r="E203" s="386">
        <v>0.254</v>
      </c>
      <c r="F203" s="398">
        <v>0.62</v>
      </c>
      <c r="G203" s="387">
        <v>0.126</v>
      </c>
      <c r="H203" s="386">
        <v>0.19705587152893944</v>
      </c>
      <c r="I203" s="398">
        <v>0.64001338240214123</v>
      </c>
      <c r="J203" s="297">
        <v>0.16293074606891936</v>
      </c>
      <c r="K203" s="386">
        <v>0.20399999999999999</v>
      </c>
      <c r="L203" s="398">
        <v>0.63400000000000001</v>
      </c>
      <c r="M203" s="297">
        <v>0.161</v>
      </c>
      <c r="N203" s="2"/>
      <c r="O203" s="288"/>
      <c r="P203" s="288"/>
      <c r="Q203" s="288"/>
      <c r="R203" s="2"/>
      <c r="S203" s="2"/>
      <c r="T203" s="2"/>
      <c r="U203" s="2"/>
      <c r="V203" s="2"/>
      <c r="W203" s="2"/>
      <c r="X203" s="2"/>
      <c r="Y203" s="2"/>
      <c r="Z203" s="2"/>
    </row>
    <row r="204" spans="1:26" ht="12.75" customHeight="1" x14ac:dyDescent="0.2">
      <c r="A204" s="2"/>
      <c r="B204" s="1363" t="s">
        <v>621</v>
      </c>
      <c r="C204" s="1258"/>
      <c r="D204" s="1258"/>
      <c r="E204" s="1258"/>
      <c r="F204" s="1258"/>
      <c r="G204" s="1258"/>
      <c r="H204" s="1258"/>
      <c r="I204" s="1258"/>
      <c r="J204" s="1258"/>
      <c r="K204" s="1258"/>
      <c r="L204" s="1258"/>
      <c r="M204" s="1258"/>
      <c r="N204" s="2"/>
      <c r="O204" s="2"/>
      <c r="P204" s="2"/>
      <c r="Q204" s="2"/>
      <c r="R204" s="2"/>
      <c r="S204" s="2"/>
      <c r="T204" s="2"/>
      <c r="U204" s="2"/>
      <c r="V204" s="2"/>
      <c r="W204" s="2"/>
      <c r="X204" s="2"/>
      <c r="Y204" s="2"/>
      <c r="Z204" s="2"/>
    </row>
    <row r="205" spans="1:26" ht="12.75" customHeight="1" x14ac:dyDescent="0.2">
      <c r="A205" s="2"/>
      <c r="B205" s="1021"/>
      <c r="C205" s="1019"/>
      <c r="D205" s="1019"/>
      <c r="E205" s="1019"/>
      <c r="F205" s="1019"/>
      <c r="G205" s="1019"/>
      <c r="H205" s="1019"/>
      <c r="I205" s="1019"/>
      <c r="J205" s="1019"/>
      <c r="K205" s="1019"/>
      <c r="L205" s="1019"/>
      <c r="M205" s="1021"/>
      <c r="N205" s="2"/>
      <c r="O205" s="2"/>
      <c r="P205" s="2"/>
      <c r="Q205" s="2"/>
      <c r="R205" s="2"/>
      <c r="S205" s="2"/>
      <c r="T205" s="2"/>
      <c r="U205" s="2"/>
      <c r="V205" s="2"/>
      <c r="W205" s="2"/>
      <c r="X205" s="2"/>
      <c r="Y205" s="2"/>
      <c r="Z205" s="2"/>
    </row>
    <row r="206" spans="1:26" ht="12.75" customHeight="1" x14ac:dyDescent="0.2">
      <c r="A206" s="2"/>
      <c r="B206" s="1113"/>
      <c r="C206" s="1113"/>
      <c r="D206" s="1113"/>
      <c r="E206" s="1113"/>
      <c r="F206" s="1113"/>
      <c r="G206" s="1113"/>
      <c r="H206" s="1113"/>
      <c r="I206" s="1113"/>
      <c r="J206" s="1113"/>
      <c r="K206" s="1113"/>
      <c r="L206" s="1113"/>
      <c r="M206" s="1113"/>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1478" t="s">
        <v>622</v>
      </c>
      <c r="C208" s="1021"/>
      <c r="D208" s="1021"/>
      <c r="E208" s="1021"/>
      <c r="F208" s="1021"/>
      <c r="G208" s="1086"/>
      <c r="H208" s="1477" t="s">
        <v>623</v>
      </c>
      <c r="I208" s="1477" t="s">
        <v>624</v>
      </c>
      <c r="J208" s="1477" t="s">
        <v>625</v>
      </c>
      <c r="K208" s="1477" t="s">
        <v>626</v>
      </c>
      <c r="L208" s="1477" t="s">
        <v>627</v>
      </c>
      <c r="M208" s="1380" t="s">
        <v>534</v>
      </c>
      <c r="N208" s="2"/>
      <c r="O208" s="2"/>
      <c r="P208" s="2"/>
      <c r="Q208" s="2"/>
      <c r="R208" s="2"/>
      <c r="S208" s="2"/>
      <c r="T208" s="2"/>
      <c r="U208" s="2"/>
      <c r="V208" s="2"/>
      <c r="W208" s="2"/>
      <c r="X208" s="2"/>
      <c r="Y208" s="2"/>
      <c r="Z208" s="2"/>
    </row>
    <row r="209" spans="1:26" ht="12.75" customHeight="1" x14ac:dyDescent="0.2">
      <c r="A209" s="2"/>
      <c r="B209" s="1115"/>
      <c r="C209" s="1115"/>
      <c r="D209" s="1115"/>
      <c r="E209" s="1115"/>
      <c r="F209" s="1115"/>
      <c r="G209" s="1116"/>
      <c r="H209" s="1208"/>
      <c r="I209" s="1208"/>
      <c r="J209" s="1208"/>
      <c r="K209" s="1208"/>
      <c r="L209" s="1208"/>
      <c r="M209" s="1205"/>
      <c r="N209" s="2"/>
      <c r="O209" s="2"/>
      <c r="P209" s="2"/>
      <c r="Q209" s="2"/>
      <c r="R209" s="2"/>
      <c r="S209" s="2"/>
      <c r="T209" s="2"/>
      <c r="U209" s="2"/>
      <c r="V209" s="2"/>
      <c r="W209" s="2"/>
      <c r="X209" s="2"/>
      <c r="Y209" s="2"/>
      <c r="Z209" s="2"/>
    </row>
    <row r="210" spans="1:26" ht="12.75" customHeight="1" x14ac:dyDescent="0.2">
      <c r="A210" s="2"/>
      <c r="B210" s="1444" t="s">
        <v>600</v>
      </c>
      <c r="C210" s="1091"/>
      <c r="D210" s="1091"/>
      <c r="E210" s="1091"/>
      <c r="F210" s="1091"/>
      <c r="G210" s="1092"/>
      <c r="H210" s="399">
        <v>0</v>
      </c>
      <c r="I210" s="399">
        <v>1</v>
      </c>
      <c r="J210" s="399">
        <v>0</v>
      </c>
      <c r="K210" s="399">
        <v>0</v>
      </c>
      <c r="L210" s="399">
        <v>0</v>
      </c>
      <c r="M210" s="760">
        <v>0</v>
      </c>
      <c r="N210" s="2"/>
      <c r="O210" s="2"/>
      <c r="P210" s="2"/>
      <c r="Q210" s="2"/>
      <c r="R210" s="2"/>
      <c r="S210" s="2"/>
      <c r="T210" s="2"/>
      <c r="U210" s="2"/>
      <c r="V210" s="2"/>
      <c r="W210" s="2"/>
      <c r="X210" s="2"/>
      <c r="Y210" s="2"/>
      <c r="Z210" s="2"/>
    </row>
    <row r="211" spans="1:26" ht="12.75" customHeight="1" x14ac:dyDescent="0.2">
      <c r="A211" s="2"/>
      <c r="B211" s="1405" t="s">
        <v>601</v>
      </c>
      <c r="C211" s="1102"/>
      <c r="D211" s="1102"/>
      <c r="E211" s="1102"/>
      <c r="F211" s="1102"/>
      <c r="G211" s="1103"/>
      <c r="H211" s="380">
        <v>8.9999999999999993E-3</v>
      </c>
      <c r="I211" s="380">
        <v>0.58499999999999996</v>
      </c>
      <c r="J211" s="380">
        <v>0</v>
      </c>
      <c r="K211" s="380">
        <v>6.2E-2</v>
      </c>
      <c r="L211" s="380">
        <v>0.32900000000000001</v>
      </c>
      <c r="M211" s="300">
        <v>1.4999999999999999E-2</v>
      </c>
      <c r="N211" s="2"/>
      <c r="O211" s="2"/>
      <c r="P211" s="2"/>
      <c r="Q211" s="2"/>
      <c r="R211" s="2"/>
      <c r="S211" s="2"/>
      <c r="T211" s="2"/>
      <c r="U211" s="2"/>
      <c r="V211" s="2"/>
      <c r="W211" s="2"/>
      <c r="X211" s="2"/>
      <c r="Y211" s="2"/>
      <c r="Z211" s="2"/>
    </row>
    <row r="212" spans="1:26" ht="12.75" customHeight="1" x14ac:dyDescent="0.2">
      <c r="A212" s="2"/>
      <c r="B212" s="1405" t="s">
        <v>603</v>
      </c>
      <c r="C212" s="1102"/>
      <c r="D212" s="1102"/>
      <c r="E212" s="1102"/>
      <c r="F212" s="1102"/>
      <c r="G212" s="1103"/>
      <c r="H212" s="380">
        <v>0</v>
      </c>
      <c r="I212" s="380">
        <v>0.67900000000000005</v>
      </c>
      <c r="J212" s="380">
        <v>0</v>
      </c>
      <c r="K212" s="380">
        <v>3.6999999999999998E-2</v>
      </c>
      <c r="L212" s="380">
        <v>0.23499999999999999</v>
      </c>
      <c r="M212" s="300">
        <v>4.9000000000000002E-2</v>
      </c>
      <c r="N212" s="2"/>
      <c r="O212" s="2"/>
      <c r="P212" s="2"/>
      <c r="Q212" s="2"/>
      <c r="R212" s="2"/>
      <c r="S212" s="2"/>
      <c r="T212" s="2"/>
      <c r="U212" s="2"/>
      <c r="V212" s="2"/>
      <c r="W212" s="2"/>
      <c r="X212" s="2"/>
      <c r="Y212" s="2"/>
      <c r="Z212" s="2"/>
    </row>
    <row r="213" spans="1:26" ht="12.75" customHeight="1" x14ac:dyDescent="0.2">
      <c r="A213" s="2"/>
      <c r="B213" s="1405" t="s">
        <v>604</v>
      </c>
      <c r="C213" s="1102"/>
      <c r="D213" s="1102"/>
      <c r="E213" s="1102"/>
      <c r="F213" s="1102"/>
      <c r="G213" s="1103"/>
      <c r="H213" s="380">
        <v>2.3E-2</v>
      </c>
      <c r="I213" s="380">
        <v>0.60499999999999998</v>
      </c>
      <c r="J213" s="380">
        <v>0</v>
      </c>
      <c r="K213" s="380">
        <v>2.3E-2</v>
      </c>
      <c r="L213" s="380">
        <v>0.34899999999999998</v>
      </c>
      <c r="M213" s="300">
        <v>0</v>
      </c>
      <c r="N213" s="2"/>
      <c r="O213" s="2"/>
      <c r="P213" s="2"/>
      <c r="Q213" s="2"/>
      <c r="R213" s="2"/>
      <c r="S213" s="2"/>
      <c r="T213" s="2"/>
      <c r="U213" s="2"/>
      <c r="V213" s="2"/>
      <c r="W213" s="2"/>
      <c r="X213" s="2"/>
      <c r="Y213" s="2"/>
      <c r="Z213" s="2"/>
    </row>
    <row r="214" spans="1:26" ht="12.75" customHeight="1" x14ac:dyDescent="0.2">
      <c r="A214" s="2"/>
      <c r="B214" s="1405" t="s">
        <v>605</v>
      </c>
      <c r="C214" s="1102"/>
      <c r="D214" s="1102"/>
      <c r="E214" s="1102"/>
      <c r="F214" s="1102"/>
      <c r="G214" s="1103"/>
      <c r="H214" s="380">
        <v>1.0999999999999999E-2</v>
      </c>
      <c r="I214" s="380">
        <v>0.56299999999999994</v>
      </c>
      <c r="J214" s="380">
        <v>0</v>
      </c>
      <c r="K214" s="380">
        <v>7.0999999999999994E-2</v>
      </c>
      <c r="L214" s="380">
        <v>0.33400000000000002</v>
      </c>
      <c r="M214" s="300">
        <v>0.02</v>
      </c>
      <c r="N214" s="2"/>
      <c r="O214" s="2"/>
      <c r="P214" s="2"/>
      <c r="Q214" s="2"/>
      <c r="R214" s="2"/>
      <c r="S214" s="2"/>
      <c r="T214" s="2"/>
      <c r="U214" s="2"/>
      <c r="V214" s="2"/>
      <c r="W214" s="2"/>
      <c r="X214" s="2"/>
      <c r="Y214" s="2"/>
      <c r="Z214" s="2"/>
    </row>
    <row r="215" spans="1:26" ht="12.75" customHeight="1" x14ac:dyDescent="0.2">
      <c r="A215" s="2"/>
      <c r="B215" s="1405" t="s">
        <v>606</v>
      </c>
      <c r="C215" s="1102"/>
      <c r="D215" s="1102"/>
      <c r="E215" s="1102"/>
      <c r="F215" s="1102"/>
      <c r="G215" s="1103"/>
      <c r="H215" s="380">
        <v>1.5306122448979591E-2</v>
      </c>
      <c r="I215" s="380">
        <v>0.40899999999999997</v>
      </c>
      <c r="J215" s="380">
        <v>1E-3</v>
      </c>
      <c r="K215" s="380">
        <v>0.11700000000000001</v>
      </c>
      <c r="L215" s="380">
        <v>0.44</v>
      </c>
      <c r="M215" s="300">
        <v>1.7999999999999999E-2</v>
      </c>
      <c r="N215" s="2"/>
      <c r="O215" s="2"/>
      <c r="P215" s="2"/>
      <c r="Q215" s="2"/>
      <c r="R215" s="2"/>
      <c r="S215" s="2"/>
      <c r="T215" s="2"/>
      <c r="U215" s="2"/>
      <c r="V215" s="2"/>
      <c r="W215" s="2"/>
      <c r="X215" s="2"/>
      <c r="Y215" s="2"/>
      <c r="Z215" s="2"/>
    </row>
    <row r="216" spans="1:26" ht="12.75" customHeight="1" x14ac:dyDescent="0.2">
      <c r="A216" s="2"/>
      <c r="B216" s="1405" t="s">
        <v>607</v>
      </c>
      <c r="C216" s="1102"/>
      <c r="D216" s="1102"/>
      <c r="E216" s="1102"/>
      <c r="F216" s="1102"/>
      <c r="G216" s="1103"/>
      <c r="H216" s="380">
        <v>1.0999999999999999E-2</v>
      </c>
      <c r="I216" s="380">
        <v>0.41399999999999998</v>
      </c>
      <c r="J216" s="380">
        <v>0</v>
      </c>
      <c r="K216" s="380">
        <v>0.112</v>
      </c>
      <c r="L216" s="380">
        <v>0.42699999999999999</v>
      </c>
      <c r="M216" s="300">
        <v>3.5999999999999997E-2</v>
      </c>
      <c r="N216" s="2"/>
      <c r="O216" s="2"/>
      <c r="P216" s="2"/>
      <c r="Q216" s="2"/>
      <c r="R216" s="2"/>
      <c r="S216" s="2"/>
      <c r="T216" s="2"/>
      <c r="U216" s="2"/>
      <c r="V216" s="2"/>
      <c r="W216" s="2"/>
      <c r="X216" s="2"/>
      <c r="Y216" s="2"/>
      <c r="Z216" s="2"/>
    </row>
    <row r="217" spans="1:26" ht="12.75" customHeight="1" x14ac:dyDescent="0.2">
      <c r="A217" s="2"/>
      <c r="B217" s="1405" t="s">
        <v>608</v>
      </c>
      <c r="C217" s="1102"/>
      <c r="D217" s="1102"/>
      <c r="E217" s="1102"/>
      <c r="F217" s="1102"/>
      <c r="G217" s="1103"/>
      <c r="H217" s="380">
        <v>8.0000000000000002E-3</v>
      </c>
      <c r="I217" s="380">
        <v>0.29799999999999999</v>
      </c>
      <c r="J217" s="380">
        <v>2E-3</v>
      </c>
      <c r="K217" s="380">
        <v>0.14699999999999999</v>
      </c>
      <c r="L217" s="380">
        <v>0.49099999999999999</v>
      </c>
      <c r="M217" s="300">
        <v>5.3999999999999999E-2</v>
      </c>
      <c r="N217" s="2"/>
      <c r="O217" s="2"/>
      <c r="P217" s="2"/>
      <c r="Q217" s="2"/>
      <c r="R217" s="2"/>
      <c r="S217" s="2"/>
      <c r="T217" s="2"/>
      <c r="U217" s="2"/>
      <c r="V217" s="2"/>
      <c r="W217" s="2"/>
      <c r="X217" s="2"/>
      <c r="Y217" s="2"/>
      <c r="Z217" s="2"/>
    </row>
    <row r="218" spans="1:26" ht="12.75" customHeight="1" x14ac:dyDescent="0.2">
      <c r="A218" s="2"/>
      <c r="B218" s="1405" t="s">
        <v>610</v>
      </c>
      <c r="C218" s="1102"/>
      <c r="D218" s="1102"/>
      <c r="E218" s="1102"/>
      <c r="F218" s="1102"/>
      <c r="G218" s="1103"/>
      <c r="H218" s="380">
        <v>0</v>
      </c>
      <c r="I218" s="380">
        <v>0.378</v>
      </c>
      <c r="J218" s="380">
        <v>2.1999999999999999E-2</v>
      </c>
      <c r="K218" s="380">
        <v>0.156</v>
      </c>
      <c r="L218" s="380">
        <v>0.44400000000000001</v>
      </c>
      <c r="M218" s="300">
        <v>0</v>
      </c>
      <c r="N218" s="2"/>
      <c r="O218" s="2"/>
      <c r="P218" s="2"/>
      <c r="Q218" s="2"/>
      <c r="R218" s="2"/>
      <c r="S218" s="2"/>
      <c r="T218" s="2"/>
      <c r="U218" s="2"/>
      <c r="V218" s="2"/>
      <c r="W218" s="2"/>
      <c r="X218" s="2"/>
      <c r="Y218" s="2"/>
      <c r="Z218" s="2"/>
    </row>
    <row r="219" spans="1:26" ht="12.75" customHeight="1" x14ac:dyDescent="0.2">
      <c r="A219" s="2"/>
      <c r="B219" s="1405" t="s">
        <v>612</v>
      </c>
      <c r="C219" s="1102"/>
      <c r="D219" s="1102"/>
      <c r="E219" s="1102"/>
      <c r="F219" s="1102"/>
      <c r="G219" s="1103"/>
      <c r="H219" s="380">
        <v>1.2925969447708578E-2</v>
      </c>
      <c r="I219" s="380">
        <v>0.41599999999999998</v>
      </c>
      <c r="J219" s="380">
        <v>1.2999999999999999E-2</v>
      </c>
      <c r="K219" s="380">
        <v>0.156</v>
      </c>
      <c r="L219" s="380">
        <v>0.40300000000000002</v>
      </c>
      <c r="M219" s="300">
        <v>0</v>
      </c>
      <c r="N219" s="2"/>
      <c r="O219" s="2"/>
      <c r="P219" s="2"/>
      <c r="Q219" s="2"/>
      <c r="R219" s="2"/>
      <c r="S219" s="2"/>
      <c r="T219" s="2"/>
      <c r="U219" s="2"/>
      <c r="V219" s="2"/>
      <c r="W219" s="2"/>
      <c r="X219" s="2"/>
      <c r="Y219" s="2"/>
      <c r="Z219" s="2"/>
    </row>
    <row r="220" spans="1:26" ht="12.75" customHeight="1" x14ac:dyDescent="0.2">
      <c r="A220" s="2"/>
      <c r="B220" s="1433" t="s">
        <v>44</v>
      </c>
      <c r="C220" s="1255"/>
      <c r="D220" s="1255"/>
      <c r="E220" s="1255"/>
      <c r="F220" s="1255"/>
      <c r="G220" s="1256"/>
      <c r="H220" s="381">
        <v>0.01</v>
      </c>
      <c r="I220" s="381">
        <v>0.39900000000000002</v>
      </c>
      <c r="J220" s="381">
        <v>2E-3</v>
      </c>
      <c r="K220" s="381">
        <v>0.11899999999999999</v>
      </c>
      <c r="L220" s="381">
        <v>0.434</v>
      </c>
      <c r="M220" s="761">
        <v>3.5999999999999997E-2</v>
      </c>
      <c r="N220" s="2"/>
      <c r="O220" s="2"/>
      <c r="P220" s="2"/>
      <c r="Q220" s="2"/>
      <c r="R220" s="2"/>
      <c r="S220" s="2"/>
      <c r="T220" s="2"/>
      <c r="U220" s="2"/>
      <c r="V220" s="2"/>
      <c r="W220" s="2"/>
      <c r="X220" s="2"/>
      <c r="Y220" s="2"/>
      <c r="Z220" s="2"/>
    </row>
    <row r="221" spans="1:26" ht="12.75" customHeight="1" x14ac:dyDescent="0.2">
      <c r="A221" s="2"/>
      <c r="B221" s="1363" t="s">
        <v>628</v>
      </c>
      <c r="C221" s="1258"/>
      <c r="D221" s="1258"/>
      <c r="E221" s="1258"/>
      <c r="F221" s="1258"/>
      <c r="G221" s="1258"/>
      <c r="H221" s="1258"/>
      <c r="I221" s="1258"/>
      <c r="J221" s="1258"/>
      <c r="K221" s="1258"/>
      <c r="L221" s="1258"/>
      <c r="M221" s="1258"/>
      <c r="N221" s="2"/>
      <c r="O221" s="2"/>
      <c r="P221" s="2"/>
      <c r="Q221" s="2"/>
      <c r="R221" s="2"/>
      <c r="S221" s="2"/>
      <c r="T221" s="2"/>
      <c r="U221" s="2"/>
      <c r="V221" s="2"/>
      <c r="W221" s="2"/>
      <c r="X221" s="2"/>
      <c r="Y221" s="2"/>
      <c r="Z221" s="2"/>
    </row>
    <row r="222" spans="1:26" ht="12.75" customHeight="1" x14ac:dyDescent="0.2">
      <c r="A222" s="2"/>
      <c r="B222" s="1021"/>
      <c r="C222" s="1019"/>
      <c r="D222" s="1019"/>
      <c r="E222" s="1019"/>
      <c r="F222" s="1019"/>
      <c r="G222" s="1019"/>
      <c r="H222" s="1019"/>
      <c r="I222" s="1019"/>
      <c r="J222" s="1019"/>
      <c r="K222" s="1019"/>
      <c r="L222" s="1019"/>
      <c r="M222" s="1021"/>
      <c r="N222" s="2"/>
      <c r="O222" s="2"/>
      <c r="P222" s="2"/>
      <c r="Q222" s="2"/>
      <c r="R222" s="2"/>
      <c r="S222" s="2"/>
      <c r="T222" s="2"/>
      <c r="U222" s="2"/>
      <c r="V222" s="2"/>
      <c r="W222" s="2"/>
      <c r="X222" s="2"/>
      <c r="Y222" s="2"/>
      <c r="Z222" s="2"/>
    </row>
    <row r="223" spans="1:26" ht="12.75" customHeight="1" x14ac:dyDescent="0.2">
      <c r="A223" s="2"/>
      <c r="B223" s="1113"/>
      <c r="C223" s="1113"/>
      <c r="D223" s="1113"/>
      <c r="E223" s="1113"/>
      <c r="F223" s="1113"/>
      <c r="G223" s="1113"/>
      <c r="H223" s="1113"/>
      <c r="I223" s="1113"/>
      <c r="J223" s="1113"/>
      <c r="K223" s="1113"/>
      <c r="L223" s="1113"/>
      <c r="M223" s="1113"/>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746"/>
      <c r="B225" s="746" t="s">
        <v>629</v>
      </c>
      <c r="C225" s="746"/>
      <c r="D225" s="746"/>
      <c r="E225" s="746"/>
      <c r="F225" s="746"/>
      <c r="G225" s="746"/>
      <c r="H225" s="746"/>
      <c r="I225" s="746"/>
      <c r="J225" s="746"/>
      <c r="K225" s="746"/>
      <c r="L225" s="746"/>
      <c r="M225" s="746"/>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 customHeight="1" x14ac:dyDescent="0.2">
      <c r="A227" s="2"/>
      <c r="B227" s="1389" t="s">
        <v>630</v>
      </c>
      <c r="C227" s="1021"/>
      <c r="D227" s="1086"/>
      <c r="E227" s="1386">
        <v>2022</v>
      </c>
      <c r="F227" s="1386">
        <v>2023</v>
      </c>
      <c r="G227" s="1377">
        <v>2024</v>
      </c>
      <c r="H227" s="2"/>
      <c r="I227" s="2"/>
      <c r="J227" s="2"/>
      <c r="K227" s="2"/>
      <c r="L227" s="2"/>
      <c r="M227" s="2"/>
      <c r="N227" s="2"/>
      <c r="O227" s="2"/>
      <c r="P227" s="2"/>
      <c r="Q227" s="2"/>
      <c r="R227" s="2"/>
      <c r="S227" s="2"/>
      <c r="T227" s="2"/>
      <c r="U227" s="2"/>
      <c r="V227" s="2"/>
      <c r="W227" s="2"/>
      <c r="X227" s="2"/>
      <c r="Y227" s="2"/>
      <c r="Z227" s="2"/>
    </row>
    <row r="228" spans="1:26" ht="15" customHeight="1" x14ac:dyDescent="0.2">
      <c r="A228" s="2"/>
      <c r="B228" s="1021"/>
      <c r="C228" s="1019"/>
      <c r="D228" s="1086"/>
      <c r="E228" s="1151"/>
      <c r="F228" s="1151"/>
      <c r="G228" s="1153"/>
      <c r="H228" s="2"/>
      <c r="I228" s="2"/>
      <c r="J228" s="2"/>
      <c r="K228" s="2"/>
      <c r="L228" s="2"/>
      <c r="M228" s="2"/>
      <c r="N228" s="2"/>
      <c r="O228" s="2"/>
      <c r="P228" s="2"/>
      <c r="Q228" s="2"/>
      <c r="R228" s="2"/>
      <c r="S228" s="2"/>
      <c r="T228" s="2"/>
      <c r="U228" s="2"/>
      <c r="V228" s="2"/>
      <c r="W228" s="2"/>
      <c r="X228" s="2"/>
      <c r="Y228" s="2"/>
      <c r="Z228" s="2"/>
    </row>
    <row r="229" spans="1:26" ht="15" customHeight="1" x14ac:dyDescent="0.2">
      <c r="A229" s="2"/>
      <c r="B229" s="1021"/>
      <c r="C229" s="1019"/>
      <c r="D229" s="1086"/>
      <c r="E229" s="1151"/>
      <c r="F229" s="1151"/>
      <c r="G229" s="1153"/>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1115"/>
      <c r="C230" s="1115"/>
      <c r="D230" s="1116"/>
      <c r="E230" s="1208"/>
      <c r="F230" s="1208"/>
      <c r="G230" s="1205"/>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1405" t="s">
        <v>600</v>
      </c>
      <c r="C231" s="1102"/>
      <c r="D231" s="1103"/>
      <c r="E231" s="399" t="s">
        <v>160</v>
      </c>
      <c r="F231" s="760">
        <v>1.0639025447333696</v>
      </c>
      <c r="G231" s="760">
        <v>1.2405999999999999</v>
      </c>
      <c r="H231" s="288"/>
      <c r="I231" s="2"/>
      <c r="J231" s="2"/>
      <c r="K231" s="2"/>
      <c r="L231" s="2"/>
      <c r="M231" s="2"/>
      <c r="N231" s="2"/>
      <c r="O231" s="2"/>
      <c r="P231" s="2"/>
      <c r="Q231" s="2"/>
      <c r="R231" s="2"/>
      <c r="S231" s="2"/>
      <c r="T231" s="2"/>
      <c r="U231" s="2"/>
      <c r="V231" s="2"/>
      <c r="W231" s="2"/>
      <c r="X231" s="2"/>
      <c r="Y231" s="2"/>
      <c r="Z231" s="2"/>
    </row>
    <row r="232" spans="1:26" ht="12.75" customHeight="1" x14ac:dyDescent="0.2">
      <c r="A232" s="2"/>
      <c r="B232" s="1405" t="s">
        <v>601</v>
      </c>
      <c r="C232" s="1102"/>
      <c r="D232" s="1103"/>
      <c r="E232" s="380">
        <v>0.69</v>
      </c>
      <c r="F232" s="300">
        <v>0.82951640140428407</v>
      </c>
      <c r="G232" s="300">
        <v>0.83</v>
      </c>
      <c r="H232" s="288"/>
      <c r="I232" s="2"/>
      <c r="J232" s="2"/>
      <c r="K232" s="2"/>
      <c r="L232" s="2"/>
      <c r="M232" s="2"/>
      <c r="N232" s="2"/>
      <c r="O232" s="2"/>
      <c r="P232" s="2"/>
      <c r="Q232" s="2"/>
      <c r="R232" s="2"/>
      <c r="S232" s="2"/>
      <c r="T232" s="2"/>
      <c r="U232" s="2"/>
      <c r="V232" s="2"/>
      <c r="W232" s="2"/>
      <c r="X232" s="2"/>
      <c r="Y232" s="2"/>
      <c r="Z232" s="2"/>
    </row>
    <row r="233" spans="1:26" ht="12.75" customHeight="1" x14ac:dyDescent="0.2">
      <c r="A233" s="2"/>
      <c r="B233" s="1405" t="s">
        <v>603</v>
      </c>
      <c r="C233" s="1102"/>
      <c r="D233" s="1103"/>
      <c r="E233" s="380" t="s">
        <v>160</v>
      </c>
      <c r="F233" s="300">
        <v>0.9690328036861523</v>
      </c>
      <c r="G233" s="300">
        <v>0.98199999999999998</v>
      </c>
      <c r="H233" s="288"/>
      <c r="I233" s="2"/>
      <c r="J233" s="2"/>
      <c r="K233" s="2"/>
      <c r="L233" s="2"/>
      <c r="M233" s="2"/>
      <c r="N233" s="2"/>
      <c r="O233" s="2"/>
      <c r="P233" s="2"/>
      <c r="Q233" s="2"/>
      <c r="R233" s="2"/>
      <c r="S233" s="2"/>
      <c r="T233" s="2"/>
      <c r="U233" s="2"/>
      <c r="V233" s="2"/>
      <c r="W233" s="2"/>
      <c r="X233" s="2"/>
      <c r="Y233" s="2"/>
      <c r="Z233" s="2"/>
    </row>
    <row r="234" spans="1:26" ht="12.75" customHeight="1" x14ac:dyDescent="0.2">
      <c r="A234" s="2"/>
      <c r="B234" s="1405" t="s">
        <v>604</v>
      </c>
      <c r="C234" s="1102"/>
      <c r="D234" s="1103"/>
      <c r="E234" s="380">
        <v>0.99299999999999999</v>
      </c>
      <c r="F234" s="300">
        <v>0.77088069287383898</v>
      </c>
      <c r="G234" s="300">
        <v>0.97</v>
      </c>
      <c r="H234" s="288"/>
      <c r="I234" s="2"/>
      <c r="J234" s="2"/>
      <c r="K234" s="2"/>
      <c r="L234" s="2"/>
      <c r="M234" s="2"/>
      <c r="N234" s="2"/>
      <c r="O234" s="2"/>
      <c r="P234" s="2"/>
      <c r="Q234" s="2"/>
      <c r="R234" s="2"/>
      <c r="S234" s="2"/>
      <c r="T234" s="2"/>
      <c r="U234" s="2"/>
      <c r="V234" s="2"/>
      <c r="W234" s="2"/>
      <c r="X234" s="2"/>
      <c r="Y234" s="2"/>
      <c r="Z234" s="2"/>
    </row>
    <row r="235" spans="1:26" ht="12.75" customHeight="1" x14ac:dyDescent="0.2">
      <c r="A235" s="2"/>
      <c r="B235" s="1405" t="s">
        <v>605</v>
      </c>
      <c r="C235" s="1102"/>
      <c r="D235" s="1103"/>
      <c r="E235" s="380">
        <v>0.94599999999999995</v>
      </c>
      <c r="F235" s="300">
        <v>0.88621686840447689</v>
      </c>
      <c r="G235" s="300">
        <v>0.90200000000000002</v>
      </c>
      <c r="H235" s="288"/>
      <c r="I235" s="2"/>
      <c r="J235" s="2"/>
      <c r="K235" s="2"/>
      <c r="L235" s="2"/>
      <c r="M235" s="2"/>
      <c r="N235" s="2"/>
      <c r="O235" s="2"/>
      <c r="P235" s="2"/>
      <c r="Q235" s="2"/>
      <c r="R235" s="2"/>
      <c r="S235" s="2"/>
      <c r="T235" s="2"/>
      <c r="U235" s="2"/>
      <c r="V235" s="2"/>
      <c r="W235" s="2"/>
      <c r="X235" s="2"/>
      <c r="Y235" s="2"/>
      <c r="Z235" s="2"/>
    </row>
    <row r="236" spans="1:26" ht="12.75" customHeight="1" x14ac:dyDescent="0.2">
      <c r="A236" s="2"/>
      <c r="B236" s="1405" t="s">
        <v>606</v>
      </c>
      <c r="C236" s="1102"/>
      <c r="D236" s="1103"/>
      <c r="E236" s="380">
        <v>0.68300000000000005</v>
      </c>
      <c r="F236" s="300">
        <v>0.74273082201956775</v>
      </c>
      <c r="G236" s="300">
        <v>0.80400000000000005</v>
      </c>
      <c r="H236" s="288"/>
      <c r="I236" s="2"/>
      <c r="J236" s="2"/>
      <c r="K236" s="2"/>
      <c r="L236" s="2"/>
      <c r="M236" s="2"/>
      <c r="N236" s="2"/>
      <c r="O236" s="2"/>
      <c r="P236" s="2"/>
      <c r="Q236" s="2"/>
      <c r="R236" s="2"/>
      <c r="S236" s="2"/>
      <c r="T236" s="2"/>
      <c r="U236" s="2"/>
      <c r="V236" s="2"/>
      <c r="W236" s="2"/>
      <c r="X236" s="2"/>
      <c r="Y236" s="2"/>
      <c r="Z236" s="2"/>
    </row>
    <row r="237" spans="1:26" ht="12.75" customHeight="1" x14ac:dyDescent="0.2">
      <c r="A237" s="2"/>
      <c r="B237" s="1405" t="s">
        <v>607</v>
      </c>
      <c r="C237" s="1102"/>
      <c r="D237" s="1103"/>
      <c r="E237" s="380">
        <v>1.042</v>
      </c>
      <c r="F237" s="300">
        <v>1.0638168984042526</v>
      </c>
      <c r="G237" s="300">
        <v>0.94</v>
      </c>
      <c r="H237" s="288"/>
      <c r="I237" s="2"/>
      <c r="J237" s="2"/>
      <c r="K237" s="2"/>
      <c r="L237" s="2"/>
      <c r="M237" s="2"/>
      <c r="N237" s="2"/>
      <c r="O237" s="2"/>
      <c r="P237" s="2"/>
      <c r="Q237" s="2"/>
      <c r="R237" s="2"/>
      <c r="S237" s="2"/>
      <c r="T237" s="2"/>
      <c r="U237" s="2"/>
      <c r="V237" s="2"/>
      <c r="W237" s="2"/>
      <c r="X237" s="2"/>
      <c r="Y237" s="2"/>
      <c r="Z237" s="2"/>
    </row>
    <row r="238" spans="1:26" ht="12.75" customHeight="1" x14ac:dyDescent="0.2">
      <c r="A238" s="2"/>
      <c r="B238" s="1405" t="s">
        <v>608</v>
      </c>
      <c r="C238" s="1102"/>
      <c r="D238" s="1103"/>
      <c r="E238" s="380">
        <v>0.84199999999999997</v>
      </c>
      <c r="F238" s="300">
        <v>0.71614135497900056</v>
      </c>
      <c r="G238" s="300">
        <v>0.70799999999999996</v>
      </c>
      <c r="H238" s="288"/>
      <c r="I238" s="2"/>
      <c r="J238" s="2"/>
      <c r="K238" s="2"/>
      <c r="L238" s="2"/>
      <c r="M238" s="2"/>
      <c r="N238" s="2"/>
      <c r="O238" s="2"/>
      <c r="P238" s="2"/>
      <c r="Q238" s="2"/>
      <c r="R238" s="2"/>
      <c r="S238" s="2"/>
      <c r="T238" s="2"/>
      <c r="U238" s="2"/>
      <c r="V238" s="2"/>
      <c r="W238" s="2"/>
      <c r="X238" s="2"/>
      <c r="Y238" s="2"/>
      <c r="Z238" s="2"/>
    </row>
    <row r="239" spans="1:26" ht="12.75" customHeight="1" x14ac:dyDescent="0.2">
      <c r="A239" s="2"/>
      <c r="B239" s="1405" t="s">
        <v>612</v>
      </c>
      <c r="C239" s="1102"/>
      <c r="D239" s="1103"/>
      <c r="E239" s="380">
        <v>0.73199999999999998</v>
      </c>
      <c r="F239" s="300">
        <v>0.88165857084619947</v>
      </c>
      <c r="G239" s="300">
        <v>1</v>
      </c>
      <c r="H239" s="288"/>
      <c r="I239" s="2"/>
      <c r="J239" s="2"/>
      <c r="K239" s="2"/>
      <c r="L239" s="2"/>
      <c r="M239" s="2"/>
      <c r="N239" s="2"/>
      <c r="O239" s="2"/>
      <c r="P239" s="2"/>
      <c r="Q239" s="2"/>
      <c r="R239" s="2"/>
      <c r="S239" s="2"/>
      <c r="T239" s="2"/>
      <c r="U239" s="2"/>
      <c r="V239" s="2"/>
      <c r="W239" s="2"/>
      <c r="X239" s="2"/>
      <c r="Y239" s="2"/>
      <c r="Z239" s="2"/>
    </row>
    <row r="240" spans="1:26" ht="12.75" customHeight="1" x14ac:dyDescent="0.2">
      <c r="A240" s="2"/>
      <c r="B240" s="1408" t="s">
        <v>536</v>
      </c>
      <c r="C240" s="1102"/>
      <c r="D240" s="1103"/>
      <c r="E240" s="381">
        <v>0.84199999999999997</v>
      </c>
      <c r="F240" s="761">
        <v>0.94206590936323376</v>
      </c>
      <c r="G240" s="761">
        <v>0.94</v>
      </c>
      <c r="H240" s="288"/>
      <c r="I240" s="2"/>
      <c r="J240" s="2"/>
      <c r="K240" s="2"/>
      <c r="L240" s="2"/>
      <c r="M240" s="2"/>
      <c r="N240" s="2"/>
      <c r="O240" s="2"/>
      <c r="P240" s="2"/>
      <c r="Q240" s="2"/>
      <c r="R240" s="2"/>
      <c r="S240" s="2"/>
      <c r="T240" s="2"/>
      <c r="U240" s="2"/>
      <c r="V240" s="2"/>
      <c r="W240" s="2"/>
      <c r="X240" s="2"/>
      <c r="Y240" s="2"/>
      <c r="Z240" s="2"/>
    </row>
    <row r="241" spans="1:26" ht="15" customHeight="1" x14ac:dyDescent="0.2">
      <c r="A241" s="2"/>
      <c r="B241" s="1363" t="s">
        <v>631</v>
      </c>
      <c r="C241" s="1258"/>
      <c r="D241" s="1258"/>
      <c r="E241" s="1258"/>
      <c r="F241" s="1258"/>
      <c r="G241" s="1258"/>
      <c r="H241" s="2"/>
      <c r="I241" s="2"/>
      <c r="J241" s="2"/>
      <c r="K241" s="2"/>
      <c r="L241" s="2"/>
      <c r="M241" s="2"/>
      <c r="N241" s="2"/>
      <c r="O241" s="2"/>
      <c r="P241" s="2"/>
      <c r="Q241" s="2"/>
      <c r="R241" s="2"/>
      <c r="S241" s="2"/>
      <c r="T241" s="2"/>
      <c r="U241" s="2"/>
      <c r="V241" s="2"/>
      <c r="W241" s="2"/>
      <c r="X241" s="2"/>
      <c r="Y241" s="2"/>
      <c r="Z241" s="2"/>
    </row>
    <row r="242" spans="1:26" ht="15" customHeight="1" x14ac:dyDescent="0.2">
      <c r="A242" s="2"/>
      <c r="B242" s="1021"/>
      <c r="C242" s="1019"/>
      <c r="D242" s="1019"/>
      <c r="E242" s="1019"/>
      <c r="F242" s="1019"/>
      <c r="G242" s="1021"/>
      <c r="H242" s="2"/>
      <c r="I242" s="2"/>
      <c r="J242" s="2"/>
      <c r="K242" s="2"/>
      <c r="L242" s="2"/>
      <c r="M242" s="2"/>
      <c r="N242" s="2"/>
      <c r="O242" s="2"/>
      <c r="P242" s="2"/>
      <c r="Q242" s="2"/>
      <c r="R242" s="2"/>
      <c r="S242" s="2"/>
      <c r="T242" s="2"/>
      <c r="U242" s="2"/>
      <c r="V242" s="2"/>
      <c r="W242" s="2"/>
      <c r="X242" s="2"/>
      <c r="Y242" s="2"/>
      <c r="Z242" s="2"/>
    </row>
    <row r="243" spans="1:26" ht="15" customHeight="1" x14ac:dyDescent="0.2">
      <c r="A243" s="2"/>
      <c r="B243" s="1021"/>
      <c r="C243" s="1019"/>
      <c r="D243" s="1019"/>
      <c r="E243" s="1019"/>
      <c r="F243" s="1019"/>
      <c r="G243" s="1021"/>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1021"/>
      <c r="C244" s="1019"/>
      <c r="D244" s="1019"/>
      <c r="E244" s="1019"/>
      <c r="F244" s="1019"/>
      <c r="G244" s="1021"/>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1113"/>
      <c r="C245" s="1113"/>
      <c r="D245" s="1113"/>
      <c r="E245" s="1113"/>
      <c r="F245" s="1113"/>
      <c r="G245" s="1113"/>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6"/>
      <c r="B250" s="325" t="s">
        <v>632</v>
      </c>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746"/>
      <c r="B253" s="746" t="s">
        <v>633</v>
      </c>
      <c r="C253" s="746"/>
      <c r="D253" s="746"/>
      <c r="E253" s="746"/>
      <c r="F253" s="746"/>
      <c r="G253" s="746"/>
      <c r="H253" s="746"/>
      <c r="I253" s="746"/>
      <c r="J253" s="746"/>
      <c r="K253" s="746"/>
      <c r="L253" s="746"/>
      <c r="M253" s="746"/>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 customHeight="1" x14ac:dyDescent="0.2">
      <c r="A255" s="2"/>
      <c r="B255" s="1389" t="s">
        <v>634</v>
      </c>
      <c r="C255" s="1021"/>
      <c r="D255" s="1086"/>
      <c r="E255" s="1377">
        <v>2022</v>
      </c>
      <c r="F255" s="1021"/>
      <c r="G255" s="1086"/>
      <c r="H255" s="1377">
        <v>2023</v>
      </c>
      <c r="I255" s="1021"/>
      <c r="J255" s="1086"/>
      <c r="K255" s="1377">
        <v>2024</v>
      </c>
      <c r="L255" s="1021"/>
      <c r="M255" s="1021"/>
      <c r="N255" s="2"/>
      <c r="O255" s="2" t="s">
        <v>535</v>
      </c>
      <c r="P255" s="2"/>
      <c r="Q255" s="2"/>
      <c r="R255" s="2"/>
      <c r="S255" s="2"/>
      <c r="T255" s="2"/>
      <c r="U255" s="2"/>
      <c r="V255" s="2"/>
      <c r="W255" s="2"/>
      <c r="X255" s="2"/>
      <c r="Y255" s="2"/>
      <c r="Z255" s="2"/>
    </row>
    <row r="256" spans="1:26" ht="12.75" customHeight="1" x14ac:dyDescent="0.2">
      <c r="A256" s="2"/>
      <c r="B256" s="1115"/>
      <c r="C256" s="1115"/>
      <c r="D256" s="1116"/>
      <c r="E256" s="792" t="s">
        <v>635</v>
      </c>
      <c r="F256" s="809" t="s">
        <v>538</v>
      </c>
      <c r="G256" s="793" t="s">
        <v>536</v>
      </c>
      <c r="H256" s="792" t="s">
        <v>635</v>
      </c>
      <c r="I256" s="809" t="s">
        <v>538</v>
      </c>
      <c r="J256" s="793" t="s">
        <v>536</v>
      </c>
      <c r="K256" s="792" t="s">
        <v>635</v>
      </c>
      <c r="L256" s="809" t="s">
        <v>538</v>
      </c>
      <c r="M256" s="752" t="s">
        <v>536</v>
      </c>
      <c r="N256" s="2"/>
      <c r="O256" s="2"/>
      <c r="P256" s="2"/>
      <c r="Q256" s="2"/>
      <c r="R256" s="2"/>
      <c r="S256" s="2"/>
      <c r="T256" s="2"/>
      <c r="U256" s="2"/>
      <c r="V256" s="2"/>
      <c r="W256" s="2"/>
      <c r="X256" s="2"/>
      <c r="Y256" s="2"/>
      <c r="Z256" s="2"/>
    </row>
    <row r="257" spans="1:26" ht="15" customHeight="1" x14ac:dyDescent="0.2">
      <c r="A257" s="2"/>
      <c r="B257" s="1444" t="s">
        <v>636</v>
      </c>
      <c r="C257" s="1091"/>
      <c r="D257" s="1092"/>
      <c r="E257" s="332">
        <v>3244222</v>
      </c>
      <c r="F257" s="304">
        <v>1770995</v>
      </c>
      <c r="G257" s="333">
        <v>5015216</v>
      </c>
      <c r="H257" s="332">
        <v>5775718.4000000004</v>
      </c>
      <c r="I257" s="304">
        <v>7270805</v>
      </c>
      <c r="J257" s="762">
        <v>13046523</v>
      </c>
      <c r="K257" s="332"/>
      <c r="L257" s="304"/>
      <c r="M257" s="762"/>
      <c r="N257" s="2"/>
      <c r="O257" s="288"/>
      <c r="P257" s="288"/>
      <c r="Q257" s="288"/>
      <c r="R257" s="2"/>
      <c r="S257" s="2"/>
      <c r="T257" s="2"/>
      <c r="U257" s="2"/>
      <c r="V257" s="2"/>
      <c r="W257" s="2"/>
      <c r="X257" s="2"/>
      <c r="Y257" s="2"/>
      <c r="Z257" s="2"/>
    </row>
    <row r="258" spans="1:26" ht="15" customHeight="1" x14ac:dyDescent="0.2">
      <c r="A258" s="2"/>
      <c r="B258" s="1449" t="s">
        <v>637</v>
      </c>
      <c r="C258" s="1081"/>
      <c r="D258" s="1104"/>
      <c r="E258" s="1475">
        <v>3</v>
      </c>
      <c r="F258" s="1251">
        <v>3</v>
      </c>
      <c r="G258" s="1476">
        <v>6</v>
      </c>
      <c r="H258" s="1475">
        <v>8</v>
      </c>
      <c r="I258" s="1251">
        <v>10</v>
      </c>
      <c r="J258" s="1378">
        <v>18</v>
      </c>
      <c r="K258" s="1475"/>
      <c r="L258" s="1251"/>
      <c r="M258" s="1378"/>
      <c r="N258" s="2"/>
      <c r="O258" s="288"/>
      <c r="P258" s="288"/>
      <c r="Q258" s="288"/>
      <c r="R258" s="2"/>
      <c r="S258" s="2"/>
      <c r="T258" s="2"/>
      <c r="U258" s="2"/>
      <c r="V258" s="2"/>
      <c r="W258" s="2"/>
      <c r="X258" s="2"/>
      <c r="Y258" s="2"/>
      <c r="Z258" s="2"/>
    </row>
    <row r="259" spans="1:26" ht="12.75" customHeight="1" x14ac:dyDescent="0.2">
      <c r="A259" s="2"/>
      <c r="B259" s="1108"/>
      <c r="C259" s="1108"/>
      <c r="D259" s="1117"/>
      <c r="E259" s="1471"/>
      <c r="F259" s="1237"/>
      <c r="G259" s="1474"/>
      <c r="H259" s="1471"/>
      <c r="I259" s="1237"/>
      <c r="J259" s="1253"/>
      <c r="K259" s="1471"/>
      <c r="L259" s="1237"/>
      <c r="M259" s="1253"/>
      <c r="N259" s="2"/>
      <c r="O259" s="2"/>
      <c r="P259" s="2"/>
      <c r="Q259" s="2"/>
      <c r="R259" s="2"/>
      <c r="S259" s="2"/>
      <c r="T259" s="2"/>
      <c r="U259" s="2"/>
      <c r="V259" s="2"/>
      <c r="W259" s="2"/>
      <c r="X259" s="2"/>
      <c r="Y259" s="2"/>
      <c r="Z259" s="2"/>
    </row>
    <row r="260" spans="1:26" ht="15" customHeight="1" x14ac:dyDescent="0.2">
      <c r="A260" s="2"/>
      <c r="B260" s="1449" t="s">
        <v>638</v>
      </c>
      <c r="C260" s="1081"/>
      <c r="D260" s="1104"/>
      <c r="E260" s="1475">
        <v>0</v>
      </c>
      <c r="F260" s="1251">
        <v>0</v>
      </c>
      <c r="G260" s="1476">
        <v>0</v>
      </c>
      <c r="H260" s="1475">
        <v>0</v>
      </c>
      <c r="I260" s="1251">
        <v>1</v>
      </c>
      <c r="J260" s="1378">
        <v>1</v>
      </c>
      <c r="K260" s="1475"/>
      <c r="L260" s="1251"/>
      <c r="M260" s="1378"/>
      <c r="N260" s="2"/>
      <c r="O260" s="288"/>
      <c r="P260" s="288"/>
      <c r="Q260" s="288"/>
      <c r="R260" s="2"/>
      <c r="S260" s="2"/>
      <c r="T260" s="2"/>
      <c r="U260" s="2"/>
      <c r="V260" s="2"/>
      <c r="W260" s="2"/>
      <c r="X260" s="2"/>
      <c r="Y260" s="2"/>
      <c r="Z260" s="2"/>
    </row>
    <row r="261" spans="1:26" ht="12.75" customHeight="1" x14ac:dyDescent="0.2">
      <c r="A261" s="2"/>
      <c r="B261" s="1108"/>
      <c r="C261" s="1108"/>
      <c r="D261" s="1117"/>
      <c r="E261" s="1471"/>
      <c r="F261" s="1237"/>
      <c r="G261" s="1474"/>
      <c r="H261" s="1471"/>
      <c r="I261" s="1237"/>
      <c r="J261" s="1253"/>
      <c r="K261" s="1471"/>
      <c r="L261" s="1237"/>
      <c r="M261" s="1253"/>
      <c r="N261" s="2"/>
      <c r="O261" s="2"/>
      <c r="P261" s="2"/>
      <c r="Q261" s="2"/>
      <c r="R261" s="2"/>
      <c r="S261" s="2"/>
      <c r="T261" s="2"/>
      <c r="U261" s="2"/>
      <c r="V261" s="2"/>
      <c r="W261" s="2"/>
      <c r="X261" s="2"/>
      <c r="Y261" s="2"/>
      <c r="Z261" s="2"/>
    </row>
    <row r="262" spans="1:26" ht="15" customHeight="1" x14ac:dyDescent="0.2">
      <c r="A262" s="2"/>
      <c r="B262" s="1405" t="s">
        <v>639</v>
      </c>
      <c r="C262" s="1102"/>
      <c r="D262" s="1103"/>
      <c r="E262" s="400">
        <v>0</v>
      </c>
      <c r="F262" s="401">
        <v>0</v>
      </c>
      <c r="G262" s="402">
        <v>0</v>
      </c>
      <c r="H262" s="400">
        <v>0</v>
      </c>
      <c r="I262" s="401">
        <v>1</v>
      </c>
      <c r="J262" s="301">
        <v>1</v>
      </c>
      <c r="K262" s="400"/>
      <c r="L262" s="401"/>
      <c r="M262" s="301"/>
      <c r="N262" s="2"/>
      <c r="O262" s="288"/>
      <c r="P262" s="288"/>
      <c r="Q262" s="288"/>
      <c r="R262" s="2"/>
      <c r="S262" s="2"/>
      <c r="T262" s="2"/>
      <c r="U262" s="2"/>
      <c r="V262" s="2"/>
      <c r="W262" s="2"/>
      <c r="X262" s="2"/>
      <c r="Y262" s="2"/>
      <c r="Z262" s="2"/>
    </row>
    <row r="263" spans="1:26" ht="15" customHeight="1" x14ac:dyDescent="0.2">
      <c r="A263" s="2"/>
      <c r="B263" s="1449" t="s">
        <v>640</v>
      </c>
      <c r="C263" s="1081"/>
      <c r="D263" s="1104"/>
      <c r="E263" s="1475">
        <v>72</v>
      </c>
      <c r="F263" s="1251">
        <v>236</v>
      </c>
      <c r="G263" s="1476">
        <v>308</v>
      </c>
      <c r="H263" s="1475">
        <v>0</v>
      </c>
      <c r="I263" s="1251">
        <v>6570</v>
      </c>
      <c r="J263" s="1378">
        <v>6570</v>
      </c>
      <c r="K263" s="1475"/>
      <c r="L263" s="1251"/>
      <c r="M263" s="1378"/>
      <c r="N263" s="2"/>
      <c r="O263" s="288"/>
      <c r="P263" s="288"/>
      <c r="Q263" s="288"/>
      <c r="R263" s="2"/>
      <c r="S263" s="2"/>
      <c r="T263" s="2"/>
      <c r="U263" s="2"/>
      <c r="V263" s="2"/>
      <c r="W263" s="2"/>
      <c r="X263" s="2"/>
      <c r="Y263" s="2"/>
      <c r="Z263" s="2"/>
    </row>
    <row r="264" spans="1:26" ht="12.75" customHeight="1" x14ac:dyDescent="0.2">
      <c r="A264" s="2"/>
      <c r="B264" s="1108"/>
      <c r="C264" s="1108"/>
      <c r="D264" s="1117"/>
      <c r="E264" s="1471"/>
      <c r="F264" s="1237"/>
      <c r="G264" s="1474"/>
      <c r="H264" s="1471"/>
      <c r="I264" s="1237"/>
      <c r="J264" s="1253"/>
      <c r="K264" s="1471"/>
      <c r="L264" s="1237"/>
      <c r="M264" s="1253"/>
      <c r="N264" s="2"/>
      <c r="O264" s="2"/>
      <c r="P264" s="2"/>
      <c r="Q264" s="2"/>
      <c r="R264" s="2"/>
      <c r="S264" s="2"/>
      <c r="T264" s="2"/>
      <c r="U264" s="2"/>
      <c r="V264" s="2"/>
      <c r="W264" s="2"/>
      <c r="X264" s="2"/>
      <c r="Y264" s="2"/>
      <c r="Z264" s="2"/>
    </row>
    <row r="265" spans="1:26" ht="15" customHeight="1" x14ac:dyDescent="0.2">
      <c r="A265" s="2"/>
      <c r="B265" s="1449" t="s">
        <v>641</v>
      </c>
      <c r="C265" s="1081"/>
      <c r="D265" s="1104"/>
      <c r="E265" s="1470">
        <v>0.18</v>
      </c>
      <c r="F265" s="1472">
        <v>0.34</v>
      </c>
      <c r="G265" s="1473">
        <v>0.24</v>
      </c>
      <c r="H265" s="1470">
        <v>0.28000000000000003</v>
      </c>
      <c r="I265" s="1472">
        <v>0.28000000000000003</v>
      </c>
      <c r="J265" s="1379">
        <v>0.28000000000000003</v>
      </c>
      <c r="K265" s="1470"/>
      <c r="L265" s="1472"/>
      <c r="M265" s="1379"/>
      <c r="N265" s="2"/>
      <c r="O265" s="288"/>
      <c r="P265" s="288"/>
      <c r="Q265" s="288"/>
      <c r="R265" s="2"/>
      <c r="S265" s="2"/>
      <c r="T265" s="2"/>
      <c r="U265" s="2"/>
      <c r="V265" s="2"/>
      <c r="W265" s="2"/>
      <c r="X265" s="2"/>
      <c r="Y265" s="2"/>
      <c r="Z265" s="2"/>
    </row>
    <row r="266" spans="1:26" ht="12.75" customHeight="1" x14ac:dyDescent="0.2">
      <c r="A266" s="2"/>
      <c r="B266" s="1108"/>
      <c r="C266" s="1108"/>
      <c r="D266" s="1117"/>
      <c r="E266" s="1471"/>
      <c r="F266" s="1237"/>
      <c r="G266" s="1474"/>
      <c r="H266" s="1471"/>
      <c r="I266" s="1237"/>
      <c r="J266" s="1253"/>
      <c r="K266" s="1471"/>
      <c r="L266" s="1237"/>
      <c r="M266" s="1253"/>
      <c r="N266" s="2"/>
      <c r="O266" s="2"/>
      <c r="P266" s="2"/>
      <c r="Q266" s="2"/>
      <c r="R266" s="2"/>
      <c r="S266" s="2"/>
      <c r="T266" s="2"/>
      <c r="U266" s="2"/>
      <c r="V266" s="2"/>
      <c r="W266" s="2"/>
      <c r="X266" s="2"/>
      <c r="Y266" s="2"/>
      <c r="Z266" s="2"/>
    </row>
    <row r="267" spans="1:26" ht="15" customHeight="1" x14ac:dyDescent="0.2">
      <c r="A267" s="2"/>
      <c r="B267" s="1449" t="s">
        <v>642</v>
      </c>
      <c r="C267" s="1081"/>
      <c r="D267" s="1104"/>
      <c r="E267" s="1470">
        <v>0</v>
      </c>
      <c r="F267" s="1472">
        <v>0</v>
      </c>
      <c r="G267" s="1473">
        <v>0</v>
      </c>
      <c r="H267" s="1470">
        <v>0</v>
      </c>
      <c r="I267" s="1472">
        <v>0.03</v>
      </c>
      <c r="J267" s="1379">
        <v>0.02</v>
      </c>
      <c r="K267" s="1470"/>
      <c r="L267" s="1472"/>
      <c r="M267" s="1379"/>
      <c r="N267" s="2"/>
      <c r="O267" s="288"/>
      <c r="P267" s="288"/>
      <c r="Q267" s="288"/>
      <c r="R267" s="2"/>
      <c r="S267" s="2"/>
      <c r="T267" s="2"/>
      <c r="U267" s="2"/>
      <c r="V267" s="2"/>
      <c r="W267" s="2"/>
      <c r="X267" s="2"/>
      <c r="Y267" s="2"/>
      <c r="Z267" s="2"/>
    </row>
    <row r="268" spans="1:26" ht="12.75" customHeight="1" x14ac:dyDescent="0.2">
      <c r="A268" s="2"/>
      <c r="B268" s="1108"/>
      <c r="C268" s="1108"/>
      <c r="D268" s="1117"/>
      <c r="E268" s="1471"/>
      <c r="F268" s="1237"/>
      <c r="G268" s="1474"/>
      <c r="H268" s="1471"/>
      <c r="I268" s="1237"/>
      <c r="J268" s="1253"/>
      <c r="K268" s="1471"/>
      <c r="L268" s="1237"/>
      <c r="M268" s="1253"/>
      <c r="N268" s="2"/>
      <c r="O268" s="2"/>
      <c r="P268" s="2"/>
      <c r="Q268" s="2"/>
      <c r="R268" s="2"/>
      <c r="S268" s="2"/>
      <c r="T268" s="2"/>
      <c r="U268" s="2"/>
      <c r="V268" s="2"/>
      <c r="W268" s="2"/>
      <c r="X268" s="2"/>
      <c r="Y268" s="2"/>
      <c r="Z268" s="2"/>
    </row>
    <row r="269" spans="1:26" ht="15" customHeight="1" x14ac:dyDescent="0.2">
      <c r="A269" s="2"/>
      <c r="B269" s="1405" t="s">
        <v>643</v>
      </c>
      <c r="C269" s="1102"/>
      <c r="D269" s="1103"/>
      <c r="E269" s="404">
        <v>0</v>
      </c>
      <c r="F269" s="405">
        <v>0</v>
      </c>
      <c r="G269" s="406">
        <v>0</v>
      </c>
      <c r="H269" s="404">
        <v>0</v>
      </c>
      <c r="I269" s="405">
        <v>0.03</v>
      </c>
      <c r="J269" s="302">
        <v>0.02</v>
      </c>
      <c r="K269" s="404"/>
      <c r="L269" s="405"/>
      <c r="M269" s="302"/>
      <c r="N269" s="2"/>
      <c r="O269" s="288"/>
      <c r="P269" s="288"/>
      <c r="Q269" s="288"/>
      <c r="R269" s="2"/>
      <c r="S269" s="2"/>
      <c r="T269" s="2"/>
      <c r="U269" s="2"/>
      <c r="V269" s="2"/>
      <c r="W269" s="2"/>
      <c r="X269" s="2"/>
      <c r="Y269" s="2"/>
      <c r="Z269" s="2"/>
    </row>
    <row r="270" spans="1:26" ht="15" customHeight="1" x14ac:dyDescent="0.2">
      <c r="A270" s="2"/>
      <c r="B270" s="1442" t="s">
        <v>644</v>
      </c>
      <c r="C270" s="1255"/>
      <c r="D270" s="1256"/>
      <c r="E270" s="407">
        <v>4</v>
      </c>
      <c r="F270" s="408">
        <v>27</v>
      </c>
      <c r="G270" s="409">
        <v>12</v>
      </c>
      <c r="H270" s="407">
        <v>0</v>
      </c>
      <c r="I270" s="408">
        <v>181</v>
      </c>
      <c r="J270" s="303">
        <v>101</v>
      </c>
      <c r="K270" s="407"/>
      <c r="L270" s="408"/>
      <c r="M270" s="303"/>
      <c r="N270" s="2"/>
      <c r="O270" s="288"/>
      <c r="P270" s="288"/>
      <c r="Q270" s="288"/>
      <c r="R270" s="2"/>
      <c r="S270" s="2"/>
      <c r="T270" s="2"/>
      <c r="U270" s="2"/>
      <c r="V270" s="2"/>
      <c r="W270" s="2"/>
      <c r="X270" s="2"/>
      <c r="Y270" s="2"/>
      <c r="Z270" s="2"/>
    </row>
    <row r="271" spans="1:26" ht="15" customHeight="1" x14ac:dyDescent="0.2">
      <c r="A271" s="2"/>
      <c r="B271" s="1376" t="s">
        <v>645</v>
      </c>
      <c r="C271" s="1258"/>
      <c r="D271" s="1258"/>
      <c r="E271" s="1258"/>
      <c r="F271" s="1258"/>
      <c r="G271" s="1258"/>
      <c r="H271" s="1258"/>
      <c r="I271" s="1258"/>
      <c r="J271" s="1258"/>
      <c r="K271" s="1258"/>
      <c r="L271" s="1258"/>
      <c r="M271" s="1258"/>
      <c r="N271" s="2"/>
      <c r="O271" s="2"/>
      <c r="P271" s="2"/>
      <c r="Q271" s="2"/>
      <c r="R271" s="2"/>
      <c r="S271" s="2"/>
      <c r="T271" s="2"/>
      <c r="U271" s="2"/>
      <c r="V271" s="2"/>
      <c r="W271" s="2"/>
      <c r="X271" s="2"/>
      <c r="Y271" s="2"/>
      <c r="Z271" s="2"/>
    </row>
    <row r="272" spans="1:26" ht="15" customHeight="1" x14ac:dyDescent="0.2">
      <c r="A272" s="2"/>
      <c r="B272" s="1019"/>
      <c r="C272" s="1019"/>
      <c r="D272" s="1019"/>
      <c r="E272" s="1019"/>
      <c r="F272" s="1019"/>
      <c r="G272" s="1019"/>
      <c r="H272" s="1019"/>
      <c r="I272" s="1019"/>
      <c r="J272" s="1019"/>
      <c r="K272" s="1019"/>
      <c r="L272" s="1019"/>
      <c r="M272" s="1019"/>
      <c r="N272" s="2"/>
      <c r="O272" s="2"/>
      <c r="P272" s="2"/>
      <c r="Q272" s="2"/>
      <c r="R272" s="2"/>
      <c r="S272" s="2"/>
      <c r="T272" s="2"/>
      <c r="U272" s="2"/>
      <c r="V272" s="2"/>
      <c r="W272" s="2"/>
      <c r="X272" s="2"/>
      <c r="Y272" s="2"/>
      <c r="Z272" s="2"/>
    </row>
    <row r="273" spans="1:26" ht="12.75" customHeight="1" x14ac:dyDescent="0.2">
      <c r="A273" s="2"/>
      <c r="B273" s="1113"/>
      <c r="C273" s="1113"/>
      <c r="D273" s="1113"/>
      <c r="E273" s="1113"/>
      <c r="F273" s="1113"/>
      <c r="G273" s="1113"/>
      <c r="H273" s="1113"/>
      <c r="I273" s="1113"/>
      <c r="J273" s="1113"/>
      <c r="K273" s="1113"/>
      <c r="L273" s="1113"/>
      <c r="M273" s="1113"/>
      <c r="N273" s="2"/>
      <c r="O273" s="2"/>
      <c r="P273" s="2"/>
      <c r="Q273" s="2"/>
      <c r="R273" s="2"/>
      <c r="S273" s="2"/>
      <c r="T273" s="2"/>
      <c r="U273" s="2"/>
      <c r="V273" s="2"/>
      <c r="W273" s="2"/>
      <c r="X273" s="2"/>
      <c r="Y273" s="2"/>
      <c r="Z273" s="2"/>
    </row>
    <row r="274" spans="1:26" ht="12.75" customHeight="1" x14ac:dyDescent="0.2">
      <c r="A274" s="1"/>
      <c r="B274" s="1"/>
      <c r="C274" s="1"/>
      <c r="D274" s="1"/>
      <c r="E274" s="1"/>
      <c r="F274" s="1"/>
      <c r="G274" s="1"/>
      <c r="H274" s="1"/>
      <c r="I274" s="1"/>
      <c r="J274" s="1"/>
      <c r="K274" s="1"/>
      <c r="L274" s="1"/>
      <c r="M274" s="1"/>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746"/>
      <c r="B276" s="1368" t="s">
        <v>646</v>
      </c>
      <c r="C276" s="1021"/>
      <c r="D276" s="1021"/>
      <c r="E276" s="1021"/>
      <c r="F276" s="1021"/>
      <c r="G276" s="1021"/>
      <c r="H276" s="1021"/>
      <c r="I276" s="1021"/>
      <c r="J276" s="1021"/>
      <c r="K276" s="1021"/>
      <c r="L276" s="747"/>
      <c r="M276" s="747"/>
      <c r="N276" s="2"/>
      <c r="O276" s="2" t="s">
        <v>537</v>
      </c>
      <c r="P276" s="2"/>
      <c r="Q276" s="2"/>
      <c r="R276" s="2"/>
      <c r="S276" s="2"/>
      <c r="T276" s="2"/>
      <c r="U276" s="2"/>
      <c r="V276" s="2"/>
      <c r="W276" s="2"/>
      <c r="X276" s="2"/>
      <c r="Y276" s="2"/>
      <c r="Z276" s="2"/>
    </row>
    <row r="277" spans="1:26" ht="12.75" customHeight="1" x14ac:dyDescent="0.2">
      <c r="A277" s="746"/>
      <c r="B277" s="1021"/>
      <c r="C277" s="1021"/>
      <c r="D277" s="1021"/>
      <c r="E277" s="1021"/>
      <c r="F277" s="1021"/>
      <c r="G277" s="1021"/>
      <c r="H277" s="1021"/>
      <c r="I277" s="1021"/>
      <c r="J277" s="1021"/>
      <c r="K277" s="1021"/>
      <c r="L277" s="747"/>
      <c r="M277" s="747"/>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 customHeight="1" x14ac:dyDescent="0.2">
      <c r="A279" s="2"/>
      <c r="B279" s="1389" t="s">
        <v>647</v>
      </c>
      <c r="C279" s="1021"/>
      <c r="D279" s="1021"/>
      <c r="E279" s="1021"/>
      <c r="F279" s="1021"/>
      <c r="G279" s="1086"/>
      <c r="H279" s="1377">
        <v>2022</v>
      </c>
      <c r="I279" s="1086"/>
      <c r="J279" s="1377">
        <v>2023</v>
      </c>
      <c r="K279" s="1021"/>
      <c r="L279" s="1377">
        <v>2024</v>
      </c>
      <c r="M279" s="1021"/>
      <c r="N279" s="2"/>
      <c r="O279" s="2"/>
      <c r="P279" s="2"/>
      <c r="Q279" s="2"/>
      <c r="R279" s="2"/>
      <c r="S279" s="2"/>
      <c r="T279" s="2"/>
      <c r="U279" s="2"/>
      <c r="V279" s="2"/>
      <c r="W279" s="2"/>
      <c r="X279" s="2"/>
      <c r="Y279" s="2"/>
      <c r="Z279" s="2"/>
    </row>
    <row r="280" spans="1:26" ht="12.75" customHeight="1" x14ac:dyDescent="0.2">
      <c r="A280" s="2"/>
      <c r="B280" s="1115"/>
      <c r="C280" s="1115"/>
      <c r="D280" s="1115"/>
      <c r="E280" s="1115"/>
      <c r="F280" s="1115"/>
      <c r="G280" s="1116"/>
      <c r="H280" s="792" t="s">
        <v>635</v>
      </c>
      <c r="I280" s="793" t="s">
        <v>538</v>
      </c>
      <c r="J280" s="792" t="s">
        <v>635</v>
      </c>
      <c r="K280" s="793" t="s">
        <v>538</v>
      </c>
      <c r="L280" s="792" t="s">
        <v>635</v>
      </c>
      <c r="M280" s="752" t="s">
        <v>538</v>
      </c>
      <c r="N280" s="2"/>
      <c r="O280" s="2"/>
      <c r="P280" s="2"/>
      <c r="Q280" s="2"/>
      <c r="R280" s="2"/>
      <c r="S280" s="2"/>
      <c r="T280" s="2"/>
      <c r="U280" s="2"/>
      <c r="V280" s="2"/>
      <c r="W280" s="2"/>
      <c r="X280" s="2"/>
      <c r="Y280" s="2"/>
      <c r="Z280" s="2"/>
    </row>
    <row r="281" spans="1:26" ht="12.75" customHeight="1" x14ac:dyDescent="0.2">
      <c r="A281" s="2"/>
      <c r="B281" s="1444" t="s">
        <v>648</v>
      </c>
      <c r="C281" s="1091"/>
      <c r="D281" s="1091"/>
      <c r="E281" s="1091"/>
      <c r="F281" s="1091"/>
      <c r="G281" s="1092"/>
      <c r="H281" s="410">
        <v>3244221.5</v>
      </c>
      <c r="I281" s="411">
        <v>1770994.5899999999</v>
      </c>
      <c r="J281" s="332">
        <v>5775718.4000000004</v>
      </c>
      <c r="K281" s="304">
        <v>7270805</v>
      </c>
      <c r="L281" s="332"/>
      <c r="M281" s="304"/>
      <c r="N281" s="2"/>
      <c r="O281" s="288"/>
      <c r="P281" s="288"/>
      <c r="Q281" s="2"/>
      <c r="R281" s="2"/>
      <c r="S281" s="2"/>
      <c r="T281" s="2"/>
      <c r="U281" s="2"/>
      <c r="V281" s="2"/>
      <c r="W281" s="2"/>
      <c r="X281" s="2"/>
      <c r="Y281" s="2"/>
      <c r="Z281" s="2"/>
    </row>
    <row r="282" spans="1:26" ht="12.75" customHeight="1" x14ac:dyDescent="0.2">
      <c r="A282" s="2"/>
      <c r="B282" s="1405" t="s">
        <v>649</v>
      </c>
      <c r="C282" s="1102"/>
      <c r="D282" s="1102"/>
      <c r="E282" s="1102"/>
      <c r="F282" s="1102"/>
      <c r="G282" s="1103"/>
      <c r="H282" s="339">
        <v>1291</v>
      </c>
      <c r="I282" s="353">
        <v>817</v>
      </c>
      <c r="J282" s="339">
        <v>3411</v>
      </c>
      <c r="K282" s="294">
        <v>3004</v>
      </c>
      <c r="L282" s="339"/>
      <c r="M282" s="294"/>
      <c r="N282" s="2"/>
      <c r="O282" s="288"/>
      <c r="P282" s="288"/>
      <c r="Q282" s="2"/>
      <c r="R282" s="2"/>
      <c r="S282" s="2"/>
      <c r="T282" s="2"/>
      <c r="U282" s="2"/>
      <c r="V282" s="2"/>
      <c r="W282" s="2"/>
      <c r="X282" s="2"/>
      <c r="Y282" s="2"/>
      <c r="Z282" s="2"/>
    </row>
    <row r="283" spans="1:26" ht="12.75" customHeight="1" x14ac:dyDescent="0.2">
      <c r="A283" s="2"/>
      <c r="B283" s="1405" t="s">
        <v>650</v>
      </c>
      <c r="C283" s="1102"/>
      <c r="D283" s="1102"/>
      <c r="E283" s="1102"/>
      <c r="F283" s="1102"/>
      <c r="G283" s="1103"/>
      <c r="H283" s="339">
        <v>18</v>
      </c>
      <c r="I283" s="353">
        <v>19</v>
      </c>
      <c r="J283" s="339">
        <v>84</v>
      </c>
      <c r="K283" s="294">
        <v>62</v>
      </c>
      <c r="L283" s="339"/>
      <c r="M283" s="294"/>
      <c r="N283" s="2"/>
      <c r="O283" s="288"/>
      <c r="P283" s="288"/>
      <c r="Q283" s="2"/>
      <c r="R283" s="2"/>
      <c r="S283" s="2"/>
      <c r="T283" s="2"/>
      <c r="U283" s="2"/>
      <c r="V283" s="2"/>
      <c r="W283" s="2"/>
      <c r="X283" s="2"/>
      <c r="Y283" s="2"/>
      <c r="Z283" s="2"/>
    </row>
    <row r="284" spans="1:26" ht="12.75" customHeight="1" x14ac:dyDescent="0.2">
      <c r="A284" s="2"/>
      <c r="B284" s="1405" t="s">
        <v>651</v>
      </c>
      <c r="C284" s="1102"/>
      <c r="D284" s="1102"/>
      <c r="E284" s="1102"/>
      <c r="F284" s="1102"/>
      <c r="G284" s="1103"/>
      <c r="H284" s="400">
        <v>3</v>
      </c>
      <c r="I284" s="412">
        <v>3</v>
      </c>
      <c r="J284" s="400">
        <v>8</v>
      </c>
      <c r="K284" s="305">
        <v>10</v>
      </c>
      <c r="L284" s="400"/>
      <c r="M284" s="305"/>
      <c r="N284" s="2"/>
      <c r="O284" s="288"/>
      <c r="P284" s="288"/>
      <c r="Q284" s="2"/>
      <c r="R284" s="2"/>
      <c r="S284" s="2"/>
      <c r="T284" s="2"/>
      <c r="U284" s="2"/>
      <c r="V284" s="2"/>
      <c r="W284" s="2"/>
      <c r="X284" s="2"/>
      <c r="Y284" s="2"/>
      <c r="Z284" s="2"/>
    </row>
    <row r="285" spans="1:26" ht="12.75" customHeight="1" x14ac:dyDescent="0.2">
      <c r="A285" s="2"/>
      <c r="B285" s="1405" t="s">
        <v>639</v>
      </c>
      <c r="C285" s="1102"/>
      <c r="D285" s="1102"/>
      <c r="E285" s="1102"/>
      <c r="F285" s="1102"/>
      <c r="G285" s="1103"/>
      <c r="H285" s="400">
        <v>0</v>
      </c>
      <c r="I285" s="412">
        <v>0</v>
      </c>
      <c r="J285" s="400">
        <v>0</v>
      </c>
      <c r="K285" s="305">
        <v>1</v>
      </c>
      <c r="L285" s="400"/>
      <c r="M285" s="305"/>
      <c r="N285" s="2"/>
      <c r="O285" s="288"/>
      <c r="P285" s="288"/>
      <c r="Q285" s="2"/>
      <c r="R285" s="2"/>
      <c r="S285" s="2"/>
      <c r="T285" s="2"/>
      <c r="U285" s="2"/>
      <c r="V285" s="2"/>
      <c r="W285" s="2"/>
      <c r="X285" s="2"/>
      <c r="Y285" s="2"/>
      <c r="Z285" s="2"/>
    </row>
    <row r="286" spans="1:26" ht="12.75" customHeight="1" x14ac:dyDescent="0.2">
      <c r="A286" s="2"/>
      <c r="B286" s="1405" t="s">
        <v>652</v>
      </c>
      <c r="C286" s="1102"/>
      <c r="D286" s="1102"/>
      <c r="E286" s="1102"/>
      <c r="F286" s="1102"/>
      <c r="G286" s="1103"/>
      <c r="H286" s="404">
        <v>1.1096652925825194</v>
      </c>
      <c r="I286" s="413">
        <v>2.1456869611329532</v>
      </c>
      <c r="J286" s="404">
        <v>2.9087290682315809</v>
      </c>
      <c r="K286" s="306">
        <v>1.7063153579844805</v>
      </c>
      <c r="L286" s="404"/>
      <c r="M286" s="306"/>
      <c r="N286" s="2"/>
      <c r="O286" s="288"/>
      <c r="P286" s="288"/>
      <c r="Q286" s="2"/>
      <c r="R286" s="2"/>
      <c r="S286" s="2"/>
      <c r="T286" s="2"/>
      <c r="U286" s="2"/>
      <c r="V286" s="2"/>
      <c r="W286" s="2"/>
      <c r="X286" s="2"/>
      <c r="Y286" s="2"/>
      <c r="Z286" s="2"/>
    </row>
    <row r="287" spans="1:26" ht="12.75" customHeight="1" x14ac:dyDescent="0.2">
      <c r="A287" s="2"/>
      <c r="B287" s="1405" t="s">
        <v>653</v>
      </c>
      <c r="C287" s="1102"/>
      <c r="D287" s="1102"/>
      <c r="E287" s="1102"/>
      <c r="F287" s="1102"/>
      <c r="G287" s="1103"/>
      <c r="H287" s="404">
        <v>0.18494421543041989</v>
      </c>
      <c r="I287" s="413">
        <v>0.33879267807362418</v>
      </c>
      <c r="J287" s="404">
        <v>0.27702181602205533</v>
      </c>
      <c r="K287" s="306">
        <v>0.27521215451362591</v>
      </c>
      <c r="L287" s="404"/>
      <c r="M287" s="306"/>
      <c r="N287" s="2"/>
      <c r="O287" s="288"/>
      <c r="P287" s="288"/>
      <c r="Q287" s="2"/>
      <c r="R287" s="2"/>
      <c r="S287" s="2"/>
      <c r="T287" s="2"/>
      <c r="U287" s="2"/>
      <c r="V287" s="2"/>
      <c r="W287" s="2"/>
      <c r="X287" s="2"/>
      <c r="Y287" s="2"/>
      <c r="Z287" s="2"/>
    </row>
    <row r="288" spans="1:26" ht="12.75" customHeight="1" x14ac:dyDescent="0.2">
      <c r="A288" s="2"/>
      <c r="B288" s="1442" t="s">
        <v>654</v>
      </c>
      <c r="C288" s="1255"/>
      <c r="D288" s="1255"/>
      <c r="E288" s="1255"/>
      <c r="F288" s="1255"/>
      <c r="G288" s="1256"/>
      <c r="H288" s="403">
        <v>0</v>
      </c>
      <c r="I288" s="414">
        <v>0</v>
      </c>
      <c r="J288" s="403">
        <v>0</v>
      </c>
      <c r="K288" s="763">
        <v>2.7521215451362588E-2</v>
      </c>
      <c r="L288" s="403"/>
      <c r="M288" s="763"/>
      <c r="N288" s="2"/>
      <c r="O288" s="288"/>
      <c r="P288" s="288"/>
      <c r="Q288" s="2"/>
      <c r="R288" s="2"/>
      <c r="S288" s="2"/>
      <c r="T288" s="2"/>
      <c r="U288" s="2"/>
      <c r="V288" s="2"/>
      <c r="W288" s="2"/>
      <c r="X288" s="2"/>
      <c r="Y288" s="2"/>
      <c r="Z288" s="2"/>
    </row>
    <row r="289" spans="1:26" ht="12.75" customHeight="1" x14ac:dyDescent="0.2">
      <c r="A289" s="2"/>
      <c r="B289" s="1376" t="s">
        <v>655</v>
      </c>
      <c r="C289" s="1258"/>
      <c r="D289" s="1258"/>
      <c r="E289" s="1258"/>
      <c r="F289" s="1258"/>
      <c r="G289" s="1258"/>
      <c r="H289" s="1258"/>
      <c r="I289" s="1258"/>
      <c r="J289" s="1258"/>
      <c r="K289" s="1258"/>
      <c r="L289" s="1258"/>
      <c r="M289" s="1258"/>
      <c r="N289" s="2"/>
      <c r="O289" s="2"/>
      <c r="P289" s="2"/>
      <c r="Q289" s="2"/>
      <c r="R289" s="2"/>
      <c r="S289" s="2"/>
      <c r="T289" s="2"/>
      <c r="U289" s="2"/>
      <c r="V289" s="2"/>
      <c r="W289" s="2"/>
      <c r="X289" s="2"/>
      <c r="Y289" s="2"/>
      <c r="Z289" s="2"/>
    </row>
    <row r="290" spans="1:26" ht="12.75" customHeight="1" x14ac:dyDescent="0.2">
      <c r="A290" s="2"/>
      <c r="B290" s="1019"/>
      <c r="C290" s="1019"/>
      <c r="D290" s="1019"/>
      <c r="E290" s="1019"/>
      <c r="F290" s="1019"/>
      <c r="G290" s="1019"/>
      <c r="H290" s="1019"/>
      <c r="I290" s="1019"/>
      <c r="J290" s="1019"/>
      <c r="K290" s="1019"/>
      <c r="L290" s="1019"/>
      <c r="M290" s="1019"/>
      <c r="N290" s="2"/>
      <c r="O290" s="2"/>
      <c r="P290" s="2"/>
      <c r="Q290" s="2"/>
      <c r="R290" s="2"/>
      <c r="S290" s="2"/>
      <c r="T290" s="2"/>
      <c r="U290" s="2"/>
      <c r="V290" s="2"/>
      <c r="W290" s="2"/>
      <c r="X290" s="2"/>
      <c r="Y290" s="2"/>
      <c r="Z290" s="2"/>
    </row>
    <row r="291" spans="1:26" ht="12.75" customHeight="1" x14ac:dyDescent="0.2">
      <c r="A291" s="2"/>
      <c r="B291" s="1113"/>
      <c r="C291" s="1113"/>
      <c r="D291" s="1113"/>
      <c r="E291" s="1113"/>
      <c r="F291" s="1113"/>
      <c r="G291" s="1113"/>
      <c r="H291" s="1113"/>
      <c r="I291" s="1113"/>
      <c r="J291" s="1113"/>
      <c r="K291" s="1113"/>
      <c r="L291" s="1113"/>
      <c r="M291" s="1113"/>
      <c r="N291" s="2"/>
      <c r="O291" s="2"/>
      <c r="P291" s="2"/>
      <c r="Q291" s="2"/>
      <c r="R291" s="2"/>
      <c r="S291" s="2"/>
      <c r="T291" s="2"/>
      <c r="U291" s="2"/>
      <c r="V291" s="2"/>
      <c r="W291" s="2"/>
      <c r="X291" s="2"/>
      <c r="Y291" s="2"/>
      <c r="Z291" s="2"/>
    </row>
    <row r="292" spans="1:26" ht="12.75" customHeight="1" x14ac:dyDescent="0.2">
      <c r="A292" s="2"/>
      <c r="B292" s="1"/>
      <c r="C292" s="1"/>
      <c r="D292" s="1"/>
      <c r="E292" s="1"/>
      <c r="F292" s="1"/>
      <c r="G292" s="1"/>
      <c r="H292" s="1"/>
      <c r="I292" s="1"/>
      <c r="J292" s="1"/>
      <c r="K292" s="1"/>
      <c r="L292" s="1"/>
      <c r="M292" s="1"/>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746"/>
      <c r="B294" s="746" t="s">
        <v>656</v>
      </c>
      <c r="C294" s="746"/>
      <c r="D294" s="746"/>
      <c r="E294" s="746"/>
      <c r="F294" s="746"/>
      <c r="G294" s="746"/>
      <c r="H294" s="746"/>
      <c r="I294" s="746"/>
      <c r="J294" s="746"/>
      <c r="K294" s="746"/>
      <c r="L294" s="746"/>
      <c r="M294" s="746"/>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33" customHeight="1" x14ac:dyDescent="0.2">
      <c r="A296" s="2"/>
      <c r="B296" s="1022" t="s">
        <v>657</v>
      </c>
      <c r="C296" s="1019"/>
      <c r="D296" s="1019"/>
      <c r="E296" s="1019"/>
      <c r="F296" s="1019"/>
      <c r="G296" s="1019"/>
      <c r="H296" s="1019"/>
      <c r="I296" s="1019"/>
      <c r="J296" s="1019"/>
      <c r="K296" s="1019"/>
      <c r="L296" s="1019"/>
      <c r="M296" s="1019"/>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6"/>
      <c r="B301" s="325" t="s">
        <v>658</v>
      </c>
      <c r="C301" s="415"/>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746"/>
      <c r="B304" s="746" t="s">
        <v>659</v>
      </c>
      <c r="C304" s="746"/>
      <c r="D304" s="746"/>
      <c r="E304" s="746"/>
      <c r="F304" s="746"/>
      <c r="G304" s="746"/>
      <c r="H304" s="746"/>
      <c r="I304" s="746"/>
      <c r="J304" s="746"/>
      <c r="K304" s="746"/>
      <c r="L304" s="746"/>
      <c r="M304" s="746"/>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 customHeight="1" x14ac:dyDescent="0.2">
      <c r="A306" s="2"/>
      <c r="B306" s="1389" t="s">
        <v>660</v>
      </c>
      <c r="C306" s="1021"/>
      <c r="D306" s="1086"/>
      <c r="E306" s="1386">
        <v>2022</v>
      </c>
      <c r="F306" s="1386">
        <v>2023</v>
      </c>
      <c r="G306" s="1377">
        <v>2024</v>
      </c>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1115"/>
      <c r="C307" s="1115"/>
      <c r="D307" s="1116"/>
      <c r="E307" s="1208"/>
      <c r="F307" s="1208"/>
      <c r="G307" s="1205"/>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1444" t="s">
        <v>661</v>
      </c>
      <c r="C308" s="1091"/>
      <c r="D308" s="1092"/>
      <c r="E308" s="810">
        <v>1230</v>
      </c>
      <c r="F308" s="768">
        <v>2338</v>
      </c>
      <c r="G308" s="768">
        <v>2531</v>
      </c>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1442" t="s">
        <v>662</v>
      </c>
      <c r="C309" s="1255"/>
      <c r="D309" s="1256"/>
      <c r="E309" s="370">
        <v>1270.5</v>
      </c>
      <c r="F309" s="803">
        <v>2281.0614399999999</v>
      </c>
      <c r="G309" s="803">
        <v>3995.2</v>
      </c>
      <c r="H309" s="416" t="s">
        <v>663</v>
      </c>
      <c r="I309" s="2"/>
      <c r="J309" s="2"/>
      <c r="K309" s="2"/>
      <c r="L309" s="2"/>
      <c r="M309" s="2"/>
      <c r="N309" s="2"/>
      <c r="O309" s="2"/>
      <c r="P309" s="2"/>
      <c r="Q309" s="2"/>
      <c r="R309" s="2"/>
      <c r="S309" s="2"/>
      <c r="T309" s="2"/>
      <c r="U309" s="2"/>
      <c r="V309" s="2"/>
      <c r="W309" s="2"/>
      <c r="X309" s="2"/>
      <c r="Y309" s="2"/>
      <c r="Z309" s="2"/>
    </row>
    <row r="310" spans="1:26" ht="12.75" customHeight="1" x14ac:dyDescent="0.2">
      <c r="A310" s="2"/>
      <c r="B310" s="1363" t="s">
        <v>664</v>
      </c>
      <c r="C310" s="1258"/>
      <c r="D310" s="1258"/>
      <c r="E310" s="1258"/>
      <c r="F310" s="1258"/>
      <c r="G310" s="1258"/>
      <c r="H310" s="2"/>
      <c r="I310" s="2"/>
      <c r="J310" s="2"/>
      <c r="K310" s="2"/>
      <c r="L310" s="2"/>
      <c r="M310" s="2"/>
      <c r="N310" s="2"/>
      <c r="O310" s="2"/>
      <c r="P310" s="2"/>
      <c r="Q310" s="2"/>
      <c r="R310" s="2"/>
      <c r="S310" s="2"/>
      <c r="T310" s="2"/>
      <c r="U310" s="2"/>
      <c r="V310" s="2"/>
      <c r="W310" s="2"/>
      <c r="X310" s="2"/>
      <c r="Y310" s="2"/>
      <c r="Z310" s="2"/>
    </row>
    <row r="311" spans="1:26" ht="15" customHeight="1" x14ac:dyDescent="0.2">
      <c r="A311" s="2"/>
      <c r="B311" s="1113"/>
      <c r="C311" s="1113"/>
      <c r="D311" s="1113"/>
      <c r="E311" s="1113"/>
      <c r="F311" s="1113"/>
      <c r="G311" s="1113"/>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417"/>
      <c r="C312" s="417"/>
      <c r="D312" s="417"/>
      <c r="E312" s="418"/>
      <c r="F312" s="418"/>
      <c r="G312" s="418"/>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746"/>
      <c r="B314" s="746" t="s">
        <v>665</v>
      </c>
      <c r="C314" s="746"/>
      <c r="D314" s="746"/>
      <c r="E314" s="746"/>
      <c r="F314" s="746"/>
      <c r="G314" s="746"/>
      <c r="H314" s="746"/>
      <c r="I314" s="746"/>
      <c r="J314" s="746"/>
      <c r="K314" s="746"/>
      <c r="L314" s="746"/>
      <c r="M314" s="746"/>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 customHeight="1" x14ac:dyDescent="0.2">
      <c r="A316" s="2"/>
      <c r="B316" s="1389" t="s">
        <v>666</v>
      </c>
      <c r="C316" s="1021"/>
      <c r="D316" s="1021"/>
      <c r="E316" s="1386">
        <v>2022</v>
      </c>
      <c r="F316" s="1386">
        <v>2023</v>
      </c>
      <c r="G316" s="1377">
        <v>2024</v>
      </c>
      <c r="H316" s="2"/>
      <c r="I316" s="2"/>
      <c r="J316" s="2"/>
      <c r="K316" s="2"/>
      <c r="L316" s="2"/>
      <c r="M316" s="2"/>
      <c r="N316" s="2"/>
      <c r="O316" s="2"/>
      <c r="P316" s="2"/>
      <c r="Q316" s="2"/>
      <c r="R316" s="2"/>
      <c r="S316" s="2"/>
      <c r="T316" s="2"/>
      <c r="U316" s="2"/>
      <c r="V316" s="2"/>
      <c r="W316" s="2"/>
      <c r="X316" s="2"/>
      <c r="Y316" s="2"/>
      <c r="Z316" s="2"/>
    </row>
    <row r="317" spans="1:26" ht="15" customHeight="1" x14ac:dyDescent="0.2">
      <c r="A317" s="2"/>
      <c r="B317" s="1021"/>
      <c r="C317" s="1019"/>
      <c r="D317" s="1021"/>
      <c r="E317" s="1151"/>
      <c r="F317" s="1151"/>
      <c r="G317" s="1153"/>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1115"/>
      <c r="C318" s="1115"/>
      <c r="D318" s="1115"/>
      <c r="E318" s="1208"/>
      <c r="F318" s="1208"/>
      <c r="G318" s="1205"/>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1444" t="s">
        <v>667</v>
      </c>
      <c r="C319" s="1091"/>
      <c r="D319" s="1092"/>
      <c r="E319" s="419">
        <v>0.20699999999999999</v>
      </c>
      <c r="F319" s="811">
        <v>0.40600000000000003</v>
      </c>
      <c r="G319" s="811">
        <v>0.46600000000000003</v>
      </c>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1405" t="s">
        <v>668</v>
      </c>
      <c r="C320" s="1102"/>
      <c r="D320" s="1103"/>
      <c r="E320" s="420">
        <v>0.27700000000000002</v>
      </c>
      <c r="F320" s="315">
        <v>0.46400000000000002</v>
      </c>
      <c r="G320" s="315">
        <v>0.51880000000000004</v>
      </c>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1433" t="s">
        <v>536</v>
      </c>
      <c r="C321" s="1255"/>
      <c r="D321" s="1256"/>
      <c r="E321" s="421">
        <v>0.23499999999999999</v>
      </c>
      <c r="F321" s="812">
        <v>0.43099999999999999</v>
      </c>
      <c r="G321" s="812">
        <v>0.98480000000000001</v>
      </c>
      <c r="H321" s="2"/>
      <c r="I321" s="2"/>
      <c r="J321" s="2"/>
      <c r="K321" s="2"/>
      <c r="L321" s="2"/>
      <c r="M321" s="2"/>
      <c r="N321" s="2"/>
      <c r="O321" s="2"/>
      <c r="P321" s="2"/>
      <c r="Q321" s="2"/>
      <c r="R321" s="2"/>
      <c r="S321" s="2"/>
      <c r="T321" s="2"/>
      <c r="U321" s="2"/>
      <c r="V321" s="2"/>
      <c r="W321" s="2"/>
      <c r="X321" s="2"/>
      <c r="Y321" s="2"/>
      <c r="Z321" s="2"/>
    </row>
    <row r="322" spans="1:26" ht="15" customHeight="1" x14ac:dyDescent="0.2">
      <c r="A322" s="2"/>
      <c r="B322" s="1363" t="s">
        <v>669</v>
      </c>
      <c r="C322" s="1258"/>
      <c r="D322" s="1258"/>
      <c r="E322" s="1258"/>
      <c r="F322" s="1258"/>
      <c r="G322" s="1258"/>
      <c r="H322" s="2"/>
      <c r="I322" s="2"/>
      <c r="J322" s="2"/>
      <c r="K322" s="2"/>
      <c r="L322" s="2"/>
      <c r="M322" s="2"/>
      <c r="N322" s="2"/>
      <c r="O322" s="2"/>
      <c r="P322" s="2"/>
      <c r="Q322" s="2"/>
      <c r="R322" s="2"/>
      <c r="S322" s="2"/>
      <c r="T322" s="2"/>
      <c r="U322" s="2"/>
      <c r="V322" s="2"/>
      <c r="W322" s="2"/>
      <c r="X322" s="2"/>
      <c r="Y322" s="2"/>
      <c r="Z322" s="2"/>
    </row>
    <row r="323" spans="1:26" ht="15" customHeight="1" x14ac:dyDescent="0.2">
      <c r="A323" s="2"/>
      <c r="B323" s="1113"/>
      <c r="C323" s="1113"/>
      <c r="D323" s="1113"/>
      <c r="E323" s="1113"/>
      <c r="F323" s="1113"/>
      <c r="G323" s="1113"/>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746"/>
      <c r="B326" s="746" t="s">
        <v>670</v>
      </c>
      <c r="C326" s="746"/>
      <c r="D326" s="746"/>
      <c r="E326" s="746"/>
      <c r="F326" s="746"/>
      <c r="G326" s="746"/>
      <c r="H326" s="746"/>
      <c r="I326" s="746"/>
      <c r="J326" s="746"/>
      <c r="K326" s="746"/>
      <c r="L326" s="746"/>
      <c r="M326" s="746"/>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 customHeight="1" x14ac:dyDescent="0.2">
      <c r="A328" s="2"/>
      <c r="B328" s="1443" t="s">
        <v>671</v>
      </c>
      <c r="C328" s="1115"/>
      <c r="D328" s="1115"/>
      <c r="E328" s="1115"/>
      <c r="F328" s="1115"/>
      <c r="G328" s="1115"/>
      <c r="H328" s="1115"/>
      <c r="I328" s="1115"/>
      <c r="J328" s="1116"/>
      <c r="K328" s="791">
        <v>2022</v>
      </c>
      <c r="L328" s="767">
        <v>2023</v>
      </c>
      <c r="M328" s="764">
        <v>2024</v>
      </c>
      <c r="N328" s="2"/>
      <c r="O328" s="2"/>
      <c r="P328" s="2"/>
      <c r="Q328" s="2"/>
      <c r="R328" s="2"/>
      <c r="S328" s="2"/>
      <c r="T328" s="2"/>
      <c r="U328" s="2"/>
      <c r="V328" s="2"/>
      <c r="W328" s="2"/>
      <c r="X328" s="2"/>
      <c r="Y328" s="2"/>
      <c r="Z328" s="2"/>
    </row>
    <row r="329" spans="1:26" ht="15" customHeight="1" x14ac:dyDescent="0.2">
      <c r="A329" s="2"/>
      <c r="B329" s="1444" t="s">
        <v>672</v>
      </c>
      <c r="C329" s="1091"/>
      <c r="D329" s="1091"/>
      <c r="E329" s="1091"/>
      <c r="F329" s="1091"/>
      <c r="G329" s="1091"/>
      <c r="H329" s="1091"/>
      <c r="I329" s="1091"/>
      <c r="J329" s="1092"/>
      <c r="K329" s="810">
        <v>923</v>
      </c>
      <c r="L329" s="768">
        <v>2204</v>
      </c>
      <c r="M329" s="307"/>
      <c r="N329" s="2"/>
      <c r="O329" s="2"/>
      <c r="P329" s="2"/>
      <c r="Q329" s="2"/>
      <c r="R329" s="2"/>
      <c r="S329" s="2"/>
      <c r="T329" s="2"/>
      <c r="U329" s="2"/>
      <c r="V329" s="2"/>
      <c r="W329" s="2"/>
      <c r="X329" s="2"/>
      <c r="Y329" s="2"/>
      <c r="Z329" s="2"/>
    </row>
    <row r="330" spans="1:26" ht="12.75" customHeight="1" x14ac:dyDescent="0.2">
      <c r="A330" s="2"/>
      <c r="B330" s="1405" t="s">
        <v>673</v>
      </c>
      <c r="C330" s="1102"/>
      <c r="D330" s="1102"/>
      <c r="E330" s="1102"/>
      <c r="F330" s="1102"/>
      <c r="G330" s="1102"/>
      <c r="H330" s="1102"/>
      <c r="I330" s="1102"/>
      <c r="J330" s="1103"/>
      <c r="K330" s="422">
        <v>120</v>
      </c>
      <c r="L330" s="311">
        <v>271</v>
      </c>
      <c r="M330" s="765"/>
      <c r="N330" s="2"/>
      <c r="O330" s="2"/>
      <c r="P330" s="2"/>
      <c r="Q330" s="2"/>
      <c r="R330" s="2"/>
      <c r="S330" s="2"/>
      <c r="T330" s="2"/>
      <c r="U330" s="2"/>
      <c r="V330" s="2"/>
      <c r="W330" s="2"/>
      <c r="X330" s="2"/>
      <c r="Y330" s="2"/>
      <c r="Z330" s="2"/>
    </row>
    <row r="331" spans="1:26" ht="15" customHeight="1" x14ac:dyDescent="0.2">
      <c r="A331" s="2"/>
      <c r="B331" s="1414" t="s">
        <v>674</v>
      </c>
      <c r="C331" s="1255"/>
      <c r="D331" s="1255"/>
      <c r="E331" s="1255"/>
      <c r="F331" s="1255"/>
      <c r="G331" s="1255"/>
      <c r="H331" s="1255"/>
      <c r="I331" s="1255"/>
      <c r="J331" s="1256"/>
      <c r="K331" s="423">
        <v>0.13</v>
      </c>
      <c r="L331" s="424">
        <v>0.12295825771324864</v>
      </c>
      <c r="M331" s="766"/>
      <c r="N331" s="2"/>
      <c r="O331" s="2"/>
      <c r="P331" s="2"/>
      <c r="Q331" s="2"/>
      <c r="R331" s="2"/>
      <c r="S331" s="2"/>
      <c r="T331" s="2"/>
      <c r="U331" s="2"/>
      <c r="V331" s="2"/>
      <c r="W331" s="2"/>
      <c r="X331" s="2"/>
      <c r="Y331" s="2"/>
      <c r="Z331" s="2"/>
    </row>
    <row r="332" spans="1:26" ht="15" customHeight="1" x14ac:dyDescent="0.2">
      <c r="A332" s="2"/>
      <c r="B332" s="1376" t="s">
        <v>675</v>
      </c>
      <c r="C332" s="1258"/>
      <c r="D332" s="1258"/>
      <c r="E332" s="1258"/>
      <c r="F332" s="1258"/>
      <c r="G332" s="1258"/>
      <c r="H332" s="1258"/>
      <c r="I332" s="1258"/>
      <c r="J332" s="1258"/>
      <c r="K332" s="1258"/>
      <c r="L332" s="1258"/>
      <c r="M332" s="1258"/>
      <c r="N332" s="2"/>
      <c r="O332" s="2"/>
      <c r="P332" s="2"/>
      <c r="Q332" s="2"/>
      <c r="R332" s="2"/>
      <c r="S332" s="2"/>
      <c r="T332" s="2"/>
      <c r="U332" s="2"/>
      <c r="V332" s="2"/>
      <c r="W332" s="2"/>
      <c r="X332" s="2"/>
      <c r="Y332" s="2"/>
      <c r="Z332" s="2"/>
    </row>
    <row r="333" spans="1:26" ht="12.75" customHeight="1" x14ac:dyDescent="0.2">
      <c r="A333" s="2"/>
      <c r="B333" s="1113"/>
      <c r="C333" s="1113"/>
      <c r="D333" s="1113"/>
      <c r="E333" s="1113"/>
      <c r="F333" s="1113"/>
      <c r="G333" s="1113"/>
      <c r="H333" s="1113"/>
      <c r="I333" s="1113"/>
      <c r="J333" s="1113"/>
      <c r="K333" s="1113"/>
      <c r="L333" s="1113"/>
      <c r="M333" s="1113"/>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746"/>
      <c r="B336" s="746" t="s">
        <v>676</v>
      </c>
      <c r="C336" s="746"/>
      <c r="D336" s="746"/>
      <c r="E336" s="746"/>
      <c r="F336" s="746"/>
      <c r="G336" s="746"/>
      <c r="H336" s="746"/>
      <c r="I336" s="746"/>
      <c r="J336" s="746"/>
      <c r="K336" s="746"/>
      <c r="L336" s="746"/>
      <c r="M336" s="746"/>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 customHeight="1" x14ac:dyDescent="0.2">
      <c r="A338" s="2"/>
      <c r="B338" s="1443" t="s">
        <v>677</v>
      </c>
      <c r="C338" s="1115"/>
      <c r="D338" s="1115"/>
      <c r="E338" s="1115"/>
      <c r="F338" s="1115"/>
      <c r="G338" s="1115"/>
      <c r="H338" s="1115"/>
      <c r="I338" s="1115"/>
      <c r="J338" s="1116"/>
      <c r="K338" s="791">
        <v>2022</v>
      </c>
      <c r="L338" s="767">
        <v>2023</v>
      </c>
      <c r="M338" s="764">
        <v>2024</v>
      </c>
      <c r="N338" s="2"/>
      <c r="O338" s="2"/>
      <c r="P338" s="2"/>
      <c r="Q338" s="2"/>
      <c r="R338" s="2"/>
      <c r="S338" s="2"/>
      <c r="T338" s="2"/>
      <c r="U338" s="2"/>
      <c r="V338" s="2"/>
      <c r="W338" s="2"/>
      <c r="X338" s="2"/>
      <c r="Y338" s="2"/>
      <c r="Z338" s="2"/>
    </row>
    <row r="339" spans="1:26" ht="12.75" customHeight="1" x14ac:dyDescent="0.2">
      <c r="A339" s="2"/>
      <c r="B339" s="1444" t="s">
        <v>672</v>
      </c>
      <c r="C339" s="1091"/>
      <c r="D339" s="1091"/>
      <c r="E339" s="1091"/>
      <c r="F339" s="1091"/>
      <c r="G339" s="1091"/>
      <c r="H339" s="1091"/>
      <c r="I339" s="1091"/>
      <c r="J339" s="1092"/>
      <c r="K339" s="810">
        <v>923</v>
      </c>
      <c r="L339" s="773">
        <v>2204</v>
      </c>
      <c r="M339" s="308"/>
      <c r="N339" s="2"/>
      <c r="O339" s="2"/>
      <c r="P339" s="2"/>
      <c r="Q339" s="2"/>
      <c r="R339" s="2"/>
      <c r="S339" s="2"/>
      <c r="T339" s="2"/>
      <c r="U339" s="2"/>
      <c r="V339" s="2"/>
      <c r="W339" s="2"/>
      <c r="X339" s="2"/>
      <c r="Y339" s="2"/>
      <c r="Z339" s="2"/>
    </row>
    <row r="340" spans="1:26" ht="12.75" customHeight="1" x14ac:dyDescent="0.2">
      <c r="A340" s="2"/>
      <c r="B340" s="1405" t="s">
        <v>678</v>
      </c>
      <c r="C340" s="1102"/>
      <c r="D340" s="1102"/>
      <c r="E340" s="1102"/>
      <c r="F340" s="1102"/>
      <c r="G340" s="1102"/>
      <c r="H340" s="1102"/>
      <c r="I340" s="1102"/>
      <c r="J340" s="1103"/>
      <c r="K340" s="422">
        <v>923</v>
      </c>
      <c r="L340" s="311">
        <v>2204</v>
      </c>
      <c r="M340" s="765"/>
      <c r="N340" s="2"/>
      <c r="O340" s="2"/>
      <c r="P340" s="2"/>
      <c r="Q340" s="2"/>
      <c r="R340" s="2"/>
      <c r="S340" s="2"/>
      <c r="T340" s="2"/>
      <c r="U340" s="2"/>
      <c r="V340" s="2"/>
      <c r="W340" s="2"/>
      <c r="X340" s="2"/>
      <c r="Y340" s="2"/>
      <c r="Z340" s="2"/>
    </row>
    <row r="341" spans="1:26" ht="15" customHeight="1" x14ac:dyDescent="0.2">
      <c r="A341" s="2"/>
      <c r="B341" s="1442" t="s">
        <v>679</v>
      </c>
      <c r="C341" s="1255"/>
      <c r="D341" s="1255"/>
      <c r="E341" s="1255"/>
      <c r="F341" s="1255"/>
      <c r="G341" s="1255"/>
      <c r="H341" s="1255"/>
      <c r="I341" s="1255"/>
      <c r="J341" s="1256"/>
      <c r="K341" s="425">
        <v>1</v>
      </c>
      <c r="L341" s="806">
        <v>1</v>
      </c>
      <c r="M341" s="309"/>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6"/>
      <c r="B346" s="325" t="s">
        <v>680</v>
      </c>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746"/>
      <c r="B349" s="746" t="s">
        <v>681</v>
      </c>
      <c r="C349" s="746"/>
      <c r="D349" s="746"/>
      <c r="E349" s="746"/>
      <c r="F349" s="746"/>
      <c r="G349" s="746"/>
      <c r="H349" s="746"/>
      <c r="I349" s="746"/>
      <c r="J349" s="746"/>
      <c r="K349" s="746"/>
      <c r="L349" s="746"/>
      <c r="M349" s="746"/>
      <c r="N349" s="2"/>
      <c r="O349" s="2" t="s">
        <v>539</v>
      </c>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 customHeight="1" x14ac:dyDescent="0.2">
      <c r="A351" s="2"/>
      <c r="B351" s="1443" t="s">
        <v>682</v>
      </c>
      <c r="C351" s="1115"/>
      <c r="D351" s="1115"/>
      <c r="E351" s="1115"/>
      <c r="F351" s="1115"/>
      <c r="G351" s="1115"/>
      <c r="H351" s="1115"/>
      <c r="I351" s="1115"/>
      <c r="J351" s="1116"/>
      <c r="K351" s="791">
        <v>2022</v>
      </c>
      <c r="L351" s="791">
        <v>2023</v>
      </c>
      <c r="M351" s="767">
        <v>2024</v>
      </c>
      <c r="N351" s="2"/>
      <c r="O351" s="2"/>
      <c r="P351" s="2"/>
      <c r="Q351" s="2"/>
      <c r="R351" s="2"/>
      <c r="S351" s="2"/>
      <c r="T351" s="2"/>
      <c r="U351" s="2"/>
      <c r="V351" s="2"/>
      <c r="W351" s="2"/>
      <c r="X351" s="2"/>
      <c r="Y351" s="2"/>
      <c r="Z351" s="2"/>
    </row>
    <row r="352" spans="1:26" ht="15" customHeight="1" x14ac:dyDescent="0.2">
      <c r="A352" s="2"/>
      <c r="B352" s="1469" t="s">
        <v>683</v>
      </c>
      <c r="C352" s="1122"/>
      <c r="D352" s="1122"/>
      <c r="E352" s="1122"/>
      <c r="F352" s="1122"/>
      <c r="G352" s="1122"/>
      <c r="H352" s="1122"/>
      <c r="I352" s="1122"/>
      <c r="J352" s="1122"/>
      <c r="K352" s="1122"/>
      <c r="L352" s="1122"/>
      <c r="M352" s="1122"/>
      <c r="N352" s="2"/>
      <c r="O352" s="2"/>
      <c r="P352" s="2"/>
      <c r="Q352" s="2"/>
      <c r="R352" s="2"/>
      <c r="S352" s="2"/>
      <c r="T352" s="2"/>
      <c r="U352" s="2"/>
      <c r="V352" s="2"/>
      <c r="W352" s="2"/>
      <c r="X352" s="2"/>
      <c r="Y352" s="2"/>
      <c r="Z352" s="2"/>
    </row>
    <row r="353" spans="1:26" ht="12.75" customHeight="1" x14ac:dyDescent="0.2">
      <c r="A353" s="2"/>
      <c r="B353" s="1439" t="s">
        <v>684</v>
      </c>
      <c r="C353" s="1292"/>
      <c r="D353" s="1292"/>
      <c r="E353" s="1292"/>
      <c r="F353" s="1292"/>
      <c r="G353" s="1292"/>
      <c r="H353" s="1292"/>
      <c r="I353" s="1292"/>
      <c r="J353" s="1293"/>
      <c r="K353" s="810">
        <v>1566716</v>
      </c>
      <c r="L353" s="768">
        <v>33037.660000000003</v>
      </c>
      <c r="M353" s="768"/>
      <c r="N353" s="2"/>
      <c r="O353" s="2"/>
      <c r="P353" s="2"/>
      <c r="Q353" s="2"/>
      <c r="R353" s="2"/>
      <c r="S353" s="2"/>
      <c r="T353" s="2"/>
      <c r="U353" s="2"/>
      <c r="V353" s="2"/>
      <c r="W353" s="2"/>
      <c r="X353" s="2"/>
      <c r="Y353" s="2"/>
      <c r="Z353" s="2"/>
    </row>
    <row r="354" spans="1:26" ht="12.75" customHeight="1" x14ac:dyDescent="0.2">
      <c r="A354" s="2"/>
      <c r="B354" s="1405" t="s">
        <v>685</v>
      </c>
      <c r="C354" s="1102"/>
      <c r="D354" s="1102"/>
      <c r="E354" s="1102"/>
      <c r="F354" s="1102"/>
      <c r="G354" s="1102"/>
      <c r="H354" s="1102"/>
      <c r="I354" s="1102"/>
      <c r="J354" s="1103"/>
      <c r="K354" s="422">
        <v>8446801</v>
      </c>
      <c r="L354" s="311">
        <v>11521087.43</v>
      </c>
      <c r="M354" s="311"/>
      <c r="N354" s="2"/>
      <c r="O354" s="2"/>
      <c r="P354" s="2"/>
      <c r="Q354" s="2"/>
      <c r="R354" s="2"/>
      <c r="S354" s="2"/>
      <c r="T354" s="2"/>
      <c r="U354" s="2"/>
      <c r="V354" s="2"/>
      <c r="W354" s="2"/>
      <c r="X354" s="2"/>
      <c r="Y354" s="2"/>
      <c r="Z354" s="2"/>
    </row>
    <row r="355" spans="1:26" ht="12.75" customHeight="1" x14ac:dyDescent="0.2">
      <c r="A355" s="2"/>
      <c r="B355" s="1405" t="s">
        <v>686</v>
      </c>
      <c r="C355" s="1102"/>
      <c r="D355" s="1102"/>
      <c r="E355" s="1102"/>
      <c r="F355" s="1102"/>
      <c r="G355" s="1102"/>
      <c r="H355" s="1102"/>
      <c r="I355" s="1102"/>
      <c r="J355" s="1103"/>
      <c r="K355" s="422">
        <v>166523</v>
      </c>
      <c r="L355" s="311">
        <v>392826.82</v>
      </c>
      <c r="M355" s="311"/>
      <c r="N355" s="2"/>
      <c r="O355" s="2"/>
      <c r="P355" s="2"/>
      <c r="Q355" s="2"/>
      <c r="R355" s="2"/>
      <c r="S355" s="2"/>
      <c r="T355" s="2"/>
      <c r="U355" s="2"/>
      <c r="V355" s="2"/>
      <c r="W355" s="2"/>
      <c r="X355" s="2"/>
      <c r="Y355" s="2"/>
      <c r="Z355" s="2"/>
    </row>
    <row r="356" spans="1:26" ht="12.75" customHeight="1" x14ac:dyDescent="0.2">
      <c r="A356" s="2"/>
      <c r="B356" s="1405" t="s">
        <v>687</v>
      </c>
      <c r="C356" s="1102"/>
      <c r="D356" s="1102"/>
      <c r="E356" s="1102"/>
      <c r="F356" s="1102"/>
      <c r="G356" s="1102"/>
      <c r="H356" s="1102"/>
      <c r="I356" s="1102"/>
      <c r="J356" s="1103"/>
      <c r="K356" s="422">
        <v>7676</v>
      </c>
      <c r="L356" s="311">
        <v>637822.99</v>
      </c>
      <c r="M356" s="311"/>
      <c r="N356" s="2"/>
      <c r="O356" s="2"/>
      <c r="P356" s="2"/>
      <c r="Q356" s="2"/>
      <c r="R356" s="2"/>
      <c r="S356" s="2"/>
      <c r="T356" s="2"/>
      <c r="U356" s="2"/>
      <c r="V356" s="2"/>
      <c r="W356" s="2"/>
      <c r="X356" s="2"/>
      <c r="Y356" s="2"/>
      <c r="Z356" s="2"/>
    </row>
    <row r="357" spans="1:26" ht="12.75" customHeight="1" x14ac:dyDescent="0.2">
      <c r="A357" s="2"/>
      <c r="B357" s="1405" t="s">
        <v>688</v>
      </c>
      <c r="C357" s="1102"/>
      <c r="D357" s="1102"/>
      <c r="E357" s="1102"/>
      <c r="F357" s="1102"/>
      <c r="G357" s="1102"/>
      <c r="H357" s="1102"/>
      <c r="I357" s="1102"/>
      <c r="J357" s="1103"/>
      <c r="K357" s="422">
        <v>174405</v>
      </c>
      <c r="L357" s="311">
        <v>213298.24</v>
      </c>
      <c r="M357" s="311"/>
      <c r="N357" s="2"/>
      <c r="O357" s="2"/>
      <c r="P357" s="2"/>
      <c r="Q357" s="2"/>
      <c r="R357" s="2"/>
      <c r="S357" s="2"/>
      <c r="T357" s="2"/>
      <c r="U357" s="2"/>
      <c r="V357" s="2"/>
      <c r="W357" s="2"/>
      <c r="X357" s="2"/>
      <c r="Y357" s="2"/>
      <c r="Z357" s="2"/>
    </row>
    <row r="358" spans="1:26" ht="12.75" customHeight="1" x14ac:dyDescent="0.2">
      <c r="A358" s="2"/>
      <c r="B358" s="1405" t="s">
        <v>689</v>
      </c>
      <c r="C358" s="1102"/>
      <c r="D358" s="1102"/>
      <c r="E358" s="1102"/>
      <c r="F358" s="1102"/>
      <c r="G358" s="1102"/>
      <c r="H358" s="1102"/>
      <c r="I358" s="1102"/>
      <c r="J358" s="1103"/>
      <c r="K358" s="422">
        <v>980</v>
      </c>
      <c r="L358" s="311">
        <v>16968.43</v>
      </c>
      <c r="M358" s="311"/>
      <c r="N358" s="2"/>
      <c r="O358" s="2"/>
      <c r="P358" s="2"/>
      <c r="Q358" s="2"/>
      <c r="R358" s="2"/>
      <c r="S358" s="2"/>
      <c r="T358" s="2"/>
      <c r="U358" s="2"/>
      <c r="V358" s="2"/>
      <c r="W358" s="2"/>
      <c r="X358" s="2"/>
      <c r="Y358" s="2"/>
      <c r="Z358" s="2"/>
    </row>
    <row r="359" spans="1:26" ht="12.75" customHeight="1" x14ac:dyDescent="0.2">
      <c r="A359" s="2"/>
      <c r="B359" s="1405" t="s">
        <v>690</v>
      </c>
      <c r="C359" s="1102"/>
      <c r="D359" s="1102"/>
      <c r="E359" s="1102"/>
      <c r="F359" s="1102"/>
      <c r="G359" s="1102"/>
      <c r="H359" s="1102"/>
      <c r="I359" s="1102"/>
      <c r="J359" s="1103"/>
      <c r="K359" s="422">
        <v>179624</v>
      </c>
      <c r="L359" s="311">
        <v>7.87</v>
      </c>
      <c r="M359" s="311"/>
      <c r="N359" s="2"/>
      <c r="O359" s="2"/>
      <c r="P359" s="2"/>
      <c r="Q359" s="2"/>
      <c r="R359" s="2"/>
      <c r="S359" s="2"/>
      <c r="T359" s="2"/>
      <c r="U359" s="2"/>
      <c r="V359" s="2"/>
      <c r="W359" s="2"/>
      <c r="X359" s="2"/>
      <c r="Y359" s="2"/>
      <c r="Z359" s="2"/>
    </row>
    <row r="360" spans="1:26" ht="12.75" customHeight="1" x14ac:dyDescent="0.2">
      <c r="A360" s="2"/>
      <c r="B360" s="1408" t="s">
        <v>691</v>
      </c>
      <c r="C360" s="1102"/>
      <c r="D360" s="1102"/>
      <c r="E360" s="1102"/>
      <c r="F360" s="1102"/>
      <c r="G360" s="1102"/>
      <c r="H360" s="1102"/>
      <c r="I360" s="1102"/>
      <c r="J360" s="1103"/>
      <c r="K360" s="426">
        <v>10542724</v>
      </c>
      <c r="L360" s="312">
        <v>12815049.439999999</v>
      </c>
      <c r="M360" s="312"/>
      <c r="N360" s="2"/>
      <c r="O360" s="2"/>
      <c r="P360" s="2"/>
      <c r="Q360" s="2"/>
      <c r="R360" s="2"/>
      <c r="S360" s="2"/>
      <c r="T360" s="2"/>
      <c r="U360" s="2"/>
      <c r="V360" s="2"/>
      <c r="W360" s="2"/>
      <c r="X360" s="2"/>
      <c r="Y360" s="2"/>
      <c r="Z360" s="2"/>
    </row>
    <row r="361" spans="1:26" ht="12.75" customHeight="1" x14ac:dyDescent="0.2">
      <c r="A361" s="2"/>
      <c r="B361" s="1408" t="s">
        <v>692</v>
      </c>
      <c r="C361" s="1102"/>
      <c r="D361" s="1102"/>
      <c r="E361" s="1102"/>
      <c r="F361" s="1102"/>
      <c r="G361" s="1102"/>
      <c r="H361" s="1102"/>
      <c r="I361" s="1102"/>
      <c r="J361" s="1103"/>
      <c r="K361" s="426">
        <v>0</v>
      </c>
      <c r="L361" s="312">
        <v>40.729999999999997</v>
      </c>
      <c r="M361" s="312"/>
      <c r="N361" s="2"/>
      <c r="O361" s="2"/>
      <c r="P361" s="2"/>
      <c r="Q361" s="2"/>
      <c r="R361" s="2"/>
      <c r="S361" s="2"/>
      <c r="T361" s="2"/>
      <c r="U361" s="2"/>
      <c r="V361" s="2"/>
      <c r="W361" s="2"/>
      <c r="X361" s="2"/>
      <c r="Y361" s="2"/>
      <c r="Z361" s="2"/>
    </row>
    <row r="362" spans="1:26" ht="12.75" customHeight="1" x14ac:dyDescent="0.2">
      <c r="A362" s="2"/>
      <c r="B362" s="1409" t="s">
        <v>693</v>
      </c>
      <c r="C362" s="1255"/>
      <c r="D362" s="1255"/>
      <c r="E362" s="1255"/>
      <c r="F362" s="1255"/>
      <c r="G362" s="1255"/>
      <c r="H362" s="1255"/>
      <c r="I362" s="1255"/>
      <c r="J362" s="1256"/>
      <c r="K362" s="813">
        <f>K361+K360</f>
        <v>10542724</v>
      </c>
      <c r="L362" s="769">
        <v>12815090.17</v>
      </c>
      <c r="M362" s="769"/>
      <c r="N362" s="2"/>
      <c r="O362" s="2"/>
      <c r="P362" s="2"/>
      <c r="Q362" s="2"/>
      <c r="R362" s="2"/>
      <c r="S362" s="2"/>
      <c r="T362" s="2"/>
      <c r="U362" s="2"/>
      <c r="V362" s="2"/>
      <c r="W362" s="2"/>
      <c r="X362" s="2"/>
      <c r="Y362" s="2"/>
      <c r="Z362" s="2"/>
    </row>
    <row r="363" spans="1:26" ht="12.75" customHeight="1" x14ac:dyDescent="0.2">
      <c r="A363" s="2"/>
      <c r="B363" s="1468" t="s">
        <v>694</v>
      </c>
      <c r="C363" s="1106"/>
      <c r="D363" s="1106"/>
      <c r="E363" s="1106"/>
      <c r="F363" s="1106"/>
      <c r="G363" s="1106"/>
      <c r="H363" s="1106"/>
      <c r="I363" s="1106"/>
      <c r="J363" s="1106"/>
      <c r="K363" s="1106"/>
      <c r="L363" s="1106"/>
      <c r="M363" s="1106"/>
      <c r="N363" s="2"/>
      <c r="O363" s="2"/>
      <c r="P363" s="2"/>
      <c r="Q363" s="2"/>
      <c r="R363" s="2"/>
      <c r="S363" s="2"/>
      <c r="T363" s="2"/>
      <c r="U363" s="2"/>
      <c r="V363" s="2"/>
      <c r="W363" s="2"/>
      <c r="X363" s="2"/>
      <c r="Y363" s="2"/>
      <c r="Z363" s="2"/>
    </row>
    <row r="364" spans="1:26" ht="12.75" customHeight="1" x14ac:dyDescent="0.2">
      <c r="A364" s="2"/>
      <c r="B364" s="1439" t="s">
        <v>695</v>
      </c>
      <c r="C364" s="1292"/>
      <c r="D364" s="1292"/>
      <c r="E364" s="1292"/>
      <c r="F364" s="1292"/>
      <c r="G364" s="1292"/>
      <c r="H364" s="1292"/>
      <c r="I364" s="1292"/>
      <c r="J364" s="1293"/>
      <c r="K364" s="810">
        <v>441875</v>
      </c>
      <c r="L364" s="768">
        <v>0</v>
      </c>
      <c r="M364" s="768"/>
      <c r="N364" s="2"/>
      <c r="O364" s="2"/>
      <c r="P364" s="2"/>
      <c r="Q364" s="2"/>
      <c r="R364" s="2"/>
      <c r="S364" s="2"/>
      <c r="T364" s="2"/>
      <c r="U364" s="2"/>
      <c r="V364" s="2"/>
      <c r="W364" s="2"/>
      <c r="X364" s="2"/>
      <c r="Y364" s="2"/>
      <c r="Z364" s="2"/>
    </row>
    <row r="365" spans="1:26" ht="12.75" customHeight="1" x14ac:dyDescent="0.2">
      <c r="A365" s="2"/>
      <c r="B365" s="1405" t="s">
        <v>696</v>
      </c>
      <c r="C365" s="1102"/>
      <c r="D365" s="1102"/>
      <c r="E365" s="1102"/>
      <c r="F365" s="1102"/>
      <c r="G365" s="1102"/>
      <c r="H365" s="1102"/>
      <c r="I365" s="1102"/>
      <c r="J365" s="1103"/>
      <c r="K365" s="422">
        <v>801641</v>
      </c>
      <c r="L365" s="311">
        <v>4170859.13</v>
      </c>
      <c r="M365" s="311"/>
      <c r="N365" s="2"/>
      <c r="O365" s="2"/>
      <c r="P365" s="2"/>
      <c r="Q365" s="2"/>
      <c r="R365" s="2"/>
      <c r="S365" s="2"/>
      <c r="T365" s="2"/>
      <c r="U365" s="2"/>
      <c r="V365" s="2"/>
      <c r="W365" s="2"/>
      <c r="X365" s="2"/>
      <c r="Y365" s="2"/>
      <c r="Z365" s="2"/>
    </row>
    <row r="366" spans="1:26" ht="12.75" customHeight="1" x14ac:dyDescent="0.2">
      <c r="A366" s="2"/>
      <c r="B366" s="1408" t="s">
        <v>697</v>
      </c>
      <c r="C366" s="1102"/>
      <c r="D366" s="1102"/>
      <c r="E366" s="1102"/>
      <c r="F366" s="1102"/>
      <c r="G366" s="1102"/>
      <c r="H366" s="1102"/>
      <c r="I366" s="1102"/>
      <c r="J366" s="1103"/>
      <c r="K366" s="426">
        <v>1243517</v>
      </c>
      <c r="L366" s="312">
        <v>4170859.13</v>
      </c>
      <c r="M366" s="312"/>
      <c r="N366" s="2"/>
      <c r="O366" s="2"/>
      <c r="P366" s="2"/>
      <c r="Q366" s="2"/>
      <c r="R366" s="2"/>
      <c r="S366" s="2"/>
      <c r="T366" s="2"/>
      <c r="U366" s="2"/>
      <c r="V366" s="2"/>
      <c r="W366" s="2"/>
      <c r="X366" s="2"/>
      <c r="Y366" s="2"/>
      <c r="Z366" s="2"/>
    </row>
    <row r="367" spans="1:26" ht="12.75" customHeight="1" x14ac:dyDescent="0.2">
      <c r="A367" s="2"/>
      <c r="B367" s="1409" t="s">
        <v>698</v>
      </c>
      <c r="C367" s="1255"/>
      <c r="D367" s="1255"/>
      <c r="E367" s="1255"/>
      <c r="F367" s="1255"/>
      <c r="G367" s="1255"/>
      <c r="H367" s="1255"/>
      <c r="I367" s="1255"/>
      <c r="J367" s="1256"/>
      <c r="K367" s="813">
        <f t="shared" ref="K367:L367" si="7">K362+K366</f>
        <v>11786241</v>
      </c>
      <c r="L367" s="769">
        <f t="shared" si="7"/>
        <v>16985949.300000001</v>
      </c>
      <c r="M367" s="769"/>
      <c r="N367" s="2"/>
      <c r="O367" s="2"/>
      <c r="P367" s="2"/>
      <c r="Q367" s="2"/>
      <c r="R367" s="2"/>
      <c r="S367" s="2"/>
      <c r="T367" s="2"/>
      <c r="U367" s="2"/>
      <c r="V367" s="2"/>
      <c r="W367" s="2"/>
      <c r="X367" s="2"/>
      <c r="Y367" s="2"/>
      <c r="Z367" s="2"/>
    </row>
    <row r="368" spans="1:26" ht="15" customHeight="1" x14ac:dyDescent="0.2">
      <c r="A368" s="2"/>
      <c r="B368" s="1467" t="s">
        <v>699</v>
      </c>
      <c r="C368" s="1106"/>
      <c r="D368" s="1106"/>
      <c r="E368" s="1106"/>
      <c r="F368" s="1106"/>
      <c r="G368" s="1106"/>
      <c r="H368" s="1106"/>
      <c r="I368" s="1106"/>
      <c r="J368" s="1106"/>
      <c r="K368" s="1106"/>
      <c r="L368" s="1106"/>
      <c r="M368" s="1106"/>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746"/>
      <c r="B371" s="746" t="s">
        <v>700</v>
      </c>
      <c r="C371" s="746"/>
      <c r="D371" s="746"/>
      <c r="E371" s="746"/>
      <c r="F371" s="746"/>
      <c r="G371" s="746"/>
      <c r="H371" s="746"/>
      <c r="I371" s="746"/>
      <c r="J371" s="746"/>
      <c r="K371" s="746"/>
      <c r="L371" s="746"/>
      <c r="M371" s="746"/>
      <c r="N371" s="2"/>
      <c r="O371" s="2" t="s">
        <v>537</v>
      </c>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1389" t="s">
        <v>701</v>
      </c>
      <c r="C373" s="1021"/>
      <c r="D373" s="1021"/>
      <c r="E373" s="1386">
        <v>2022</v>
      </c>
      <c r="F373" s="1386">
        <v>2023</v>
      </c>
      <c r="G373" s="1377">
        <v>2024</v>
      </c>
      <c r="H373" s="2"/>
      <c r="I373" s="2"/>
      <c r="J373" s="1"/>
      <c r="K373" s="1"/>
      <c r="L373" s="1"/>
      <c r="M373" s="1"/>
      <c r="N373" s="2"/>
      <c r="O373" s="2"/>
      <c r="P373" s="2"/>
      <c r="Q373" s="2"/>
      <c r="R373" s="2"/>
      <c r="S373" s="2"/>
      <c r="T373" s="2"/>
      <c r="U373" s="2"/>
      <c r="V373" s="2"/>
      <c r="W373" s="2"/>
      <c r="X373" s="2"/>
      <c r="Y373" s="2"/>
      <c r="Z373" s="2"/>
    </row>
    <row r="374" spans="1:26" ht="12.75" hidden="1" customHeight="1" x14ac:dyDescent="0.2">
      <c r="A374" s="2"/>
      <c r="B374" s="1021"/>
      <c r="C374" s="1019"/>
      <c r="D374" s="1021"/>
      <c r="E374" s="1151"/>
      <c r="F374" s="1151"/>
      <c r="G374" s="1153"/>
      <c r="H374" s="2"/>
      <c r="I374" s="2"/>
      <c r="J374" s="1"/>
      <c r="K374" s="1"/>
      <c r="L374" s="1"/>
      <c r="M374" s="1"/>
      <c r="N374" s="2"/>
      <c r="O374" s="2"/>
      <c r="P374" s="2"/>
      <c r="Q374" s="2"/>
      <c r="R374" s="2"/>
      <c r="S374" s="2"/>
      <c r="T374" s="2"/>
      <c r="U374" s="2"/>
      <c r="V374" s="2"/>
      <c r="W374" s="2"/>
      <c r="X374" s="2"/>
      <c r="Y374" s="2"/>
      <c r="Z374" s="2"/>
    </row>
    <row r="375" spans="1:26" ht="12.75" customHeight="1" x14ac:dyDescent="0.2">
      <c r="A375" s="2"/>
      <c r="B375" s="1115"/>
      <c r="C375" s="1115"/>
      <c r="D375" s="1115"/>
      <c r="E375" s="1208"/>
      <c r="F375" s="1208"/>
      <c r="G375" s="1205"/>
      <c r="H375" s="2"/>
      <c r="I375" s="2"/>
      <c r="J375" s="1"/>
      <c r="K375" s="1"/>
      <c r="L375" s="1"/>
      <c r="M375" s="1"/>
      <c r="N375" s="2"/>
      <c r="O375" s="2"/>
      <c r="P375" s="2"/>
      <c r="Q375" s="2"/>
      <c r="R375" s="2"/>
      <c r="S375" s="2"/>
      <c r="T375" s="2"/>
      <c r="U375" s="2"/>
      <c r="V375" s="2"/>
      <c r="W375" s="2"/>
      <c r="X375" s="2"/>
      <c r="Y375" s="2"/>
      <c r="Z375" s="2"/>
    </row>
    <row r="376" spans="1:26" ht="12.75" customHeight="1" x14ac:dyDescent="0.2">
      <c r="A376" s="2"/>
      <c r="B376" s="1406" t="s">
        <v>582</v>
      </c>
      <c r="C376" s="1122"/>
      <c r="D376" s="1407"/>
      <c r="E376" s="427">
        <v>6430463</v>
      </c>
      <c r="F376" s="428">
        <v>12285767.720000001</v>
      </c>
      <c r="G376" s="428"/>
      <c r="H376" s="2"/>
      <c r="I376" s="2"/>
      <c r="J376" s="1"/>
      <c r="K376" s="1"/>
      <c r="L376" s="1"/>
      <c r="M376" s="1"/>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746"/>
      <c r="B379" s="746" t="s">
        <v>702</v>
      </c>
      <c r="C379" s="746"/>
      <c r="D379" s="746"/>
      <c r="E379" s="746"/>
      <c r="F379" s="746"/>
      <c r="G379" s="746"/>
      <c r="H379" s="746"/>
      <c r="I379" s="746"/>
      <c r="J379" s="746"/>
      <c r="K379" s="746"/>
      <c r="L379" s="746"/>
      <c r="M379" s="746"/>
      <c r="N379" s="2"/>
      <c r="O379" s="2" t="s">
        <v>537</v>
      </c>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1463" t="s">
        <v>703</v>
      </c>
      <c r="C381" s="1115"/>
      <c r="D381" s="1115"/>
      <c r="E381" s="1115"/>
      <c r="F381" s="1115"/>
      <c r="G381" s="1115"/>
      <c r="H381" s="1115"/>
      <c r="I381" s="1115"/>
      <c r="J381" s="1116"/>
      <c r="K381" s="791">
        <v>2022</v>
      </c>
      <c r="L381" s="791">
        <v>2023</v>
      </c>
      <c r="M381" s="767">
        <v>2024</v>
      </c>
      <c r="N381" s="2"/>
      <c r="O381" s="2"/>
      <c r="P381" s="2"/>
      <c r="Q381" s="2"/>
      <c r="R381" s="2"/>
      <c r="S381" s="2"/>
      <c r="T381" s="2"/>
      <c r="U381" s="2"/>
      <c r="V381" s="2"/>
      <c r="W381" s="2"/>
      <c r="X381" s="2"/>
      <c r="Y381" s="2"/>
      <c r="Z381" s="2"/>
    </row>
    <row r="382" spans="1:26" ht="12.75" customHeight="1" x14ac:dyDescent="0.2">
      <c r="A382" s="2"/>
      <c r="B382" s="1416" t="s">
        <v>704</v>
      </c>
      <c r="C382" s="1108"/>
      <c r="D382" s="1108"/>
      <c r="E382" s="1108"/>
      <c r="F382" s="1108"/>
      <c r="G382" s="1108"/>
      <c r="H382" s="1108"/>
      <c r="I382" s="1108"/>
      <c r="J382" s="1117"/>
      <c r="K382" s="429">
        <v>70.38</v>
      </c>
      <c r="L382" s="771">
        <v>82.998200041055711</v>
      </c>
      <c r="M382" s="771"/>
      <c r="N382" s="2"/>
      <c r="O382" s="2"/>
      <c r="P382" s="2"/>
      <c r="Q382" s="2"/>
      <c r="R382" s="2"/>
      <c r="S382" s="2"/>
      <c r="T382" s="2"/>
      <c r="U382" s="2"/>
      <c r="V382" s="2"/>
      <c r="W382" s="2"/>
      <c r="X382" s="2"/>
      <c r="Y382" s="2"/>
      <c r="Z382" s="2"/>
    </row>
    <row r="383" spans="1:26" ht="12.75" customHeight="1" x14ac:dyDescent="0.2">
      <c r="A383" s="2"/>
      <c r="B383" s="1405" t="s">
        <v>705</v>
      </c>
      <c r="C383" s="1102"/>
      <c r="D383" s="1102"/>
      <c r="E383" s="1102"/>
      <c r="F383" s="1102"/>
      <c r="G383" s="1102"/>
      <c r="H383" s="1102"/>
      <c r="I383" s="1102"/>
      <c r="J383" s="1103"/>
      <c r="K383" s="430">
        <v>74.400000000000006</v>
      </c>
      <c r="L383" s="313">
        <v>84.710259856484583</v>
      </c>
      <c r="M383" s="313"/>
      <c r="N383" s="2"/>
      <c r="O383" s="2"/>
      <c r="P383" s="2"/>
      <c r="Q383" s="2"/>
      <c r="R383" s="2"/>
      <c r="S383" s="2"/>
      <c r="T383" s="2"/>
      <c r="U383" s="2"/>
      <c r="V383" s="2"/>
      <c r="W383" s="2"/>
      <c r="X383" s="2"/>
      <c r="Y383" s="2"/>
      <c r="Z383" s="2"/>
    </row>
    <row r="384" spans="1:26" ht="12.75" customHeight="1" x14ac:dyDescent="0.2">
      <c r="A384" s="2"/>
      <c r="B384" s="1411" t="s">
        <v>706</v>
      </c>
      <c r="C384" s="1081"/>
      <c r="D384" s="1081"/>
      <c r="E384" s="1081"/>
      <c r="F384" s="1081"/>
      <c r="G384" s="1081"/>
      <c r="H384" s="1081"/>
      <c r="I384" s="1081"/>
      <c r="J384" s="1104"/>
      <c r="K384" s="431">
        <v>3315</v>
      </c>
      <c r="L384" s="314">
        <v>3545</v>
      </c>
      <c r="M384" s="314"/>
      <c r="N384" s="2"/>
      <c r="O384" s="2"/>
      <c r="P384" s="2"/>
      <c r="Q384" s="2"/>
      <c r="R384" s="2"/>
      <c r="S384" s="2"/>
      <c r="T384" s="2"/>
      <c r="U384" s="2"/>
      <c r="V384" s="2"/>
      <c r="W384" s="2"/>
      <c r="X384" s="2"/>
      <c r="Y384" s="2"/>
      <c r="Z384" s="2"/>
    </row>
    <row r="385" spans="1:26" ht="12.75" customHeight="1" x14ac:dyDescent="0.2">
      <c r="A385" s="2"/>
      <c r="B385" s="1445" t="s">
        <v>707</v>
      </c>
      <c r="C385" s="1106"/>
      <c r="D385" s="1106"/>
      <c r="E385" s="1106"/>
      <c r="F385" s="1106"/>
      <c r="G385" s="1106"/>
      <c r="H385" s="1106"/>
      <c r="I385" s="1106"/>
      <c r="J385" s="1106"/>
      <c r="K385" s="1106"/>
      <c r="L385" s="1106"/>
      <c r="M385" s="1106"/>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746"/>
      <c r="B388" s="746" t="s">
        <v>708</v>
      </c>
      <c r="C388" s="746"/>
      <c r="D388" s="746"/>
      <c r="E388" s="746"/>
      <c r="F388" s="746"/>
      <c r="G388" s="746"/>
      <c r="H388" s="746"/>
      <c r="I388" s="746"/>
      <c r="J388" s="746"/>
      <c r="K388" s="746"/>
      <c r="L388" s="746"/>
      <c r="M388" s="746"/>
      <c r="N388" s="2"/>
      <c r="O388" s="2" t="s">
        <v>537</v>
      </c>
      <c r="P388" s="2"/>
      <c r="Q388" s="2"/>
      <c r="R388" s="2"/>
      <c r="S388" s="2"/>
      <c r="T388" s="2"/>
      <c r="U388" s="2"/>
      <c r="V388" s="2"/>
      <c r="W388" s="2"/>
      <c r="X388" s="2"/>
      <c r="Y388" s="2"/>
      <c r="Z388" s="2"/>
    </row>
    <row r="389" spans="1:26" ht="12.75" customHeight="1" x14ac:dyDescent="0.2">
      <c r="A389" s="746"/>
      <c r="B389" s="746" t="s">
        <v>709</v>
      </c>
      <c r="C389" s="746"/>
      <c r="D389" s="746"/>
      <c r="E389" s="746"/>
      <c r="F389" s="746"/>
      <c r="G389" s="746"/>
      <c r="H389" s="746"/>
      <c r="I389" s="746"/>
      <c r="J389" s="746"/>
      <c r="K389" s="746"/>
      <c r="L389" s="746"/>
      <c r="M389" s="746"/>
      <c r="N389" s="2"/>
      <c r="O389" s="2"/>
      <c r="P389" s="2"/>
      <c r="Q389" s="2"/>
      <c r="R389" s="2"/>
      <c r="S389" s="2"/>
      <c r="T389" s="2"/>
      <c r="U389" s="2"/>
      <c r="V389" s="2"/>
      <c r="W389" s="2"/>
      <c r="X389" s="2"/>
      <c r="Y389" s="2"/>
      <c r="Z389" s="2"/>
    </row>
    <row r="390" spans="1:26" ht="12.75" customHeight="1" x14ac:dyDescent="0.2">
      <c r="A390" s="746"/>
      <c r="B390" s="746" t="s">
        <v>710</v>
      </c>
      <c r="C390" s="746"/>
      <c r="D390" s="746"/>
      <c r="E390" s="746"/>
      <c r="F390" s="746"/>
      <c r="G390" s="746"/>
      <c r="H390" s="746"/>
      <c r="I390" s="746"/>
      <c r="J390" s="746"/>
      <c r="K390" s="746"/>
      <c r="L390" s="746"/>
      <c r="M390" s="746"/>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 customHeight="1" x14ac:dyDescent="0.2">
      <c r="A392" s="2"/>
      <c r="B392" s="1389" t="s">
        <v>711</v>
      </c>
      <c r="C392" s="1021"/>
      <c r="D392" s="1021"/>
      <c r="E392" s="1386">
        <v>2021</v>
      </c>
      <c r="F392" s="1386">
        <v>2022</v>
      </c>
      <c r="G392" s="1377">
        <v>2023</v>
      </c>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1115"/>
      <c r="C393" s="1115"/>
      <c r="D393" s="1115"/>
      <c r="E393" s="1208"/>
      <c r="F393" s="1208"/>
      <c r="G393" s="1205"/>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1444" t="s">
        <v>712</v>
      </c>
      <c r="C394" s="1091"/>
      <c r="D394" s="1092"/>
      <c r="E394" s="410">
        <v>1995227</v>
      </c>
      <c r="F394" s="432">
        <v>2761528</v>
      </c>
      <c r="G394" s="433">
        <v>5530298.7400000002</v>
      </c>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1405" t="s">
        <v>713</v>
      </c>
      <c r="C395" s="1102"/>
      <c r="D395" s="1103"/>
      <c r="E395" s="339">
        <v>14709</v>
      </c>
      <c r="F395" s="337">
        <v>5228</v>
      </c>
      <c r="G395" s="294">
        <v>0</v>
      </c>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1442" t="s">
        <v>714</v>
      </c>
      <c r="C396" s="1255"/>
      <c r="D396" s="1256"/>
      <c r="E396" s="350">
        <v>121863</v>
      </c>
      <c r="F396" s="434">
        <v>442336</v>
      </c>
      <c r="G396" s="293">
        <v>1216201.04</v>
      </c>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1"/>
      <c r="C397" s="1"/>
      <c r="D397" s="1"/>
      <c r="E397" s="1"/>
      <c r="F397" s="1"/>
      <c r="G397" s="1"/>
      <c r="H397" s="2"/>
      <c r="I397" s="2"/>
      <c r="J397" s="2"/>
      <c r="K397" s="2"/>
      <c r="L397" s="2"/>
      <c r="M397" s="2"/>
      <c r="N397" s="2"/>
      <c r="O397" s="2"/>
      <c r="P397" s="2"/>
      <c r="Q397" s="2"/>
      <c r="R397" s="2"/>
      <c r="S397" s="2"/>
      <c r="T397" s="2"/>
      <c r="U397" s="2"/>
      <c r="V397" s="2"/>
      <c r="W397" s="2"/>
      <c r="X397" s="2"/>
      <c r="Y397" s="2"/>
      <c r="Z397" s="2"/>
    </row>
    <row r="398" spans="1:26" ht="15" customHeight="1" x14ac:dyDescent="0.2">
      <c r="A398" s="2"/>
      <c r="B398" s="1389" t="s">
        <v>715</v>
      </c>
      <c r="C398" s="1021"/>
      <c r="D398" s="1021"/>
      <c r="E398" s="1386">
        <v>2021</v>
      </c>
      <c r="F398" s="1386">
        <v>2022</v>
      </c>
      <c r="G398" s="1377">
        <v>2023</v>
      </c>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1115"/>
      <c r="C399" s="1115"/>
      <c r="D399" s="1115"/>
      <c r="E399" s="1208"/>
      <c r="F399" s="1208"/>
      <c r="G399" s="1205"/>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1444" t="s">
        <v>712</v>
      </c>
      <c r="C400" s="1091"/>
      <c r="D400" s="1092"/>
      <c r="E400" s="410">
        <v>1005.45</v>
      </c>
      <c r="F400" s="432">
        <v>29046.25</v>
      </c>
      <c r="G400" s="433">
        <v>700192.34</v>
      </c>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1442" t="s">
        <v>714</v>
      </c>
      <c r="C401" s="1255"/>
      <c r="D401" s="1256"/>
      <c r="E401" s="350">
        <v>14526.68</v>
      </c>
      <c r="F401" s="434">
        <v>43491.12</v>
      </c>
      <c r="G401" s="293">
        <v>84973.79</v>
      </c>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85"/>
      <c r="C402" s="285"/>
      <c r="D402" s="285"/>
      <c r="E402" s="285"/>
      <c r="F402" s="285"/>
      <c r="G402" s="285"/>
      <c r="H402" s="285"/>
      <c r="I402" s="285"/>
      <c r="J402" s="285"/>
      <c r="K402" s="285"/>
      <c r="L402" s="285"/>
      <c r="M402" s="285"/>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746"/>
      <c r="B404" s="746" t="s">
        <v>716</v>
      </c>
      <c r="C404" s="746"/>
      <c r="D404" s="746"/>
      <c r="E404" s="746"/>
      <c r="F404" s="746"/>
      <c r="G404" s="746"/>
      <c r="H404" s="746"/>
      <c r="I404" s="746"/>
      <c r="J404" s="746"/>
      <c r="K404" s="746"/>
      <c r="L404" s="746"/>
      <c r="M404" s="746"/>
      <c r="N404" s="2"/>
      <c r="O404" s="2" t="s">
        <v>537</v>
      </c>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hidden="1"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 customHeight="1" x14ac:dyDescent="0.2">
      <c r="A407" s="2"/>
      <c r="B407" s="1389" t="s">
        <v>717</v>
      </c>
      <c r="C407" s="1021"/>
      <c r="D407" s="1021"/>
      <c r="E407" s="1021"/>
      <c r="F407" s="1021"/>
      <c r="G407" s="1021"/>
      <c r="H407" s="1021"/>
      <c r="I407" s="1086"/>
      <c r="J407" s="1446" t="s">
        <v>718</v>
      </c>
      <c r="K407" s="1386">
        <v>2022</v>
      </c>
      <c r="L407" s="1386">
        <v>2023</v>
      </c>
      <c r="M407" s="1377">
        <v>2024</v>
      </c>
      <c r="N407" s="2"/>
      <c r="O407" s="2"/>
      <c r="P407" s="2"/>
      <c r="Q407" s="2"/>
      <c r="R407" s="2"/>
      <c r="S407" s="2"/>
      <c r="T407" s="2"/>
      <c r="U407" s="2"/>
      <c r="V407" s="2"/>
      <c r="W407" s="2"/>
      <c r="X407" s="2"/>
      <c r="Y407" s="2"/>
      <c r="Z407" s="2"/>
    </row>
    <row r="408" spans="1:26" ht="15" customHeight="1" x14ac:dyDescent="0.2">
      <c r="A408" s="2"/>
      <c r="B408" s="1021"/>
      <c r="C408" s="1021"/>
      <c r="D408" s="1021"/>
      <c r="E408" s="1021"/>
      <c r="F408" s="1021"/>
      <c r="G408" s="1021"/>
      <c r="H408" s="1021"/>
      <c r="I408" s="1086"/>
      <c r="J408" s="1208"/>
      <c r="K408" s="1208"/>
      <c r="L408" s="1208"/>
      <c r="M408" s="1205"/>
      <c r="N408" s="2"/>
      <c r="O408" s="2"/>
      <c r="P408" s="2"/>
      <c r="Q408" s="2"/>
      <c r="R408" s="2"/>
      <c r="S408" s="2"/>
      <c r="T408" s="2"/>
      <c r="U408" s="2"/>
      <c r="V408" s="2"/>
      <c r="W408" s="2"/>
      <c r="X408" s="2"/>
      <c r="Y408" s="2"/>
      <c r="Z408" s="2"/>
    </row>
    <row r="409" spans="1:26" ht="12.75" customHeight="1" x14ac:dyDescent="0.2">
      <c r="A409" s="2"/>
      <c r="B409" s="1444" t="s">
        <v>719</v>
      </c>
      <c r="C409" s="1091"/>
      <c r="D409" s="1091"/>
      <c r="E409" s="1091"/>
      <c r="F409" s="1091"/>
      <c r="G409" s="1091"/>
      <c r="H409" s="1091"/>
      <c r="I409" s="1092"/>
      <c r="J409" s="435">
        <v>5652874.0229159743</v>
      </c>
      <c r="K409" s="773">
        <v>2628345.5541136074</v>
      </c>
      <c r="L409" s="773">
        <v>6173698.6816007746</v>
      </c>
      <c r="M409" s="773"/>
      <c r="N409" s="2"/>
      <c r="O409" s="2"/>
      <c r="P409" s="2"/>
      <c r="Q409" s="2"/>
      <c r="R409" s="2"/>
      <c r="S409" s="2"/>
      <c r="T409" s="2"/>
      <c r="U409" s="2"/>
      <c r="V409" s="2"/>
      <c r="W409" s="2"/>
      <c r="X409" s="2"/>
      <c r="Y409" s="2"/>
      <c r="Z409" s="2"/>
    </row>
    <row r="410" spans="1:26" ht="12.75" customHeight="1" x14ac:dyDescent="0.2">
      <c r="A410" s="2"/>
      <c r="B410" s="1408" t="s">
        <v>720</v>
      </c>
      <c r="C410" s="1102"/>
      <c r="D410" s="1102"/>
      <c r="E410" s="1102"/>
      <c r="F410" s="1102"/>
      <c r="G410" s="1102"/>
      <c r="H410" s="1102"/>
      <c r="I410" s="1103"/>
      <c r="J410" s="814">
        <v>509.40025555332613</v>
      </c>
      <c r="K410" s="774">
        <v>500.19879864543947</v>
      </c>
      <c r="L410" s="774">
        <v>485.25318959458031</v>
      </c>
      <c r="M410" s="774"/>
      <c r="N410" s="2"/>
      <c r="O410" s="2"/>
      <c r="P410" s="2"/>
      <c r="Q410" s="2"/>
      <c r="R410" s="2"/>
      <c r="S410" s="2"/>
      <c r="T410" s="2"/>
      <c r="U410" s="2"/>
      <c r="V410" s="2"/>
      <c r="W410" s="2"/>
      <c r="X410" s="2"/>
      <c r="Y410" s="2"/>
      <c r="Z410" s="2"/>
    </row>
    <row r="411" spans="1:26" ht="12.75" customHeight="1" x14ac:dyDescent="0.2">
      <c r="A411" s="2"/>
      <c r="B411" s="1408" t="s">
        <v>721</v>
      </c>
      <c r="C411" s="1102"/>
      <c r="D411" s="1102"/>
      <c r="E411" s="1102"/>
      <c r="F411" s="1102"/>
      <c r="G411" s="1102"/>
      <c r="H411" s="1102"/>
      <c r="I411" s="1103"/>
      <c r="J411" s="814">
        <v>497.53111108358615</v>
      </c>
      <c r="K411" s="774">
        <v>497.3442659481442</v>
      </c>
      <c r="L411" s="774">
        <v>469.82227790341813</v>
      </c>
      <c r="M411" s="774"/>
      <c r="N411" s="2"/>
      <c r="O411" s="2"/>
      <c r="P411" s="2"/>
      <c r="Q411" s="2"/>
      <c r="R411" s="2"/>
      <c r="S411" s="2"/>
      <c r="T411" s="2"/>
      <c r="U411" s="2"/>
      <c r="V411" s="2"/>
      <c r="W411" s="2"/>
      <c r="X411" s="2"/>
      <c r="Y411" s="2"/>
      <c r="Z411" s="2"/>
    </row>
    <row r="412" spans="1:26" ht="12.75" customHeight="1" x14ac:dyDescent="0.2">
      <c r="A412" s="2"/>
      <c r="B412" s="1408" t="s">
        <v>722</v>
      </c>
      <c r="C412" s="1102"/>
      <c r="D412" s="1102"/>
      <c r="E412" s="1102"/>
      <c r="F412" s="1102"/>
      <c r="G412" s="1102"/>
      <c r="H412" s="1102"/>
      <c r="I412" s="1103"/>
      <c r="J412" s="815">
        <v>0.63700000000000001</v>
      </c>
      <c r="K412" s="775">
        <v>0.55900000000000005</v>
      </c>
      <c r="L412" s="775">
        <v>0.61412059025542864</v>
      </c>
      <c r="M412" s="775"/>
      <c r="N412" s="2"/>
      <c r="O412" s="2"/>
      <c r="P412" s="2"/>
      <c r="Q412" s="2"/>
      <c r="R412" s="2"/>
      <c r="S412" s="2"/>
      <c r="T412" s="2"/>
      <c r="U412" s="2"/>
      <c r="V412" s="2"/>
      <c r="W412" s="2"/>
      <c r="X412" s="2"/>
      <c r="Y412" s="2"/>
      <c r="Z412" s="2"/>
    </row>
    <row r="413" spans="1:26" ht="12.75" customHeight="1" x14ac:dyDescent="0.2">
      <c r="A413" s="2"/>
      <c r="B413" s="1405" t="s">
        <v>723</v>
      </c>
      <c r="C413" s="1102"/>
      <c r="D413" s="1102"/>
      <c r="E413" s="1102"/>
      <c r="F413" s="1102"/>
      <c r="G413" s="1102"/>
      <c r="H413" s="1102"/>
      <c r="I413" s="1103"/>
      <c r="J413" s="810">
        <v>3239.2071947235468</v>
      </c>
      <c r="K413" s="768">
        <v>3315</v>
      </c>
      <c r="L413" s="768">
        <v>3545.4911045195599</v>
      </c>
      <c r="M413" s="768"/>
      <c r="N413" s="2"/>
      <c r="O413" s="2"/>
      <c r="P413" s="2"/>
      <c r="Q413" s="2"/>
      <c r="R413" s="2"/>
      <c r="S413" s="2"/>
      <c r="T413" s="2"/>
      <c r="U413" s="2"/>
      <c r="V413" s="2"/>
      <c r="W413" s="2"/>
      <c r="X413" s="2"/>
      <c r="Y413" s="2"/>
      <c r="Z413" s="2"/>
    </row>
    <row r="414" spans="1:26" ht="12.75" customHeight="1" x14ac:dyDescent="0.2">
      <c r="A414" s="2"/>
      <c r="B414" s="1405" t="s">
        <v>724</v>
      </c>
      <c r="C414" s="1102"/>
      <c r="D414" s="1102"/>
      <c r="E414" s="1102"/>
      <c r="F414" s="1102"/>
      <c r="G414" s="1102"/>
      <c r="H414" s="1102"/>
      <c r="I414" s="1103"/>
      <c r="J414" s="422">
        <v>11097116.58227507</v>
      </c>
      <c r="K414" s="311">
        <v>5254602</v>
      </c>
      <c r="L414" s="311">
        <v>12722633.903259411</v>
      </c>
      <c r="M414" s="311"/>
      <c r="N414" s="2"/>
      <c r="O414" s="2"/>
      <c r="P414" s="2"/>
      <c r="Q414" s="2"/>
      <c r="R414" s="2"/>
      <c r="S414" s="2"/>
      <c r="T414" s="2"/>
      <c r="U414" s="2"/>
      <c r="V414" s="2"/>
      <c r="W414" s="2"/>
      <c r="X414" s="2"/>
      <c r="Y414" s="2"/>
      <c r="Z414" s="2"/>
    </row>
    <row r="415" spans="1:26" ht="12.75" customHeight="1" x14ac:dyDescent="0.2">
      <c r="A415" s="2"/>
      <c r="B415" s="1442" t="s">
        <v>725</v>
      </c>
      <c r="C415" s="1255"/>
      <c r="D415" s="1255"/>
      <c r="E415" s="1255"/>
      <c r="F415" s="1255"/>
      <c r="G415" s="1255"/>
      <c r="H415" s="1255"/>
      <c r="I415" s="1256"/>
      <c r="J415" s="327">
        <v>12756434.829774845</v>
      </c>
      <c r="K415" s="776">
        <v>5432151</v>
      </c>
      <c r="L415" s="776">
        <v>11268661.061553407</v>
      </c>
      <c r="M415" s="776"/>
      <c r="N415" s="2"/>
      <c r="O415" s="2"/>
      <c r="P415" s="2"/>
      <c r="Q415" s="2"/>
      <c r="R415" s="2"/>
      <c r="S415" s="2"/>
      <c r="T415" s="2"/>
      <c r="U415" s="2"/>
      <c r="V415" s="2"/>
      <c r="W415" s="2"/>
      <c r="X415" s="2"/>
      <c r="Y415" s="2"/>
      <c r="Z415" s="2"/>
    </row>
    <row r="416" spans="1:26" ht="12.75" customHeight="1" x14ac:dyDescent="0.2">
      <c r="A416" s="2"/>
      <c r="B416" s="1445" t="s">
        <v>726</v>
      </c>
      <c r="C416" s="1106"/>
      <c r="D416" s="1106"/>
      <c r="E416" s="1106"/>
      <c r="F416" s="1106"/>
      <c r="G416" s="1106"/>
      <c r="H416" s="1106"/>
      <c r="I416" s="1106"/>
      <c r="J416" s="1106"/>
      <c r="K416" s="1106"/>
      <c r="L416" s="1106"/>
      <c r="M416" s="1106"/>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746"/>
      <c r="B419" s="746" t="s">
        <v>727</v>
      </c>
      <c r="C419" s="746"/>
      <c r="D419" s="746"/>
      <c r="E419" s="746"/>
      <c r="F419" s="746"/>
      <c r="G419" s="746"/>
      <c r="H419" s="746"/>
      <c r="I419" s="746"/>
      <c r="J419" s="746"/>
      <c r="K419" s="746"/>
      <c r="L419" s="746"/>
      <c r="M419" s="746"/>
      <c r="N419" s="2"/>
      <c r="O419" s="2" t="s">
        <v>537</v>
      </c>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 customHeight="1" x14ac:dyDescent="0.2">
      <c r="A421" s="2"/>
      <c r="B421" s="1389" t="s">
        <v>728</v>
      </c>
      <c r="C421" s="1021"/>
      <c r="D421" s="1086"/>
      <c r="E421" s="1386">
        <v>2022</v>
      </c>
      <c r="F421" s="1377">
        <v>2023</v>
      </c>
      <c r="G421" s="1377">
        <v>2024</v>
      </c>
      <c r="H421" s="2"/>
      <c r="I421" s="2"/>
      <c r="J421" s="2"/>
      <c r="K421" s="2"/>
      <c r="L421" s="2"/>
      <c r="M421" s="2"/>
      <c r="N421" s="2"/>
      <c r="O421" s="2"/>
      <c r="P421" s="2"/>
      <c r="Q421" s="2"/>
      <c r="R421" s="2"/>
      <c r="S421" s="2"/>
      <c r="T421" s="2"/>
      <c r="U421" s="2"/>
      <c r="V421" s="2"/>
      <c r="W421" s="2"/>
      <c r="X421" s="2"/>
      <c r="Y421" s="2"/>
      <c r="Z421" s="2"/>
    </row>
    <row r="422" spans="1:26" ht="15" customHeight="1" x14ac:dyDescent="0.2">
      <c r="A422" s="2"/>
      <c r="B422" s="1021"/>
      <c r="C422" s="1019"/>
      <c r="D422" s="1086"/>
      <c r="E422" s="1151"/>
      <c r="F422" s="1153"/>
      <c r="G422" s="1153"/>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1115"/>
      <c r="C423" s="1115"/>
      <c r="D423" s="1116"/>
      <c r="E423" s="1208"/>
      <c r="F423" s="1205"/>
      <c r="G423" s="1205"/>
      <c r="H423" s="2"/>
      <c r="I423" s="2"/>
      <c r="J423" s="2"/>
      <c r="K423" s="2"/>
      <c r="L423" s="2"/>
      <c r="M423" s="2"/>
      <c r="N423" s="2"/>
      <c r="O423" s="2"/>
      <c r="P423" s="2"/>
      <c r="Q423" s="2"/>
      <c r="R423" s="2"/>
      <c r="S423" s="2"/>
      <c r="T423" s="2"/>
      <c r="U423" s="2"/>
      <c r="V423" s="2"/>
      <c r="W423" s="2"/>
      <c r="X423" s="2"/>
      <c r="Y423" s="2"/>
      <c r="Z423" s="2"/>
    </row>
    <row r="424" spans="1:26" ht="15" customHeight="1" x14ac:dyDescent="0.2">
      <c r="A424" s="2"/>
      <c r="B424" s="1444" t="s">
        <v>301</v>
      </c>
      <c r="C424" s="1091"/>
      <c r="D424" s="1092"/>
      <c r="E424" s="435">
        <v>2756496.7</v>
      </c>
      <c r="F424" s="773">
        <v>5528123.7000000002</v>
      </c>
      <c r="G424" s="773"/>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1405" t="s">
        <v>302</v>
      </c>
      <c r="C425" s="1102"/>
      <c r="D425" s="1103"/>
      <c r="E425" s="422">
        <v>2131.8000000000002</v>
      </c>
      <c r="F425" s="311">
        <v>964.79</v>
      </c>
      <c r="G425" s="311"/>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1405" t="s">
        <v>303</v>
      </c>
      <c r="C426" s="1102"/>
      <c r="D426" s="1103"/>
      <c r="E426" s="422">
        <v>2899.8</v>
      </c>
      <c r="F426" s="311">
        <v>518.27</v>
      </c>
      <c r="G426" s="311"/>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1405" t="s">
        <v>304</v>
      </c>
      <c r="C427" s="1102"/>
      <c r="D427" s="1103"/>
      <c r="E427" s="422">
        <v>0</v>
      </c>
      <c r="F427" s="311">
        <v>691.98</v>
      </c>
      <c r="G427" s="311"/>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1405" t="s">
        <v>305</v>
      </c>
      <c r="C428" s="1102"/>
      <c r="D428" s="1103"/>
      <c r="E428" s="422">
        <v>0</v>
      </c>
      <c r="F428" s="311">
        <v>0</v>
      </c>
      <c r="G428" s="311"/>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1405" t="s">
        <v>306</v>
      </c>
      <c r="C429" s="1102"/>
      <c r="D429" s="1103"/>
      <c r="E429" s="422">
        <v>0</v>
      </c>
      <c r="F429" s="311">
        <v>0</v>
      </c>
      <c r="G429" s="311"/>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1405" t="s">
        <v>307</v>
      </c>
      <c r="C430" s="1102"/>
      <c r="D430" s="1103"/>
      <c r="E430" s="422">
        <v>0</v>
      </c>
      <c r="F430" s="311">
        <v>0</v>
      </c>
      <c r="G430" s="311"/>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1408" t="s">
        <v>44</v>
      </c>
      <c r="C431" s="1102"/>
      <c r="D431" s="1103"/>
      <c r="E431" s="426">
        <v>2761528.3</v>
      </c>
      <c r="F431" s="312">
        <v>5530298.7400000002</v>
      </c>
      <c r="G431" s="31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1449" t="s">
        <v>729</v>
      </c>
      <c r="C432" s="1081"/>
      <c r="D432" s="1104"/>
      <c r="E432" s="436">
        <v>1</v>
      </c>
      <c r="F432" s="1448">
        <v>1</v>
      </c>
      <c r="G432" s="1448"/>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1113"/>
      <c r="C433" s="1113"/>
      <c r="D433" s="1180"/>
      <c r="E433" s="437">
        <v>0</v>
      </c>
      <c r="F433" s="1381"/>
      <c r="G433" s="1381"/>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746"/>
      <c r="B436" s="746" t="s">
        <v>730</v>
      </c>
      <c r="C436" s="746"/>
      <c r="D436" s="746"/>
      <c r="E436" s="746"/>
      <c r="F436" s="746"/>
      <c r="G436" s="746"/>
      <c r="H436" s="746"/>
      <c r="I436" s="746"/>
      <c r="J436" s="746"/>
      <c r="K436" s="746"/>
      <c r="L436" s="746"/>
      <c r="M436" s="746"/>
      <c r="N436" s="2"/>
      <c r="O436" s="2" t="s">
        <v>539</v>
      </c>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 customHeight="1" x14ac:dyDescent="0.2">
      <c r="A438" s="2"/>
      <c r="B438" s="1389" t="s">
        <v>731</v>
      </c>
      <c r="C438" s="1021"/>
      <c r="D438" s="1021"/>
      <c r="E438" s="1021"/>
      <c r="F438" s="1021"/>
      <c r="G438" s="1021"/>
      <c r="H438" s="1021"/>
      <c r="I438" s="1021"/>
      <c r="J438" s="1086"/>
      <c r="K438" s="1386">
        <v>2022</v>
      </c>
      <c r="L438" s="1377">
        <v>2023</v>
      </c>
      <c r="M438" s="1377">
        <v>2024</v>
      </c>
      <c r="N438" s="2"/>
      <c r="O438" s="2"/>
      <c r="P438" s="2"/>
      <c r="Q438" s="2"/>
      <c r="R438" s="2"/>
      <c r="S438" s="2"/>
      <c r="T438" s="2"/>
      <c r="U438" s="2"/>
      <c r="V438" s="2"/>
      <c r="W438" s="2"/>
      <c r="X438" s="2"/>
      <c r="Y438" s="2"/>
      <c r="Z438" s="2"/>
    </row>
    <row r="439" spans="1:26" ht="15" customHeight="1" x14ac:dyDescent="0.2">
      <c r="A439" s="2"/>
      <c r="B439" s="1115"/>
      <c r="C439" s="1115"/>
      <c r="D439" s="1115"/>
      <c r="E439" s="1115"/>
      <c r="F439" s="1115"/>
      <c r="G439" s="1115"/>
      <c r="H439" s="1115"/>
      <c r="I439" s="1115"/>
      <c r="J439" s="1116"/>
      <c r="K439" s="1208"/>
      <c r="L439" s="1205"/>
      <c r="M439" s="1205"/>
      <c r="N439" s="2"/>
      <c r="O439" s="2"/>
      <c r="P439" s="2"/>
      <c r="Q439" s="2"/>
      <c r="R439" s="2"/>
      <c r="S439" s="2"/>
      <c r="T439" s="2"/>
      <c r="U439" s="2"/>
      <c r="V439" s="2"/>
      <c r="W439" s="2"/>
      <c r="X439" s="2"/>
      <c r="Y439" s="2"/>
      <c r="Z439" s="2"/>
    </row>
    <row r="440" spans="1:26" ht="12.75" customHeight="1" x14ac:dyDescent="0.2">
      <c r="A440" s="2"/>
      <c r="B440" s="1444" t="s">
        <v>732</v>
      </c>
      <c r="C440" s="1091"/>
      <c r="D440" s="1091"/>
      <c r="E440" s="1091"/>
      <c r="F440" s="1091"/>
      <c r="G440" s="1091"/>
      <c r="H440" s="1091"/>
      <c r="I440" s="1091"/>
      <c r="J440" s="1092"/>
      <c r="K440" s="435">
        <v>11786241</v>
      </c>
      <c r="L440" s="773">
        <v>16985949.300000001</v>
      </c>
      <c r="M440" s="773"/>
      <c r="N440" s="2"/>
      <c r="O440" s="2"/>
      <c r="P440" s="2"/>
      <c r="Q440" s="2"/>
      <c r="R440" s="2"/>
      <c r="S440" s="2"/>
      <c r="T440" s="2"/>
      <c r="U440" s="2"/>
      <c r="V440" s="2"/>
      <c r="W440" s="2"/>
      <c r="X440" s="2"/>
      <c r="Y440" s="2"/>
      <c r="Z440" s="2"/>
    </row>
    <row r="441" spans="1:26" ht="12.75" customHeight="1" x14ac:dyDescent="0.2">
      <c r="A441" s="2"/>
      <c r="B441" s="1405" t="s">
        <v>733</v>
      </c>
      <c r="C441" s="1102"/>
      <c r="D441" s="1102"/>
      <c r="E441" s="1102"/>
      <c r="F441" s="1102"/>
      <c r="G441" s="1102"/>
      <c r="H441" s="1102"/>
      <c r="I441" s="1102"/>
      <c r="J441" s="1103"/>
      <c r="K441" s="422">
        <v>801641</v>
      </c>
      <c r="L441" s="311">
        <v>4170899.86</v>
      </c>
      <c r="M441" s="311"/>
      <c r="N441" s="2"/>
      <c r="O441" s="2"/>
      <c r="P441" s="2"/>
      <c r="Q441" s="2"/>
      <c r="R441" s="2"/>
      <c r="S441" s="2"/>
      <c r="T441" s="2"/>
      <c r="U441" s="2"/>
      <c r="V441" s="2"/>
      <c r="W441" s="2"/>
      <c r="X441" s="2"/>
      <c r="Y441" s="2"/>
      <c r="Z441" s="2"/>
    </row>
    <row r="442" spans="1:26" ht="12.75" customHeight="1" x14ac:dyDescent="0.2">
      <c r="A442" s="2"/>
      <c r="B442" s="1405" t="s">
        <v>734</v>
      </c>
      <c r="C442" s="1102"/>
      <c r="D442" s="1102"/>
      <c r="E442" s="1102"/>
      <c r="F442" s="1102"/>
      <c r="G442" s="1102"/>
      <c r="H442" s="1102"/>
      <c r="I442" s="1102"/>
      <c r="J442" s="1103"/>
      <c r="K442" s="420">
        <v>6.8000000000000005E-2</v>
      </c>
      <c r="L442" s="315">
        <v>0.24555000055251547</v>
      </c>
      <c r="M442" s="315"/>
      <c r="N442" s="2"/>
      <c r="O442" s="2"/>
      <c r="P442" s="2"/>
      <c r="Q442" s="2"/>
      <c r="R442" s="2"/>
      <c r="S442" s="2"/>
      <c r="T442" s="2"/>
      <c r="U442" s="2"/>
      <c r="V442" s="2"/>
      <c r="W442" s="2"/>
      <c r="X442" s="2"/>
      <c r="Y442" s="2"/>
      <c r="Z442" s="2"/>
    </row>
    <row r="443" spans="1:26" ht="12.75" customHeight="1" x14ac:dyDescent="0.2">
      <c r="A443" s="2"/>
      <c r="B443" s="1405" t="s">
        <v>735</v>
      </c>
      <c r="C443" s="1102"/>
      <c r="D443" s="1102"/>
      <c r="E443" s="1102"/>
      <c r="F443" s="1102"/>
      <c r="G443" s="1102"/>
      <c r="H443" s="1102"/>
      <c r="I443" s="1102"/>
      <c r="J443" s="1103"/>
      <c r="K443" s="422">
        <v>0</v>
      </c>
      <c r="L443" s="311">
        <v>0</v>
      </c>
      <c r="M443" s="311"/>
      <c r="N443" s="2"/>
      <c r="O443" s="2"/>
      <c r="P443" s="2"/>
      <c r="Q443" s="2"/>
      <c r="R443" s="2"/>
      <c r="S443" s="2"/>
      <c r="T443" s="2"/>
      <c r="U443" s="2"/>
      <c r="V443" s="2"/>
      <c r="W443" s="2"/>
      <c r="X443" s="2"/>
      <c r="Y443" s="2"/>
      <c r="Z443" s="2"/>
    </row>
    <row r="444" spans="1:26" ht="12.75" customHeight="1" x14ac:dyDescent="0.2">
      <c r="A444" s="2"/>
      <c r="B444" s="1405" t="s">
        <v>736</v>
      </c>
      <c r="C444" s="1102"/>
      <c r="D444" s="1102"/>
      <c r="E444" s="1102"/>
      <c r="F444" s="1102"/>
      <c r="G444" s="1102"/>
      <c r="H444" s="1102"/>
      <c r="I444" s="1102"/>
      <c r="J444" s="1103"/>
      <c r="K444" s="420">
        <v>0</v>
      </c>
      <c r="L444" s="315">
        <v>0</v>
      </c>
      <c r="M444" s="315"/>
      <c r="N444" s="2"/>
      <c r="O444" s="2"/>
      <c r="P444" s="2"/>
      <c r="Q444" s="2"/>
      <c r="R444" s="2"/>
      <c r="S444" s="2"/>
      <c r="T444" s="2"/>
      <c r="U444" s="2"/>
      <c r="V444" s="2"/>
      <c r="W444" s="2"/>
      <c r="X444" s="2"/>
      <c r="Y444" s="2"/>
      <c r="Z444" s="2"/>
    </row>
    <row r="445" spans="1:26" ht="12.75" customHeight="1" x14ac:dyDescent="0.2">
      <c r="A445" s="2"/>
      <c r="B445" s="1405" t="s">
        <v>737</v>
      </c>
      <c r="C445" s="1102"/>
      <c r="D445" s="1102"/>
      <c r="E445" s="1102"/>
      <c r="F445" s="1102"/>
      <c r="G445" s="1102"/>
      <c r="H445" s="1102"/>
      <c r="I445" s="1102"/>
      <c r="J445" s="1103"/>
      <c r="K445" s="422">
        <v>441875</v>
      </c>
      <c r="L445" s="311">
        <v>0</v>
      </c>
      <c r="M445" s="311"/>
      <c r="N445" s="2"/>
      <c r="O445" s="2"/>
      <c r="P445" s="2"/>
      <c r="Q445" s="2"/>
      <c r="R445" s="2"/>
      <c r="S445" s="2"/>
      <c r="T445" s="2"/>
      <c r="U445" s="2"/>
      <c r="V445" s="2"/>
      <c r="W445" s="2"/>
      <c r="X445" s="2"/>
      <c r="Y445" s="2"/>
      <c r="Z445" s="2"/>
    </row>
    <row r="446" spans="1:26" ht="12.75" customHeight="1" x14ac:dyDescent="0.2">
      <c r="A446" s="2"/>
      <c r="B446" s="1442" t="s">
        <v>738</v>
      </c>
      <c r="C446" s="1255"/>
      <c r="D446" s="1255"/>
      <c r="E446" s="1255"/>
      <c r="F446" s="1255"/>
      <c r="G446" s="1255"/>
      <c r="H446" s="1255"/>
      <c r="I446" s="1255"/>
      <c r="J446" s="1256"/>
      <c r="K446" s="378">
        <v>3.6999999999999998E-2</v>
      </c>
      <c r="L446" s="777">
        <v>0</v>
      </c>
      <c r="M446" s="777"/>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6"/>
      <c r="B451" s="325" t="s">
        <v>739</v>
      </c>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746"/>
      <c r="B454" s="746" t="s">
        <v>740</v>
      </c>
      <c r="C454" s="746"/>
      <c r="D454" s="746"/>
      <c r="E454" s="746"/>
      <c r="F454" s="746"/>
      <c r="G454" s="746"/>
      <c r="H454" s="746"/>
      <c r="I454" s="746"/>
      <c r="J454" s="746"/>
      <c r="K454" s="746"/>
      <c r="L454" s="746"/>
      <c r="M454" s="746"/>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 customHeight="1" x14ac:dyDescent="0.2">
      <c r="A456" s="2"/>
      <c r="B456" s="1389" t="s">
        <v>741</v>
      </c>
      <c r="C456" s="1021"/>
      <c r="D456" s="1021"/>
      <c r="E456" s="1386">
        <v>2022</v>
      </c>
      <c r="F456" s="1386">
        <v>2023</v>
      </c>
      <c r="G456" s="1377">
        <v>2024</v>
      </c>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1115"/>
      <c r="C457" s="1115"/>
      <c r="D457" s="1115"/>
      <c r="E457" s="1208"/>
      <c r="F457" s="1208"/>
      <c r="G457" s="1205"/>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1436" t="s">
        <v>742</v>
      </c>
      <c r="C458" s="1122"/>
      <c r="D458" s="1122"/>
      <c r="E458" s="1122"/>
      <c r="F458" s="1122"/>
      <c r="G458" s="112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1439" t="s">
        <v>743</v>
      </c>
      <c r="C459" s="1292"/>
      <c r="D459" s="1293"/>
      <c r="E459" s="368">
        <v>0</v>
      </c>
      <c r="F459" s="369">
        <v>1013.01</v>
      </c>
      <c r="G459" s="369">
        <v>1072.5999999999999</v>
      </c>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1405" t="s">
        <v>744</v>
      </c>
      <c r="C460" s="1102"/>
      <c r="D460" s="1103"/>
      <c r="E460" s="371">
        <v>404.2</v>
      </c>
      <c r="F460" s="317">
        <v>1323.88</v>
      </c>
      <c r="G460" s="317">
        <v>1502.1</v>
      </c>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1405" t="s">
        <v>745</v>
      </c>
      <c r="C461" s="1102"/>
      <c r="D461" s="1103"/>
      <c r="E461" s="371">
        <v>0</v>
      </c>
      <c r="F461" s="317">
        <v>88.94</v>
      </c>
      <c r="G461" s="317">
        <v>79.3</v>
      </c>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1433" t="s">
        <v>746</v>
      </c>
      <c r="C462" s="1255"/>
      <c r="D462" s="1256"/>
      <c r="E462" s="373">
        <v>404.2</v>
      </c>
      <c r="F462" s="805">
        <v>2425.8300000000004</v>
      </c>
      <c r="G462" s="805">
        <v>2654</v>
      </c>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1440" t="s">
        <v>747</v>
      </c>
      <c r="C463" s="1113"/>
      <c r="D463" s="1113"/>
      <c r="E463" s="1113"/>
      <c r="F463" s="1113"/>
      <c r="G463" s="1113"/>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1441" t="s">
        <v>744</v>
      </c>
      <c r="C464" s="1106"/>
      <c r="D464" s="1335"/>
      <c r="E464" s="438">
        <v>0</v>
      </c>
      <c r="F464" s="816">
        <v>217.09</v>
      </c>
      <c r="G464" s="439"/>
      <c r="H464" s="2"/>
      <c r="I464" s="2"/>
      <c r="J464" s="2"/>
      <c r="K464" s="2"/>
      <c r="L464" s="2"/>
      <c r="M464" s="2"/>
      <c r="N464" s="2"/>
      <c r="O464" s="2"/>
      <c r="P464" s="2"/>
      <c r="Q464" s="2"/>
      <c r="R464" s="2"/>
      <c r="S464" s="2"/>
      <c r="T464" s="2"/>
      <c r="U464" s="2"/>
      <c r="V464" s="2"/>
      <c r="W464" s="2"/>
      <c r="X464" s="2"/>
      <c r="Y464" s="2"/>
      <c r="Z464" s="2"/>
    </row>
    <row r="465" spans="1:26" ht="15" customHeight="1" x14ac:dyDescent="0.2">
      <c r="A465" s="2"/>
      <c r="B465" s="1363" t="s">
        <v>748</v>
      </c>
      <c r="C465" s="1258"/>
      <c r="D465" s="1258"/>
      <c r="E465" s="1258"/>
      <c r="F465" s="1258"/>
      <c r="G465" s="1258"/>
      <c r="H465" s="2"/>
      <c r="I465" s="2"/>
      <c r="J465" s="2"/>
      <c r="K465" s="2"/>
      <c r="L465" s="2"/>
      <c r="M465" s="2"/>
      <c r="N465" s="2"/>
      <c r="O465" s="2"/>
      <c r="P465" s="2"/>
      <c r="Q465" s="2"/>
      <c r="R465" s="2"/>
      <c r="S465" s="2"/>
      <c r="T465" s="2"/>
      <c r="U465" s="2"/>
      <c r="V465" s="2"/>
      <c r="W465" s="2"/>
      <c r="X465" s="2"/>
      <c r="Y465" s="2"/>
      <c r="Z465" s="2"/>
    </row>
    <row r="466" spans="1:26" ht="15" customHeight="1" x14ac:dyDescent="0.2">
      <c r="A466" s="2"/>
      <c r="B466" s="1021"/>
      <c r="C466" s="1019"/>
      <c r="D466" s="1019"/>
      <c r="E466" s="1019"/>
      <c r="F466" s="1019"/>
      <c r="G466" s="1021"/>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1113"/>
      <c r="C467" s="1113"/>
      <c r="D467" s="1113"/>
      <c r="E467" s="1113"/>
      <c r="F467" s="1113"/>
      <c r="G467" s="1113"/>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746"/>
      <c r="B470" s="746" t="s">
        <v>749</v>
      </c>
      <c r="C470" s="746"/>
      <c r="D470" s="746"/>
      <c r="E470" s="746"/>
      <c r="F470" s="746"/>
      <c r="G470" s="746"/>
      <c r="H470" s="746"/>
      <c r="I470" s="746"/>
      <c r="J470" s="746"/>
      <c r="K470" s="746"/>
      <c r="L470" s="746"/>
      <c r="M470" s="746"/>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 customHeight="1" x14ac:dyDescent="0.2">
      <c r="A472" s="2"/>
      <c r="B472" s="1389" t="s">
        <v>750</v>
      </c>
      <c r="C472" s="1021"/>
      <c r="D472" s="1021"/>
      <c r="E472" s="1386">
        <v>2022</v>
      </c>
      <c r="F472" s="1386">
        <v>2023</v>
      </c>
      <c r="G472" s="1377">
        <v>2024</v>
      </c>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1115"/>
      <c r="C473" s="1115"/>
      <c r="D473" s="1115"/>
      <c r="E473" s="1208"/>
      <c r="F473" s="1208"/>
      <c r="G473" s="1205"/>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1436" t="s">
        <v>751</v>
      </c>
      <c r="C474" s="1122"/>
      <c r="D474" s="1122"/>
      <c r="E474" s="1122"/>
      <c r="F474" s="1122"/>
      <c r="G474" s="112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1439" t="s">
        <v>743</v>
      </c>
      <c r="C475" s="1292"/>
      <c r="D475" s="1293"/>
      <c r="E475" s="368">
        <v>113.9</v>
      </c>
      <c r="F475" s="369">
        <v>242.31</v>
      </c>
      <c r="G475" s="369">
        <v>218.6</v>
      </c>
      <c r="H475" s="288"/>
      <c r="I475" s="2"/>
      <c r="J475" s="2"/>
      <c r="K475" s="2"/>
      <c r="L475" s="2"/>
      <c r="M475" s="2"/>
      <c r="N475" s="2"/>
      <c r="O475" s="2"/>
      <c r="P475" s="2"/>
      <c r="Q475" s="2"/>
      <c r="R475" s="2"/>
      <c r="S475" s="2"/>
      <c r="T475" s="2"/>
      <c r="U475" s="2"/>
      <c r="V475" s="2"/>
      <c r="W475" s="2"/>
      <c r="X475" s="2"/>
      <c r="Y475" s="2"/>
      <c r="Z475" s="2"/>
    </row>
    <row r="476" spans="1:26" ht="12.75" customHeight="1" x14ac:dyDescent="0.2">
      <c r="A476" s="2"/>
      <c r="B476" s="1405" t="s">
        <v>744</v>
      </c>
      <c r="C476" s="1102"/>
      <c r="D476" s="1103"/>
      <c r="E476" s="371">
        <v>54.6</v>
      </c>
      <c r="F476" s="317">
        <v>99.52</v>
      </c>
      <c r="G476" s="317">
        <v>119.7</v>
      </c>
      <c r="H476" s="288"/>
      <c r="I476" s="2"/>
      <c r="J476" s="2"/>
      <c r="K476" s="2"/>
      <c r="L476" s="2"/>
      <c r="M476" s="2"/>
      <c r="N476" s="2"/>
      <c r="O476" s="2"/>
      <c r="P476" s="2"/>
      <c r="Q476" s="2"/>
      <c r="R476" s="2"/>
      <c r="S476" s="2"/>
      <c r="T476" s="2"/>
      <c r="U476" s="2"/>
      <c r="V476" s="2"/>
      <c r="W476" s="2"/>
      <c r="X476" s="2"/>
      <c r="Y476" s="2"/>
      <c r="Z476" s="2"/>
    </row>
    <row r="477" spans="1:26" ht="12.75" customHeight="1" x14ac:dyDescent="0.2">
      <c r="A477" s="2"/>
      <c r="B477" s="1405" t="s">
        <v>745</v>
      </c>
      <c r="C477" s="1102"/>
      <c r="D477" s="1103"/>
      <c r="E477" s="371">
        <v>0</v>
      </c>
      <c r="F477" s="317">
        <v>1.58</v>
      </c>
      <c r="G477" s="317">
        <v>1.7</v>
      </c>
      <c r="H477" s="288"/>
      <c r="I477" s="2"/>
      <c r="J477" s="2"/>
      <c r="K477" s="2"/>
      <c r="L477" s="2"/>
      <c r="M477" s="2"/>
      <c r="N477" s="2"/>
      <c r="O477" s="2"/>
      <c r="P477" s="2"/>
      <c r="Q477" s="2"/>
      <c r="R477" s="2"/>
      <c r="S477" s="2"/>
      <c r="T477" s="2"/>
      <c r="U477" s="2"/>
      <c r="V477" s="2"/>
      <c r="W477" s="2"/>
      <c r="X477" s="2"/>
      <c r="Y477" s="2"/>
      <c r="Z477" s="2"/>
    </row>
    <row r="478" spans="1:26" ht="12.75" customHeight="1" x14ac:dyDescent="0.2">
      <c r="A478" s="2"/>
      <c r="B478" s="1433" t="s">
        <v>752</v>
      </c>
      <c r="C478" s="1255"/>
      <c r="D478" s="1256"/>
      <c r="E478" s="373">
        <v>168.5</v>
      </c>
      <c r="F478" s="805">
        <v>343.40999999999997</v>
      </c>
      <c r="G478" s="805">
        <v>340</v>
      </c>
      <c r="H478" s="288"/>
      <c r="I478" s="2"/>
      <c r="J478" s="2"/>
      <c r="K478" s="2"/>
      <c r="L478" s="2"/>
      <c r="M478" s="2"/>
      <c r="N478" s="2"/>
      <c r="O478" s="2"/>
      <c r="P478" s="2"/>
      <c r="Q478" s="2"/>
      <c r="R478" s="2"/>
      <c r="S478" s="2"/>
      <c r="T478" s="2"/>
      <c r="U478" s="2"/>
      <c r="V478" s="2"/>
      <c r="W478" s="2"/>
      <c r="X478" s="2"/>
      <c r="Y478" s="2"/>
      <c r="Z478" s="2"/>
    </row>
    <row r="479" spans="1:26" ht="12.75" customHeight="1" x14ac:dyDescent="0.2">
      <c r="A479" s="2"/>
      <c r="B479" s="1440" t="s">
        <v>753</v>
      </c>
      <c r="C479" s="1113"/>
      <c r="D479" s="1113"/>
      <c r="E479" s="1113"/>
      <c r="F479" s="1113"/>
      <c r="G479" s="1113"/>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1441" t="s">
        <v>744</v>
      </c>
      <c r="C480" s="1106"/>
      <c r="D480" s="1335"/>
      <c r="E480" s="438">
        <v>0</v>
      </c>
      <c r="F480" s="816">
        <v>3.77</v>
      </c>
      <c r="G480" s="439">
        <v>0</v>
      </c>
      <c r="H480" s="2"/>
      <c r="I480" s="2"/>
      <c r="J480" s="2"/>
      <c r="K480" s="2"/>
      <c r="L480" s="2"/>
      <c r="M480" s="2"/>
      <c r="N480" s="2"/>
      <c r="O480" s="2"/>
      <c r="P480" s="2"/>
      <c r="Q480" s="2"/>
      <c r="R480" s="2"/>
      <c r="S480" s="2"/>
      <c r="T480" s="2"/>
      <c r="U480" s="2"/>
      <c r="V480" s="2"/>
      <c r="W480" s="2"/>
      <c r="X480" s="2"/>
      <c r="Y480" s="2"/>
      <c r="Z480" s="2"/>
    </row>
    <row r="481" spans="1:26" ht="15" customHeight="1" x14ac:dyDescent="0.2">
      <c r="A481" s="2"/>
      <c r="B481" s="1363" t="s">
        <v>754</v>
      </c>
      <c r="C481" s="1258"/>
      <c r="D481" s="1258"/>
      <c r="E481" s="1258"/>
      <c r="F481" s="1258"/>
      <c r="G481" s="1258"/>
      <c r="H481" s="2"/>
      <c r="I481" s="2"/>
      <c r="J481" s="2"/>
      <c r="K481" s="2"/>
      <c r="L481" s="2"/>
      <c r="M481" s="2"/>
      <c r="N481" s="2"/>
      <c r="O481" s="2"/>
      <c r="P481" s="2"/>
      <c r="Q481" s="2"/>
      <c r="R481" s="2"/>
      <c r="S481" s="2"/>
      <c r="T481" s="2"/>
      <c r="U481" s="2"/>
      <c r="V481" s="2"/>
      <c r="W481" s="2"/>
      <c r="X481" s="2"/>
      <c r="Y481" s="2"/>
      <c r="Z481" s="2"/>
    </row>
    <row r="482" spans="1:26" ht="15" customHeight="1" x14ac:dyDescent="0.2">
      <c r="A482" s="2"/>
      <c r="B482" s="1021"/>
      <c r="C482" s="1019"/>
      <c r="D482" s="1019"/>
      <c r="E482" s="1019"/>
      <c r="F482" s="1019"/>
      <c r="G482" s="1021"/>
      <c r="H482" s="2"/>
      <c r="I482" s="2"/>
      <c r="J482" s="2"/>
      <c r="K482" s="2"/>
      <c r="L482" s="2"/>
      <c r="M482" s="2"/>
      <c r="N482" s="2"/>
      <c r="O482" s="2"/>
      <c r="P482" s="2"/>
      <c r="Q482" s="2"/>
      <c r="R482" s="2"/>
      <c r="S482" s="2"/>
      <c r="T482" s="2"/>
      <c r="U482" s="2"/>
      <c r="V482" s="2"/>
      <c r="W482" s="2"/>
      <c r="X482" s="2"/>
      <c r="Y482" s="2"/>
      <c r="Z482" s="2"/>
    </row>
    <row r="483" spans="1:26" ht="15" customHeight="1" x14ac:dyDescent="0.2">
      <c r="A483" s="2"/>
      <c r="B483" s="1021"/>
      <c r="C483" s="1019"/>
      <c r="D483" s="1019"/>
      <c r="E483" s="1019"/>
      <c r="F483" s="1019"/>
      <c r="G483" s="1021"/>
      <c r="H483" s="2"/>
      <c r="I483" s="2"/>
      <c r="J483" s="2"/>
      <c r="K483" s="2"/>
      <c r="L483" s="2"/>
      <c r="M483" s="2"/>
      <c r="N483" s="2"/>
      <c r="O483" s="2"/>
      <c r="P483" s="2"/>
      <c r="Q483" s="2"/>
      <c r="R483" s="2"/>
      <c r="S483" s="2"/>
      <c r="T483" s="2"/>
      <c r="U483" s="2"/>
      <c r="V483" s="2"/>
      <c r="W483" s="2"/>
      <c r="X483" s="2"/>
      <c r="Y483" s="2"/>
      <c r="Z483" s="2"/>
    </row>
    <row r="484" spans="1:26" ht="15" customHeight="1" x14ac:dyDescent="0.2">
      <c r="A484" s="2"/>
      <c r="B484" s="1113"/>
      <c r="C484" s="1113"/>
      <c r="D484" s="1113"/>
      <c r="E484" s="1113"/>
      <c r="F484" s="1113"/>
      <c r="G484" s="1113"/>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746"/>
      <c r="B487" s="746" t="s">
        <v>755</v>
      </c>
      <c r="C487" s="746"/>
      <c r="D487" s="746"/>
      <c r="E487" s="746"/>
      <c r="F487" s="746"/>
      <c r="G487" s="746"/>
      <c r="H487" s="746"/>
      <c r="I487" s="746"/>
      <c r="J487" s="746"/>
      <c r="K487" s="746"/>
      <c r="L487" s="746"/>
      <c r="M487" s="746"/>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 customHeight="1" x14ac:dyDescent="0.2">
      <c r="A489" s="2"/>
      <c r="B489" s="1389" t="s">
        <v>756</v>
      </c>
      <c r="C489" s="1021"/>
      <c r="D489" s="1086"/>
      <c r="E489" s="1386">
        <v>2022</v>
      </c>
      <c r="F489" s="1386">
        <v>2023</v>
      </c>
      <c r="G489" s="1377">
        <v>2024</v>
      </c>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1115"/>
      <c r="C490" s="1115"/>
      <c r="D490" s="1116"/>
      <c r="E490" s="1208"/>
      <c r="F490" s="1208"/>
      <c r="G490" s="1205"/>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1444" t="s">
        <v>44</v>
      </c>
      <c r="C491" s="1091"/>
      <c r="D491" s="1092"/>
      <c r="E491" s="440">
        <v>235.8</v>
      </c>
      <c r="F491" s="778">
        <v>2082.4200000000005</v>
      </c>
      <c r="G491" s="778">
        <v>2313.9</v>
      </c>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1442" t="s">
        <v>757</v>
      </c>
      <c r="C492" s="1255"/>
      <c r="D492" s="1256"/>
      <c r="E492" s="370">
        <v>0</v>
      </c>
      <c r="F492" s="803">
        <v>213.32</v>
      </c>
      <c r="G492" s="441"/>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1363" t="s">
        <v>758</v>
      </c>
      <c r="C493" s="1258"/>
      <c r="D493" s="1258"/>
      <c r="E493" s="1258"/>
      <c r="F493" s="1258"/>
      <c r="G493" s="1258"/>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1113"/>
      <c r="C494" s="1113"/>
      <c r="D494" s="1113"/>
      <c r="E494" s="1113"/>
      <c r="F494" s="1113"/>
      <c r="G494" s="1113"/>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 customHeight="1" x14ac:dyDescent="0.2">
      <c r="A497" s="746"/>
      <c r="B497" s="1368" t="s">
        <v>759</v>
      </c>
      <c r="C497" s="1021"/>
      <c r="D497" s="1021"/>
      <c r="E497" s="1021"/>
      <c r="F497" s="1021"/>
      <c r="G497" s="1021"/>
      <c r="H497" s="1021"/>
      <c r="I497" s="1021"/>
      <c r="J497" s="1021"/>
      <c r="K497" s="1021"/>
      <c r="L497" s="1021"/>
      <c r="M497" s="1021"/>
      <c r="N497" s="2" t="s">
        <v>540</v>
      </c>
      <c r="O497" s="2"/>
      <c r="P497" s="2"/>
      <c r="Q497" s="2"/>
      <c r="R497" s="2"/>
      <c r="S497" s="2"/>
      <c r="T497" s="2"/>
      <c r="U497" s="2"/>
      <c r="V497" s="2"/>
      <c r="W497" s="2"/>
      <c r="X497" s="2"/>
      <c r="Y497" s="2"/>
      <c r="Z497" s="2"/>
    </row>
    <row r="498" spans="1:26" ht="12.75" hidden="1" customHeight="1" x14ac:dyDescent="0.2">
      <c r="A498" s="746"/>
      <c r="B498" s="1021"/>
      <c r="C498" s="1021"/>
      <c r="D498" s="1021"/>
      <c r="E498" s="1021"/>
      <c r="F498" s="1021"/>
      <c r="G498" s="1021"/>
      <c r="H498" s="1021"/>
      <c r="I498" s="1021"/>
      <c r="J498" s="1021"/>
      <c r="K498" s="1021"/>
      <c r="L498" s="1021"/>
      <c r="M498" s="1021"/>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 customHeight="1" x14ac:dyDescent="0.2">
      <c r="A500" s="2"/>
      <c r="B500" s="1443" t="s">
        <v>760</v>
      </c>
      <c r="C500" s="1115"/>
      <c r="D500" s="1115"/>
      <c r="E500" s="1115"/>
      <c r="F500" s="1115"/>
      <c r="G500" s="1115"/>
      <c r="H500" s="1115"/>
      <c r="I500" s="1115"/>
      <c r="J500" s="1116"/>
      <c r="K500" s="791">
        <v>2022</v>
      </c>
      <c r="L500" s="767">
        <v>2023</v>
      </c>
      <c r="M500" s="767">
        <v>2024</v>
      </c>
      <c r="N500" s="2"/>
      <c r="O500" s="2"/>
      <c r="P500" s="2"/>
      <c r="Q500" s="2"/>
      <c r="R500" s="2"/>
      <c r="S500" s="2"/>
      <c r="T500" s="2"/>
      <c r="U500" s="2"/>
      <c r="V500" s="2"/>
      <c r="W500" s="2"/>
      <c r="X500" s="2"/>
      <c r="Y500" s="2"/>
      <c r="Z500" s="2"/>
    </row>
    <row r="501" spans="1:26" ht="15" customHeight="1" x14ac:dyDescent="0.2">
      <c r="A501" s="2"/>
      <c r="B501" s="1434" t="s">
        <v>761</v>
      </c>
      <c r="C501" s="1091"/>
      <c r="D501" s="1091"/>
      <c r="E501" s="1091"/>
      <c r="F501" s="1091"/>
      <c r="G501" s="1091"/>
      <c r="H501" s="1091"/>
      <c r="I501" s="1091"/>
      <c r="J501" s="1092"/>
      <c r="K501" s="440">
        <v>404.2</v>
      </c>
      <c r="L501" s="778">
        <v>2425.8300000000004</v>
      </c>
      <c r="M501" s="778">
        <v>2653.9</v>
      </c>
      <c r="N501" s="2"/>
      <c r="O501" s="2"/>
      <c r="P501" s="2"/>
      <c r="Q501" s="2"/>
      <c r="R501" s="2"/>
      <c r="S501" s="2"/>
      <c r="T501" s="2"/>
      <c r="U501" s="2"/>
      <c r="V501" s="2"/>
      <c r="W501" s="2"/>
      <c r="X501" s="2"/>
      <c r="Y501" s="2"/>
      <c r="Z501" s="2"/>
    </row>
    <row r="502" spans="1:26" ht="15" customHeight="1" x14ac:dyDescent="0.2">
      <c r="A502" s="2"/>
      <c r="B502" s="1435" t="s">
        <v>762</v>
      </c>
      <c r="C502" s="1102"/>
      <c r="D502" s="1102"/>
      <c r="E502" s="1102"/>
      <c r="F502" s="1102"/>
      <c r="G502" s="1102"/>
      <c r="H502" s="1102"/>
      <c r="I502" s="1102"/>
      <c r="J502" s="1103"/>
      <c r="K502" s="420">
        <v>0.93</v>
      </c>
      <c r="L502" s="315">
        <v>0.86</v>
      </c>
      <c r="M502" s="18">
        <v>0.84599999999999997</v>
      </c>
      <c r="N502" s="2"/>
      <c r="O502" s="2"/>
      <c r="P502" s="2"/>
      <c r="Q502" s="2"/>
      <c r="R502" s="2"/>
      <c r="S502" s="2"/>
      <c r="T502" s="2"/>
      <c r="U502" s="2"/>
      <c r="V502" s="2"/>
      <c r="W502" s="2"/>
      <c r="X502" s="2"/>
      <c r="Y502" s="2"/>
      <c r="Z502" s="2"/>
    </row>
    <row r="503" spans="1:26" ht="15" customHeight="1" x14ac:dyDescent="0.2">
      <c r="A503" s="2"/>
      <c r="B503" s="1435" t="s">
        <v>763</v>
      </c>
      <c r="C503" s="1102"/>
      <c r="D503" s="1102"/>
      <c r="E503" s="1102"/>
      <c r="F503" s="1102"/>
      <c r="G503" s="1102"/>
      <c r="H503" s="1102"/>
      <c r="I503" s="1102"/>
      <c r="J503" s="1103"/>
      <c r="K503" s="372">
        <v>0</v>
      </c>
      <c r="L503" s="316">
        <v>217.09</v>
      </c>
      <c r="M503" s="316">
        <v>0</v>
      </c>
      <c r="N503" s="2"/>
      <c r="O503" s="2"/>
      <c r="P503" s="2"/>
      <c r="Q503" s="2"/>
      <c r="R503" s="2"/>
      <c r="S503" s="2"/>
      <c r="T503" s="2"/>
      <c r="U503" s="2"/>
      <c r="V503" s="2"/>
      <c r="W503" s="2"/>
      <c r="X503" s="2"/>
      <c r="Y503" s="2"/>
      <c r="Z503" s="2"/>
    </row>
    <row r="504" spans="1:26" ht="15" customHeight="1" x14ac:dyDescent="0.2">
      <c r="A504" s="2"/>
      <c r="B504" s="1435" t="s">
        <v>764</v>
      </c>
      <c r="C504" s="1102"/>
      <c r="D504" s="1102"/>
      <c r="E504" s="1102"/>
      <c r="F504" s="1102"/>
      <c r="G504" s="1102"/>
      <c r="H504" s="1102"/>
      <c r="I504" s="1102"/>
      <c r="J504" s="1103"/>
      <c r="K504" s="420">
        <v>2.5361844723454714E-4</v>
      </c>
      <c r="L504" s="315">
        <f>L503/L501</f>
        <v>8.9491019568560023E-2</v>
      </c>
      <c r="M504" s="315">
        <v>0</v>
      </c>
      <c r="N504" s="2"/>
      <c r="O504" s="2"/>
      <c r="P504" s="2"/>
      <c r="Q504" s="2"/>
      <c r="R504" s="2"/>
      <c r="S504" s="2"/>
      <c r="T504" s="2"/>
      <c r="U504" s="2"/>
      <c r="V504" s="2"/>
      <c r="W504" s="2"/>
      <c r="X504" s="2"/>
      <c r="Y504" s="2"/>
      <c r="Z504" s="2"/>
    </row>
    <row r="505" spans="1:26" ht="15" customHeight="1" x14ac:dyDescent="0.2">
      <c r="A505" s="2"/>
      <c r="B505" s="1435" t="s">
        <v>765</v>
      </c>
      <c r="C505" s="1102"/>
      <c r="D505" s="1102"/>
      <c r="E505" s="1102"/>
      <c r="F505" s="1102"/>
      <c r="G505" s="1102"/>
      <c r="H505" s="1102"/>
      <c r="I505" s="1102"/>
      <c r="J505" s="1103"/>
      <c r="K505" s="817">
        <v>235.8</v>
      </c>
      <c r="L505" s="779">
        <v>2082.4200000000005</v>
      </c>
      <c r="M505" s="779">
        <v>2313.9</v>
      </c>
      <c r="N505" s="2"/>
      <c r="O505" s="2"/>
      <c r="P505" s="2"/>
      <c r="Q505" s="2"/>
      <c r="R505" s="2"/>
      <c r="S505" s="2"/>
      <c r="T505" s="2"/>
      <c r="U505" s="2"/>
      <c r="V505" s="2"/>
      <c r="W505" s="2"/>
      <c r="X505" s="2"/>
      <c r="Y505" s="2"/>
      <c r="Z505" s="2"/>
    </row>
    <row r="506" spans="1:26" ht="15" customHeight="1" x14ac:dyDescent="0.2">
      <c r="A506" s="2"/>
      <c r="B506" s="1435" t="s">
        <v>766</v>
      </c>
      <c r="C506" s="1102"/>
      <c r="D506" s="1102"/>
      <c r="E506" s="1102"/>
      <c r="F506" s="1102"/>
      <c r="G506" s="1102"/>
      <c r="H506" s="1102"/>
      <c r="I506" s="1102"/>
      <c r="J506" s="1103"/>
      <c r="K506" s="371">
        <v>0</v>
      </c>
      <c r="L506" s="317">
        <v>213.32</v>
      </c>
      <c r="M506" s="317">
        <v>0</v>
      </c>
      <c r="N506" s="2"/>
      <c r="O506" s="2"/>
      <c r="P506" s="2"/>
      <c r="Q506" s="2"/>
      <c r="R506" s="2"/>
      <c r="S506" s="2"/>
      <c r="T506" s="2"/>
      <c r="U506" s="2"/>
      <c r="V506" s="2"/>
      <c r="W506" s="2"/>
      <c r="X506" s="2"/>
      <c r="Y506" s="2"/>
      <c r="Z506" s="2"/>
    </row>
    <row r="507" spans="1:26" ht="15" customHeight="1" x14ac:dyDescent="0.2">
      <c r="A507" s="2"/>
      <c r="B507" s="1414" t="s">
        <v>767</v>
      </c>
      <c r="C507" s="1255"/>
      <c r="D507" s="1255"/>
      <c r="E507" s="1255"/>
      <c r="F507" s="1255"/>
      <c r="G507" s="1255"/>
      <c r="H507" s="1255"/>
      <c r="I507" s="1255"/>
      <c r="J507" s="1256"/>
      <c r="K507" s="442">
        <v>3.471524364619685E-4</v>
      </c>
      <c r="L507" s="318">
        <f>L506/L505</f>
        <v>0.10243850904236414</v>
      </c>
      <c r="M507" s="318">
        <v>0</v>
      </c>
      <c r="N507" s="2"/>
      <c r="O507" s="2"/>
      <c r="P507" s="2"/>
      <c r="Q507" s="2"/>
      <c r="R507" s="2"/>
      <c r="S507" s="2"/>
      <c r="T507" s="2"/>
      <c r="U507" s="2"/>
      <c r="V507" s="2"/>
      <c r="W507" s="2"/>
      <c r="X507" s="2"/>
      <c r="Y507" s="2"/>
      <c r="Z507" s="2"/>
    </row>
    <row r="508" spans="1:26" ht="15" customHeight="1" x14ac:dyDescent="0.2">
      <c r="A508" s="2"/>
      <c r="B508" s="1415" t="s">
        <v>768</v>
      </c>
      <c r="C508" s="1106"/>
      <c r="D508" s="1106"/>
      <c r="E508" s="1106"/>
      <c r="F508" s="1106"/>
      <c r="G508" s="1106"/>
      <c r="H508" s="1106"/>
      <c r="I508" s="1106"/>
      <c r="J508" s="1106"/>
      <c r="K508" s="1106"/>
      <c r="L508" s="1106"/>
      <c r="M508" s="1106"/>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746"/>
      <c r="B511" s="746" t="s">
        <v>769</v>
      </c>
      <c r="C511" s="746"/>
      <c r="D511" s="746"/>
      <c r="E511" s="746"/>
      <c r="F511" s="746"/>
      <c r="G511" s="746"/>
      <c r="H511" s="746"/>
      <c r="I511" s="746"/>
      <c r="J511" s="746"/>
      <c r="K511" s="746"/>
      <c r="L511" s="746"/>
      <c r="M511" s="746"/>
      <c r="N511" s="2"/>
      <c r="O511" s="2"/>
      <c r="P511" s="2"/>
      <c r="Q511" s="2"/>
      <c r="R511" s="2"/>
      <c r="S511" s="2"/>
      <c r="T511" s="2"/>
      <c r="U511" s="2"/>
      <c r="V511" s="2"/>
      <c r="W511" s="2"/>
      <c r="X511" s="2"/>
      <c r="Y511" s="2"/>
      <c r="Z511" s="2"/>
    </row>
    <row r="512" spans="1:26" ht="15" customHeight="1" x14ac:dyDescent="0.2">
      <c r="A512" s="746"/>
      <c r="B512" s="1368" t="s">
        <v>770</v>
      </c>
      <c r="C512" s="1021"/>
      <c r="D512" s="1021"/>
      <c r="E512" s="1021"/>
      <c r="F512" s="1021"/>
      <c r="G512" s="1021"/>
      <c r="H512" s="1021"/>
      <c r="I512" s="1021"/>
      <c r="J512" s="1021"/>
      <c r="K512" s="1021"/>
      <c r="L512" s="1021"/>
      <c r="M512" s="1021"/>
      <c r="N512" s="2"/>
      <c r="O512" s="2"/>
      <c r="P512" s="2"/>
      <c r="Q512" s="2"/>
      <c r="R512" s="2"/>
      <c r="S512" s="2"/>
      <c r="T512" s="2"/>
      <c r="U512" s="2"/>
      <c r="V512" s="2"/>
      <c r="W512" s="2"/>
      <c r="X512" s="2"/>
      <c r="Y512" s="2"/>
      <c r="Z512" s="2"/>
    </row>
    <row r="513" spans="1:26" ht="12.75" customHeight="1" x14ac:dyDescent="0.2">
      <c r="A513" s="746"/>
      <c r="B513" s="1021"/>
      <c r="C513" s="1021"/>
      <c r="D513" s="1021"/>
      <c r="E513" s="1021"/>
      <c r="F513" s="1021"/>
      <c r="G513" s="1021"/>
      <c r="H513" s="1021"/>
      <c r="I513" s="1021"/>
      <c r="J513" s="1021"/>
      <c r="K513" s="1021"/>
      <c r="L513" s="1021"/>
      <c r="M513" s="1021"/>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 customHeight="1" x14ac:dyDescent="0.2">
      <c r="A515" s="2"/>
      <c r="B515" s="1389" t="s">
        <v>771</v>
      </c>
      <c r="C515" s="1021"/>
      <c r="D515" s="1021"/>
      <c r="E515" s="1386">
        <v>2022</v>
      </c>
      <c r="F515" s="1377">
        <v>2023</v>
      </c>
      <c r="G515" s="1377">
        <v>2024</v>
      </c>
      <c r="H515" s="2"/>
      <c r="I515" s="2"/>
      <c r="J515" s="2"/>
      <c r="K515" s="2"/>
      <c r="L515" s="2"/>
      <c r="M515" s="2"/>
      <c r="N515" s="2"/>
      <c r="O515" s="2"/>
      <c r="P515" s="2"/>
      <c r="Q515" s="2"/>
      <c r="R515" s="2"/>
      <c r="S515" s="2"/>
      <c r="T515" s="2"/>
      <c r="U515" s="2"/>
      <c r="V515" s="2"/>
      <c r="W515" s="2"/>
      <c r="X515" s="2"/>
      <c r="Y515" s="2"/>
      <c r="Z515" s="2"/>
    </row>
    <row r="516" spans="1:26" ht="15" customHeight="1" x14ac:dyDescent="0.2">
      <c r="A516" s="2"/>
      <c r="B516" s="1115"/>
      <c r="C516" s="1115"/>
      <c r="D516" s="1115"/>
      <c r="E516" s="1208"/>
      <c r="F516" s="1205"/>
      <c r="G516" s="1205"/>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1405" t="s">
        <v>772</v>
      </c>
      <c r="C517" s="1102"/>
      <c r="D517" s="1103"/>
      <c r="E517" s="440">
        <v>0</v>
      </c>
      <c r="F517" s="778">
        <v>0</v>
      </c>
      <c r="G517" s="778">
        <v>0</v>
      </c>
      <c r="H517" s="288"/>
      <c r="I517" s="2"/>
      <c r="J517" s="2"/>
      <c r="K517" s="2"/>
      <c r="L517" s="2"/>
      <c r="M517" s="2"/>
      <c r="N517" s="2"/>
      <c r="O517" s="2"/>
      <c r="P517" s="2"/>
      <c r="Q517" s="2"/>
      <c r="R517" s="2"/>
      <c r="S517" s="2"/>
      <c r="T517" s="2"/>
      <c r="U517" s="2"/>
      <c r="V517" s="2"/>
      <c r="W517" s="2"/>
      <c r="X517" s="2"/>
      <c r="Y517" s="2"/>
      <c r="Z517" s="2"/>
    </row>
    <row r="518" spans="1:26" ht="12.75" customHeight="1" x14ac:dyDescent="0.2">
      <c r="A518" s="2"/>
      <c r="B518" s="1405" t="s">
        <v>773</v>
      </c>
      <c r="C518" s="1102"/>
      <c r="D518" s="1103"/>
      <c r="E518" s="817">
        <v>5251.9</v>
      </c>
      <c r="F518" s="779">
        <v>8983.2999999999993</v>
      </c>
      <c r="G518" s="779">
        <v>7815.6</v>
      </c>
      <c r="H518" s="288"/>
      <c r="I518" s="2"/>
      <c r="J518" s="2"/>
      <c r="K518" s="2"/>
      <c r="L518" s="2"/>
      <c r="M518" s="2"/>
      <c r="N518" s="2"/>
      <c r="O518" s="2"/>
      <c r="P518" s="2"/>
      <c r="Q518" s="2"/>
      <c r="R518" s="2"/>
      <c r="S518" s="2"/>
      <c r="T518" s="2"/>
      <c r="U518" s="2"/>
      <c r="V518" s="2"/>
      <c r="W518" s="2"/>
      <c r="X518" s="2"/>
      <c r="Y518" s="2"/>
      <c r="Z518" s="2"/>
    </row>
    <row r="519" spans="1:26" ht="12.75" customHeight="1" x14ac:dyDescent="0.2">
      <c r="A519" s="2"/>
      <c r="B519" s="1405" t="s">
        <v>774</v>
      </c>
      <c r="C519" s="1102"/>
      <c r="D519" s="1103"/>
      <c r="E519" s="371">
        <v>1808.7</v>
      </c>
      <c r="F519" s="317">
        <v>7775.99</v>
      </c>
      <c r="G519" s="317">
        <v>4237.8999999999996</v>
      </c>
      <c r="H519" s="288"/>
      <c r="I519" s="2"/>
      <c r="J519" s="2"/>
      <c r="K519" s="2"/>
      <c r="L519" s="2"/>
      <c r="M519" s="2"/>
      <c r="N519" s="2"/>
      <c r="O519" s="2"/>
      <c r="P519" s="2"/>
      <c r="Q519" s="2"/>
      <c r="R519" s="2"/>
      <c r="S519" s="2"/>
      <c r="T519" s="2"/>
      <c r="U519" s="2"/>
      <c r="V519" s="2"/>
      <c r="W519" s="2"/>
      <c r="X519" s="2"/>
      <c r="Y519" s="2"/>
      <c r="Z519" s="2"/>
    </row>
    <row r="520" spans="1:26" ht="12.75" customHeight="1" x14ac:dyDescent="0.2">
      <c r="A520" s="2"/>
      <c r="B520" s="1405" t="s">
        <v>775</v>
      </c>
      <c r="C520" s="1102"/>
      <c r="D520" s="1103"/>
      <c r="E520" s="371">
        <v>14</v>
      </c>
      <c r="F520" s="317">
        <v>242.9</v>
      </c>
      <c r="G520" s="317">
        <v>212.9</v>
      </c>
      <c r="H520" s="288"/>
      <c r="I520" s="2"/>
      <c r="J520" s="2"/>
      <c r="K520" s="2"/>
      <c r="L520" s="2"/>
      <c r="M520" s="2"/>
      <c r="N520" s="2"/>
      <c r="O520" s="2"/>
      <c r="P520" s="2"/>
      <c r="Q520" s="2"/>
      <c r="R520" s="2"/>
      <c r="S520" s="2"/>
      <c r="T520" s="2"/>
      <c r="U520" s="2"/>
      <c r="V520" s="2"/>
      <c r="W520" s="2"/>
      <c r="X520" s="2"/>
      <c r="Y520" s="2"/>
      <c r="Z520" s="2"/>
    </row>
    <row r="521" spans="1:26" ht="12.75" customHeight="1" x14ac:dyDescent="0.2">
      <c r="A521" s="2"/>
      <c r="B521" s="1405" t="s">
        <v>776</v>
      </c>
      <c r="C521" s="1102"/>
      <c r="D521" s="1103"/>
      <c r="E521" s="371">
        <v>10.1</v>
      </c>
      <c r="F521" s="317">
        <v>3.18</v>
      </c>
      <c r="G521" s="317">
        <v>0.5</v>
      </c>
      <c r="H521" s="288"/>
      <c r="I521" s="2"/>
      <c r="J521" s="2"/>
      <c r="K521" s="2"/>
      <c r="L521" s="2"/>
      <c r="M521" s="2"/>
      <c r="N521" s="2"/>
      <c r="O521" s="2"/>
      <c r="P521" s="2"/>
      <c r="Q521" s="2"/>
      <c r="R521" s="2"/>
      <c r="S521" s="2"/>
      <c r="T521" s="2"/>
      <c r="U521" s="2"/>
      <c r="V521" s="2"/>
      <c r="W521" s="2"/>
      <c r="X521" s="2"/>
      <c r="Y521" s="2"/>
      <c r="Z521" s="2"/>
    </row>
    <row r="522" spans="1:26" ht="12.75" customHeight="1" x14ac:dyDescent="0.2">
      <c r="A522" s="2"/>
      <c r="B522" s="1405" t="s">
        <v>777</v>
      </c>
      <c r="C522" s="1102"/>
      <c r="D522" s="1103"/>
      <c r="E522" s="370">
        <v>459.8</v>
      </c>
      <c r="F522" s="803">
        <v>1381.8</v>
      </c>
      <c r="G522" s="803">
        <v>1102.5999999999999</v>
      </c>
      <c r="H522" s="288"/>
      <c r="I522" s="2"/>
      <c r="J522" s="2"/>
      <c r="K522" s="2"/>
      <c r="L522" s="2"/>
      <c r="M522" s="2"/>
      <c r="N522" s="2"/>
      <c r="O522" s="2"/>
      <c r="P522" s="2"/>
      <c r="Q522" s="2"/>
      <c r="R522" s="2"/>
      <c r="S522" s="2"/>
      <c r="T522" s="2"/>
      <c r="U522" s="2"/>
      <c r="V522" s="2"/>
      <c r="W522" s="2"/>
      <c r="X522" s="2"/>
      <c r="Y522" s="2"/>
      <c r="Z522" s="2"/>
    </row>
    <row r="523" spans="1:26" ht="12.75" customHeight="1" x14ac:dyDescent="0.2">
      <c r="A523" s="2"/>
      <c r="B523" s="1363" t="s">
        <v>778</v>
      </c>
      <c r="C523" s="1258"/>
      <c r="D523" s="1258"/>
      <c r="E523" s="1258"/>
      <c r="F523" s="1258"/>
      <c r="G523" s="1258"/>
      <c r="H523" s="2"/>
      <c r="I523" s="2"/>
      <c r="J523" s="2"/>
      <c r="K523" s="2"/>
      <c r="L523" s="2"/>
      <c r="M523" s="2"/>
      <c r="N523" s="2"/>
      <c r="O523" s="2"/>
      <c r="P523" s="2"/>
      <c r="Q523" s="2"/>
      <c r="R523" s="2"/>
      <c r="S523" s="2"/>
      <c r="T523" s="2"/>
      <c r="U523" s="2"/>
      <c r="V523" s="2"/>
      <c r="W523" s="2"/>
      <c r="X523" s="2"/>
      <c r="Y523" s="2"/>
      <c r="Z523" s="2"/>
    </row>
    <row r="524" spans="1:26" ht="15" customHeight="1" x14ac:dyDescent="0.2">
      <c r="A524" s="2"/>
      <c r="B524" s="1113"/>
      <c r="C524" s="1113"/>
      <c r="D524" s="1113"/>
      <c r="E524" s="1113"/>
      <c r="F524" s="1113"/>
      <c r="G524" s="1113"/>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746"/>
      <c r="B527" s="746" t="s">
        <v>779</v>
      </c>
      <c r="C527" s="746"/>
      <c r="D527" s="746"/>
      <c r="E527" s="746"/>
      <c r="F527" s="746"/>
      <c r="G527" s="746"/>
      <c r="H527" s="746"/>
      <c r="I527" s="746"/>
      <c r="J527" s="746"/>
      <c r="K527" s="746"/>
      <c r="L527" s="746"/>
      <c r="M527" s="746"/>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 customHeight="1" x14ac:dyDescent="0.2">
      <c r="A529" s="2"/>
      <c r="B529" s="1389" t="s">
        <v>780</v>
      </c>
      <c r="C529" s="1021"/>
      <c r="D529" s="1021"/>
      <c r="E529" s="1386">
        <v>2022</v>
      </c>
      <c r="F529" s="1386">
        <v>2023</v>
      </c>
      <c r="G529" s="1377">
        <v>2024</v>
      </c>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1115"/>
      <c r="C530" s="1115"/>
      <c r="D530" s="1115"/>
      <c r="E530" s="1208"/>
      <c r="F530" s="1208"/>
      <c r="G530" s="1205"/>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1436" t="s">
        <v>781</v>
      </c>
      <c r="C531" s="1122"/>
      <c r="D531" s="1122"/>
      <c r="E531" s="1122"/>
      <c r="F531" s="1122"/>
      <c r="G531" s="112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1405" t="s">
        <v>782</v>
      </c>
      <c r="C532" s="1102"/>
      <c r="D532" s="1103"/>
      <c r="E532" s="368">
        <v>0</v>
      </c>
      <c r="F532" s="369">
        <v>11.12</v>
      </c>
      <c r="G532" s="369">
        <v>0</v>
      </c>
      <c r="H532" s="288"/>
      <c r="I532" s="2"/>
      <c r="J532" s="2"/>
      <c r="K532" s="2"/>
      <c r="L532" s="2"/>
      <c r="M532" s="2"/>
      <c r="N532" s="2"/>
      <c r="O532" s="2"/>
      <c r="P532" s="2"/>
      <c r="Q532" s="2"/>
      <c r="R532" s="2"/>
      <c r="S532" s="2"/>
      <c r="T532" s="2"/>
      <c r="U532" s="2"/>
      <c r="V532" s="2"/>
      <c r="W532" s="2"/>
      <c r="X532" s="2"/>
      <c r="Y532" s="2"/>
      <c r="Z532" s="2"/>
    </row>
    <row r="533" spans="1:26" ht="12.75" customHeight="1" x14ac:dyDescent="0.2">
      <c r="A533" s="2"/>
      <c r="B533" s="1405" t="s">
        <v>783</v>
      </c>
      <c r="C533" s="1102"/>
      <c r="D533" s="1103"/>
      <c r="E533" s="371">
        <v>0</v>
      </c>
      <c r="F533" s="317">
        <v>0</v>
      </c>
      <c r="G533" s="317">
        <v>0</v>
      </c>
      <c r="H533" s="288"/>
      <c r="I533" s="2"/>
      <c r="J533" s="2"/>
      <c r="K533" s="2"/>
      <c r="L533" s="2"/>
      <c r="M533" s="2"/>
      <c r="N533" s="2"/>
      <c r="O533" s="2"/>
      <c r="P533" s="2"/>
      <c r="Q533" s="2"/>
      <c r="R533" s="2"/>
      <c r="S533" s="2"/>
      <c r="T533" s="2"/>
      <c r="U533" s="2"/>
      <c r="V533" s="2"/>
      <c r="W533" s="2"/>
      <c r="X533" s="2"/>
      <c r="Y533" s="2"/>
      <c r="Z533" s="2"/>
    </row>
    <row r="534" spans="1:26" ht="12.75" customHeight="1" x14ac:dyDescent="0.2">
      <c r="A534" s="2"/>
      <c r="B534" s="1405" t="s">
        <v>784</v>
      </c>
      <c r="C534" s="1102"/>
      <c r="D534" s="1103"/>
      <c r="E534" s="371">
        <v>269.69</v>
      </c>
      <c r="F534" s="317">
        <v>439.7</v>
      </c>
      <c r="G534" s="317">
        <v>442.2</v>
      </c>
      <c r="H534" s="288"/>
      <c r="I534" s="2"/>
      <c r="J534" s="2"/>
      <c r="K534" s="2"/>
      <c r="L534" s="2"/>
      <c r="M534" s="2"/>
      <c r="N534" s="2"/>
      <c r="O534" s="2"/>
      <c r="P534" s="2"/>
      <c r="Q534" s="2"/>
      <c r="R534" s="2"/>
      <c r="S534" s="2"/>
      <c r="T534" s="2"/>
      <c r="U534" s="2"/>
      <c r="V534" s="2"/>
      <c r="W534" s="2"/>
      <c r="X534" s="2"/>
      <c r="Y534" s="2"/>
      <c r="Z534" s="2"/>
    </row>
    <row r="535" spans="1:26" ht="12.75" customHeight="1" x14ac:dyDescent="0.2">
      <c r="A535" s="2"/>
      <c r="B535" s="1405" t="s">
        <v>785</v>
      </c>
      <c r="C535" s="1102"/>
      <c r="D535" s="1103"/>
      <c r="E535" s="371">
        <v>62.79</v>
      </c>
      <c r="F535" s="317">
        <v>79.760000000000005</v>
      </c>
      <c r="G535" s="317">
        <v>70.5</v>
      </c>
      <c r="H535" s="288"/>
      <c r="I535" s="2"/>
      <c r="J535" s="2"/>
      <c r="K535" s="2"/>
      <c r="L535" s="2"/>
      <c r="M535" s="2"/>
      <c r="N535" s="2"/>
      <c r="O535" s="2"/>
      <c r="P535" s="2"/>
      <c r="Q535" s="2"/>
      <c r="R535" s="2"/>
      <c r="S535" s="2"/>
      <c r="T535" s="2"/>
      <c r="U535" s="2"/>
      <c r="V535" s="2"/>
      <c r="W535" s="2"/>
      <c r="X535" s="2"/>
      <c r="Y535" s="2"/>
      <c r="Z535" s="2"/>
    </row>
    <row r="536" spans="1:26" ht="12.75" customHeight="1" x14ac:dyDescent="0.2">
      <c r="A536" s="2"/>
      <c r="B536" s="1405" t="s">
        <v>786</v>
      </c>
      <c r="C536" s="1102"/>
      <c r="D536" s="1103"/>
      <c r="E536" s="371">
        <v>6.67</v>
      </c>
      <c r="F536" s="317">
        <v>30.59</v>
      </c>
      <c r="G536" s="317">
        <v>380.6</v>
      </c>
      <c r="H536" s="288"/>
      <c r="I536" s="2"/>
      <c r="J536" s="2"/>
      <c r="K536" s="2"/>
      <c r="L536" s="2"/>
      <c r="M536" s="2"/>
      <c r="N536" s="2"/>
      <c r="O536" s="2"/>
      <c r="P536" s="2"/>
      <c r="Q536" s="2"/>
      <c r="R536" s="2"/>
      <c r="S536" s="2"/>
      <c r="T536" s="2"/>
      <c r="U536" s="2"/>
      <c r="V536" s="2"/>
      <c r="W536" s="2"/>
      <c r="X536" s="2"/>
      <c r="Y536" s="2"/>
      <c r="Z536" s="2"/>
    </row>
    <row r="537" spans="1:26" ht="12.75" customHeight="1" x14ac:dyDescent="0.2">
      <c r="A537" s="2"/>
      <c r="B537" s="1408" t="s">
        <v>44</v>
      </c>
      <c r="C537" s="1102"/>
      <c r="D537" s="1103"/>
      <c r="E537" s="373">
        <v>339.15000000000003</v>
      </c>
      <c r="F537" s="805">
        <v>561.20000000000005</v>
      </c>
      <c r="G537" s="805">
        <v>893.3</v>
      </c>
      <c r="H537" s="288"/>
      <c r="I537" s="2"/>
      <c r="J537" s="2"/>
      <c r="K537" s="2"/>
      <c r="L537" s="2"/>
      <c r="M537" s="2"/>
      <c r="N537" s="2"/>
      <c r="O537" s="2"/>
      <c r="P537" s="2"/>
      <c r="Q537" s="2"/>
      <c r="R537" s="2"/>
      <c r="S537" s="2"/>
      <c r="T537" s="2"/>
      <c r="U537" s="2"/>
      <c r="V537" s="2"/>
      <c r="W537" s="2"/>
      <c r="X537" s="2"/>
      <c r="Y537" s="2"/>
      <c r="Z537" s="2"/>
    </row>
    <row r="538" spans="1:26" ht="15" customHeight="1" x14ac:dyDescent="0.2">
      <c r="A538" s="2"/>
      <c r="B538" s="1437" t="s">
        <v>787</v>
      </c>
      <c r="C538" s="1106"/>
      <c r="D538" s="1106"/>
      <c r="E538" s="1106"/>
      <c r="F538" s="1106"/>
      <c r="G538" s="1106"/>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1405" t="s">
        <v>782</v>
      </c>
      <c r="C539" s="1102"/>
      <c r="D539" s="1103"/>
      <c r="E539" s="368">
        <v>0</v>
      </c>
      <c r="F539" s="369">
        <v>124.82</v>
      </c>
      <c r="G539" s="369">
        <v>80.400000000000006</v>
      </c>
      <c r="H539" s="288"/>
      <c r="I539" s="2"/>
      <c r="J539" s="2"/>
      <c r="K539" s="2"/>
      <c r="L539" s="2"/>
      <c r="M539" s="2"/>
      <c r="N539" s="2"/>
      <c r="O539" s="2"/>
      <c r="P539" s="2"/>
      <c r="Q539" s="2"/>
      <c r="R539" s="2"/>
      <c r="S539" s="2"/>
      <c r="T539" s="2"/>
      <c r="U539" s="2"/>
      <c r="V539" s="2"/>
      <c r="W539" s="2"/>
      <c r="X539" s="2"/>
      <c r="Y539" s="2"/>
      <c r="Z539" s="2"/>
    </row>
    <row r="540" spans="1:26" ht="12.75" customHeight="1" x14ac:dyDescent="0.2">
      <c r="A540" s="2"/>
      <c r="B540" s="1405" t="s">
        <v>788</v>
      </c>
      <c r="C540" s="1102"/>
      <c r="D540" s="1103"/>
      <c r="E540" s="371">
        <v>181.74</v>
      </c>
      <c r="F540" s="317">
        <v>390.95</v>
      </c>
      <c r="G540" s="317">
        <v>248</v>
      </c>
      <c r="H540" s="288"/>
      <c r="I540" s="2"/>
      <c r="J540" s="2"/>
      <c r="K540" s="2"/>
      <c r="L540" s="2"/>
      <c r="M540" s="2"/>
      <c r="N540" s="2"/>
      <c r="O540" s="2"/>
      <c r="P540" s="2"/>
      <c r="Q540" s="2"/>
      <c r="R540" s="2"/>
      <c r="S540" s="2"/>
      <c r="T540" s="2"/>
      <c r="U540" s="2"/>
      <c r="V540" s="2"/>
      <c r="W540" s="2"/>
      <c r="X540" s="2"/>
      <c r="Y540" s="2"/>
      <c r="Z540" s="2"/>
    </row>
    <row r="541" spans="1:26" ht="12.75" customHeight="1" x14ac:dyDescent="0.2">
      <c r="A541" s="2"/>
      <c r="B541" s="1405" t="s">
        <v>785</v>
      </c>
      <c r="C541" s="1102"/>
      <c r="D541" s="1103"/>
      <c r="E541" s="371">
        <v>0</v>
      </c>
      <c r="F541" s="317">
        <v>0</v>
      </c>
      <c r="G541" s="317">
        <v>0</v>
      </c>
      <c r="H541" s="288"/>
      <c r="I541" s="2"/>
      <c r="J541" s="2"/>
      <c r="K541" s="2"/>
      <c r="L541" s="2"/>
      <c r="M541" s="2"/>
      <c r="N541" s="2"/>
      <c r="O541" s="2"/>
      <c r="P541" s="2"/>
      <c r="Q541" s="2"/>
      <c r="R541" s="2"/>
      <c r="S541" s="2"/>
      <c r="T541" s="2"/>
      <c r="U541" s="2"/>
      <c r="V541" s="2"/>
      <c r="W541" s="2"/>
      <c r="X541" s="2"/>
      <c r="Y541" s="2"/>
      <c r="Z541" s="2"/>
    </row>
    <row r="542" spans="1:26" ht="12.75" customHeight="1" x14ac:dyDescent="0.2">
      <c r="A542" s="2"/>
      <c r="B542" s="1405" t="s">
        <v>789</v>
      </c>
      <c r="C542" s="1102"/>
      <c r="D542" s="1103"/>
      <c r="E542" s="371">
        <v>12.5</v>
      </c>
      <c r="F542" s="317">
        <v>88.79</v>
      </c>
      <c r="G542" s="317">
        <v>62.8</v>
      </c>
      <c r="H542" s="288"/>
      <c r="I542" s="2"/>
      <c r="J542" s="2"/>
      <c r="K542" s="2"/>
      <c r="L542" s="2"/>
      <c r="M542" s="2"/>
      <c r="N542" s="2"/>
      <c r="O542" s="2"/>
      <c r="P542" s="2"/>
      <c r="Q542" s="2"/>
      <c r="R542" s="2"/>
      <c r="S542" s="2"/>
      <c r="T542" s="2"/>
      <c r="U542" s="2"/>
      <c r="V542" s="2"/>
      <c r="W542" s="2"/>
      <c r="X542" s="2"/>
      <c r="Y542" s="2"/>
      <c r="Z542" s="2"/>
    </row>
    <row r="543" spans="1:26" ht="12.75" customHeight="1" x14ac:dyDescent="0.2">
      <c r="A543" s="2"/>
      <c r="B543" s="1405" t="s">
        <v>790</v>
      </c>
      <c r="C543" s="1102"/>
      <c r="D543" s="1103"/>
      <c r="E543" s="371">
        <v>708.7</v>
      </c>
      <c r="F543" s="317">
        <v>1575.76</v>
      </c>
      <c r="G543" s="317">
        <v>1784.1</v>
      </c>
      <c r="H543" s="288"/>
      <c r="I543" s="2"/>
      <c r="J543" s="2"/>
      <c r="K543" s="2"/>
      <c r="L543" s="2"/>
      <c r="M543" s="2"/>
      <c r="N543" s="2"/>
      <c r="O543" s="2"/>
      <c r="P543" s="2"/>
      <c r="Q543" s="2"/>
      <c r="R543" s="2"/>
      <c r="S543" s="2"/>
      <c r="T543" s="2"/>
      <c r="U543" s="2"/>
      <c r="V543" s="2"/>
      <c r="W543" s="2"/>
      <c r="X543" s="2"/>
      <c r="Y543" s="2"/>
      <c r="Z543" s="2"/>
    </row>
    <row r="544" spans="1:26" ht="12.75" customHeight="1" x14ac:dyDescent="0.2">
      <c r="A544" s="2"/>
      <c r="B544" s="1405" t="s">
        <v>786</v>
      </c>
      <c r="C544" s="1102"/>
      <c r="D544" s="1103"/>
      <c r="E544" s="371">
        <v>1012.16</v>
      </c>
      <c r="F544" s="317">
        <v>4744.5</v>
      </c>
      <c r="G544" s="317">
        <v>10650.3</v>
      </c>
      <c r="H544" s="288"/>
      <c r="I544" s="2"/>
      <c r="J544" s="2"/>
      <c r="K544" s="2"/>
      <c r="L544" s="2"/>
      <c r="M544" s="2"/>
      <c r="N544" s="2"/>
      <c r="O544" s="2"/>
      <c r="P544" s="2"/>
      <c r="Q544" s="2"/>
      <c r="R544" s="2"/>
      <c r="S544" s="2"/>
      <c r="T544" s="2"/>
      <c r="U544" s="2"/>
      <c r="V544" s="2"/>
      <c r="W544" s="2"/>
      <c r="X544" s="2"/>
      <c r="Y544" s="2"/>
      <c r="Z544" s="2"/>
    </row>
    <row r="545" spans="1:26" ht="12.75" customHeight="1" x14ac:dyDescent="0.2">
      <c r="A545" s="2"/>
      <c r="B545" s="1433" t="s">
        <v>44</v>
      </c>
      <c r="C545" s="1255"/>
      <c r="D545" s="1256"/>
      <c r="E545" s="373">
        <v>1915.1</v>
      </c>
      <c r="F545" s="805">
        <v>6924.8</v>
      </c>
      <c r="G545" s="805">
        <v>12825.6</v>
      </c>
      <c r="H545" s="288"/>
      <c r="I545" s="2"/>
      <c r="J545" s="2"/>
      <c r="K545" s="2"/>
      <c r="L545" s="2"/>
      <c r="M545" s="2"/>
      <c r="N545" s="2"/>
      <c r="O545" s="2"/>
      <c r="P545" s="2"/>
      <c r="Q545" s="2"/>
      <c r="R545" s="2"/>
      <c r="S545" s="2"/>
      <c r="T545" s="2"/>
      <c r="U545" s="2"/>
      <c r="V545" s="2"/>
      <c r="W545" s="2"/>
      <c r="X545" s="2"/>
      <c r="Y545" s="2"/>
      <c r="Z545" s="2"/>
    </row>
    <row r="546" spans="1:26" ht="12.75" customHeight="1" x14ac:dyDescent="0.2">
      <c r="A546" s="2"/>
      <c r="B546" s="1363" t="s">
        <v>791</v>
      </c>
      <c r="C546" s="1258"/>
      <c r="D546" s="1258"/>
      <c r="E546" s="1258"/>
      <c r="F546" s="1258"/>
      <c r="G546" s="1258"/>
      <c r="H546" s="418"/>
      <c r="I546" s="2"/>
      <c r="J546" s="2"/>
      <c r="K546" s="2"/>
      <c r="L546" s="2"/>
      <c r="M546" s="2"/>
      <c r="N546" s="2"/>
      <c r="O546" s="2"/>
      <c r="P546" s="2"/>
      <c r="Q546" s="2"/>
      <c r="R546" s="2"/>
      <c r="S546" s="2"/>
      <c r="T546" s="2"/>
      <c r="U546" s="2"/>
      <c r="V546" s="2"/>
      <c r="W546" s="2"/>
      <c r="X546" s="2"/>
      <c r="Y546" s="2"/>
      <c r="Z546" s="2"/>
    </row>
    <row r="547" spans="1:26" ht="12.75" customHeight="1" x14ac:dyDescent="0.2">
      <c r="A547" s="2"/>
      <c r="B547" s="1021"/>
      <c r="C547" s="1019"/>
      <c r="D547" s="1019"/>
      <c r="E547" s="1019"/>
      <c r="F547" s="1019"/>
      <c r="G547" s="1021"/>
      <c r="H547" s="418"/>
      <c r="I547" s="2"/>
      <c r="J547" s="2"/>
      <c r="K547" s="2"/>
      <c r="L547" s="2"/>
      <c r="M547" s="2"/>
      <c r="N547" s="2"/>
      <c r="O547" s="2"/>
      <c r="P547" s="2"/>
      <c r="Q547" s="2"/>
      <c r="R547" s="2"/>
      <c r="S547" s="2"/>
      <c r="T547" s="2"/>
      <c r="U547" s="2"/>
      <c r="V547" s="2"/>
      <c r="W547" s="2"/>
      <c r="X547" s="2"/>
      <c r="Y547" s="2"/>
      <c r="Z547" s="2"/>
    </row>
    <row r="548" spans="1:26" ht="12.75" customHeight="1" x14ac:dyDescent="0.2">
      <c r="A548" s="2"/>
      <c r="B548" s="1021"/>
      <c r="C548" s="1019"/>
      <c r="D548" s="1019"/>
      <c r="E548" s="1019"/>
      <c r="F548" s="1019"/>
      <c r="G548" s="1021"/>
      <c r="H548" s="418"/>
      <c r="I548" s="2"/>
      <c r="J548" s="2"/>
      <c r="K548" s="2"/>
      <c r="L548" s="2"/>
      <c r="M548" s="2"/>
      <c r="N548" s="2"/>
      <c r="O548" s="2"/>
      <c r="P548" s="2"/>
      <c r="Q548" s="2"/>
      <c r="R548" s="2"/>
      <c r="S548" s="2"/>
      <c r="T548" s="2"/>
      <c r="U548" s="2"/>
      <c r="V548" s="2"/>
      <c r="W548" s="2"/>
      <c r="X548" s="2"/>
      <c r="Y548" s="2"/>
      <c r="Z548" s="2"/>
    </row>
    <row r="549" spans="1:26" ht="15" customHeight="1" x14ac:dyDescent="0.2">
      <c r="A549" s="2"/>
      <c r="B549" s="1113"/>
      <c r="C549" s="1113"/>
      <c r="D549" s="1113"/>
      <c r="E549" s="1113"/>
      <c r="F549" s="1113"/>
      <c r="G549" s="1113"/>
      <c r="H549" s="418"/>
      <c r="I549" s="2"/>
      <c r="J549" s="2"/>
      <c r="K549" s="2"/>
      <c r="L549" s="2"/>
      <c r="M549" s="2"/>
      <c r="N549" s="2"/>
      <c r="O549" s="2"/>
      <c r="P549" s="2"/>
      <c r="Q549" s="2"/>
      <c r="R549" s="2"/>
      <c r="S549" s="2"/>
      <c r="T549" s="2"/>
      <c r="U549" s="2"/>
      <c r="V549" s="2"/>
      <c r="W549" s="2"/>
      <c r="X549" s="2"/>
      <c r="Y549" s="2"/>
      <c r="Z549" s="2"/>
    </row>
    <row r="550" spans="1:26" ht="12.75" customHeight="1" x14ac:dyDescent="0.2">
      <c r="A550" s="2"/>
      <c r="B550" s="417"/>
      <c r="C550" s="417"/>
      <c r="D550" s="417"/>
      <c r="E550" s="417"/>
      <c r="F550" s="418"/>
      <c r="G550" s="418"/>
      <c r="H550" s="418"/>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746"/>
      <c r="B552" s="746" t="s">
        <v>792</v>
      </c>
      <c r="C552" s="746"/>
      <c r="D552" s="746"/>
      <c r="E552" s="746"/>
      <c r="F552" s="746"/>
      <c r="G552" s="746"/>
      <c r="H552" s="746"/>
      <c r="I552" s="746"/>
      <c r="J552" s="746"/>
      <c r="K552" s="746"/>
      <c r="L552" s="746"/>
      <c r="M552" s="746"/>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 customHeight="1" x14ac:dyDescent="0.2">
      <c r="A554" s="2"/>
      <c r="B554" s="1389" t="s">
        <v>793</v>
      </c>
      <c r="C554" s="1021"/>
      <c r="D554" s="1086"/>
      <c r="E554" s="1386">
        <v>2022</v>
      </c>
      <c r="F554" s="1386">
        <v>2023</v>
      </c>
      <c r="G554" s="1377">
        <v>2024</v>
      </c>
      <c r="H554" s="2"/>
      <c r="I554" s="2"/>
      <c r="J554" s="2"/>
      <c r="K554" s="2"/>
      <c r="L554" s="2"/>
      <c r="M554" s="2"/>
      <c r="N554" s="2"/>
      <c r="O554" s="2"/>
      <c r="P554" s="2"/>
      <c r="Q554" s="2"/>
      <c r="R554" s="2"/>
      <c r="S554" s="2"/>
      <c r="T554" s="2"/>
      <c r="U554" s="2"/>
      <c r="V554" s="2"/>
      <c r="W554" s="2"/>
      <c r="X554" s="2"/>
      <c r="Y554" s="2"/>
      <c r="Z554" s="2"/>
    </row>
    <row r="555" spans="1:26" ht="15" customHeight="1" x14ac:dyDescent="0.2">
      <c r="A555" s="2"/>
      <c r="B555" s="1021"/>
      <c r="C555" s="1019"/>
      <c r="D555" s="1086"/>
      <c r="E555" s="1151"/>
      <c r="F555" s="1151"/>
      <c r="G555" s="1153"/>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1115"/>
      <c r="C556" s="1115"/>
      <c r="D556" s="1116"/>
      <c r="E556" s="1208"/>
      <c r="F556" s="1208"/>
      <c r="G556" s="1205"/>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1436" t="s">
        <v>781</v>
      </c>
      <c r="C557" s="1122"/>
      <c r="D557" s="1122"/>
      <c r="E557" s="1122"/>
      <c r="F557" s="1122"/>
      <c r="G557" s="112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1405" t="s">
        <v>794</v>
      </c>
      <c r="C558" s="1102"/>
      <c r="D558" s="1103"/>
      <c r="E558" s="368">
        <v>98.97</v>
      </c>
      <c r="F558" s="369">
        <v>317.70999999999998</v>
      </c>
      <c r="G558" s="369">
        <v>375.8</v>
      </c>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1405" t="s">
        <v>795</v>
      </c>
      <c r="C559" s="1102"/>
      <c r="D559" s="1103"/>
      <c r="E559" s="371">
        <v>0.47</v>
      </c>
      <c r="F559" s="317">
        <v>12.8573</v>
      </c>
      <c r="G559" s="317">
        <v>363.1</v>
      </c>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1405" t="s">
        <v>796</v>
      </c>
      <c r="C560" s="1102"/>
      <c r="D560" s="1103"/>
      <c r="E560" s="371">
        <v>0.1</v>
      </c>
      <c r="F560" s="317">
        <v>0</v>
      </c>
      <c r="G560" s="317">
        <v>0</v>
      </c>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1405" t="s">
        <v>797</v>
      </c>
      <c r="C561" s="1102"/>
      <c r="D561" s="1103"/>
      <c r="E561" s="371">
        <v>19.899999999999999</v>
      </c>
      <c r="F561" s="317">
        <v>81.527000000000001</v>
      </c>
      <c r="G561" s="317">
        <v>88.1</v>
      </c>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1408" t="s">
        <v>44</v>
      </c>
      <c r="C562" s="1102"/>
      <c r="D562" s="1103"/>
      <c r="E562" s="373">
        <v>119.44</v>
      </c>
      <c r="F562" s="805">
        <v>412.09429999999998</v>
      </c>
      <c r="G562" s="805">
        <v>827</v>
      </c>
      <c r="H562" s="2"/>
      <c r="I562" s="2"/>
      <c r="J562" s="2"/>
      <c r="K562" s="2"/>
      <c r="L562" s="2"/>
      <c r="M562" s="2"/>
      <c r="N562" s="2"/>
      <c r="O562" s="2"/>
      <c r="P562" s="2"/>
      <c r="Q562" s="2"/>
      <c r="R562" s="2"/>
      <c r="S562" s="2"/>
      <c r="T562" s="2"/>
      <c r="U562" s="2"/>
      <c r="V562" s="2"/>
      <c r="W562" s="2"/>
      <c r="X562" s="2"/>
      <c r="Y562" s="2"/>
      <c r="Z562" s="2"/>
    </row>
    <row r="563" spans="1:26" ht="15" customHeight="1" x14ac:dyDescent="0.2">
      <c r="A563" s="2"/>
      <c r="B563" s="1438"/>
      <c r="C563" s="1106"/>
      <c r="D563" s="1106"/>
      <c r="E563" s="1106"/>
      <c r="F563" s="1106"/>
      <c r="G563" s="1106"/>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1405" t="s">
        <v>794</v>
      </c>
      <c r="C564" s="1102"/>
      <c r="D564" s="1103"/>
      <c r="E564" s="368">
        <v>46.524000000000001</v>
      </c>
      <c r="F564" s="369">
        <v>305.19</v>
      </c>
      <c r="G564" s="369">
        <v>53.5</v>
      </c>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1405" t="s">
        <v>795</v>
      </c>
      <c r="C565" s="1102"/>
      <c r="D565" s="1103"/>
      <c r="E565" s="371">
        <v>716.19399999999996</v>
      </c>
      <c r="F565" s="317">
        <v>3247.4</v>
      </c>
      <c r="G565" s="317">
        <v>8426.2000000000007</v>
      </c>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1405" t="s">
        <v>796</v>
      </c>
      <c r="C566" s="1102"/>
      <c r="D566" s="1103"/>
      <c r="E566" s="443">
        <v>527.52</v>
      </c>
      <c r="F566" s="444">
        <v>1317.32</v>
      </c>
      <c r="G566" s="317">
        <v>1064</v>
      </c>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1433" t="s">
        <v>44</v>
      </c>
      <c r="C567" s="1255"/>
      <c r="D567" s="1256"/>
      <c r="E567" s="373">
        <v>1290.2379999999998</v>
      </c>
      <c r="F567" s="805">
        <v>4869.8999999999996</v>
      </c>
      <c r="G567" s="805">
        <v>9543.7000000000007</v>
      </c>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1363" t="s">
        <v>798</v>
      </c>
      <c r="C568" s="1258"/>
      <c r="D568" s="1258"/>
      <c r="E568" s="1258"/>
      <c r="F568" s="1258"/>
      <c r="G568" s="1258"/>
      <c r="H568" s="2"/>
      <c r="I568" s="2"/>
      <c r="J568" s="2"/>
      <c r="K568" s="2"/>
      <c r="L568" s="2"/>
      <c r="M568" s="2"/>
      <c r="N568" s="2"/>
      <c r="O568" s="2"/>
      <c r="P568" s="2"/>
      <c r="Q568" s="2"/>
      <c r="R568" s="2"/>
      <c r="S568" s="2"/>
      <c r="T568" s="2"/>
      <c r="U568" s="2"/>
      <c r="V568" s="2"/>
      <c r="W568" s="2"/>
      <c r="X568" s="2"/>
      <c r="Y568" s="2"/>
      <c r="Z568" s="2"/>
    </row>
    <row r="569" spans="1:26" ht="15" customHeight="1" x14ac:dyDescent="0.2">
      <c r="A569" s="2"/>
      <c r="B569" s="1021"/>
      <c r="C569" s="1019"/>
      <c r="D569" s="1019"/>
      <c r="E569" s="1019"/>
      <c r="F569" s="1019"/>
      <c r="G569" s="1021"/>
      <c r="H569" s="2"/>
      <c r="I569" s="2"/>
      <c r="J569" s="2"/>
      <c r="K569" s="2"/>
      <c r="L569" s="2"/>
      <c r="M569" s="2"/>
      <c r="N569" s="2"/>
      <c r="O569" s="2"/>
      <c r="P569" s="2"/>
      <c r="Q569" s="2"/>
      <c r="R569" s="2"/>
      <c r="S569" s="2"/>
      <c r="T569" s="2"/>
      <c r="U569" s="2"/>
      <c r="V569" s="2"/>
      <c r="W569" s="2"/>
      <c r="X569" s="2"/>
      <c r="Y569" s="2"/>
      <c r="Z569" s="2"/>
    </row>
    <row r="570" spans="1:26" ht="15" customHeight="1" x14ac:dyDescent="0.2">
      <c r="A570" s="2"/>
      <c r="B570" s="1113"/>
      <c r="C570" s="1113"/>
      <c r="D570" s="1113"/>
      <c r="E570" s="1113"/>
      <c r="F570" s="1113"/>
      <c r="G570" s="1113"/>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746"/>
      <c r="B573" s="746" t="s">
        <v>799</v>
      </c>
      <c r="C573" s="746"/>
      <c r="D573" s="746"/>
      <c r="E573" s="746"/>
      <c r="F573" s="746"/>
      <c r="G573" s="746"/>
      <c r="H573" s="746"/>
      <c r="I573" s="746"/>
      <c r="J573" s="746"/>
      <c r="K573" s="746"/>
      <c r="L573" s="746"/>
      <c r="M573" s="746"/>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 customHeight="1" x14ac:dyDescent="0.2">
      <c r="A575" s="2"/>
      <c r="B575" s="1389" t="s">
        <v>800</v>
      </c>
      <c r="C575" s="1021"/>
      <c r="D575" s="1086"/>
      <c r="E575" s="1386">
        <v>2022</v>
      </c>
      <c r="F575" s="1386">
        <v>2023</v>
      </c>
      <c r="G575" s="1377">
        <v>2024</v>
      </c>
      <c r="H575" s="2"/>
      <c r="I575" s="2"/>
      <c r="J575" s="2"/>
      <c r="K575" s="2"/>
      <c r="L575" s="2"/>
      <c r="M575" s="2"/>
      <c r="N575" s="2"/>
      <c r="O575" s="2"/>
      <c r="P575" s="2"/>
      <c r="Q575" s="2"/>
      <c r="R575" s="2"/>
      <c r="S575" s="2"/>
      <c r="T575" s="2"/>
      <c r="U575" s="2"/>
      <c r="V575" s="2"/>
      <c r="W575" s="2"/>
      <c r="X575" s="2"/>
      <c r="Y575" s="2"/>
      <c r="Z575" s="2"/>
    </row>
    <row r="576" spans="1:26" ht="15" customHeight="1" x14ac:dyDescent="0.2">
      <c r="A576" s="2"/>
      <c r="B576" s="1021"/>
      <c r="C576" s="1019"/>
      <c r="D576" s="1086"/>
      <c r="E576" s="1151"/>
      <c r="F576" s="1151"/>
      <c r="G576" s="1153"/>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1115"/>
      <c r="C577" s="1115"/>
      <c r="D577" s="1116"/>
      <c r="E577" s="1208"/>
      <c r="F577" s="1208"/>
      <c r="G577" s="1205"/>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1436" t="s">
        <v>781</v>
      </c>
      <c r="C578" s="1122"/>
      <c r="D578" s="1122"/>
      <c r="E578" s="1122"/>
      <c r="F578" s="1122"/>
      <c r="G578" s="112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1405" t="s">
        <v>801</v>
      </c>
      <c r="C579" s="1102"/>
      <c r="D579" s="1103"/>
      <c r="E579" s="368">
        <v>157.239</v>
      </c>
      <c r="F579" s="369">
        <v>213.05</v>
      </c>
      <c r="G579" s="369">
        <v>203.6</v>
      </c>
      <c r="H579" s="288"/>
      <c r="I579" s="2"/>
      <c r="J579" s="2"/>
      <c r="K579" s="2"/>
      <c r="L579" s="2"/>
      <c r="M579" s="2"/>
      <c r="N579" s="2"/>
      <c r="O579" s="2"/>
      <c r="P579" s="2"/>
      <c r="Q579" s="2"/>
      <c r="R579" s="2"/>
      <c r="S579" s="2"/>
      <c r="T579" s="2"/>
      <c r="U579" s="2"/>
      <c r="V579" s="2"/>
      <c r="W579" s="2"/>
      <c r="X579" s="2"/>
      <c r="Y579" s="2"/>
      <c r="Z579" s="2"/>
    </row>
    <row r="580" spans="1:26" ht="12.75" customHeight="1" x14ac:dyDescent="0.2">
      <c r="A580" s="2"/>
      <c r="B580" s="1405" t="s">
        <v>802</v>
      </c>
      <c r="C580" s="1102"/>
      <c r="D580" s="1103"/>
      <c r="E580" s="371">
        <v>18.97</v>
      </c>
      <c r="F580" s="317">
        <v>12.17</v>
      </c>
      <c r="G580" s="317">
        <v>22.3</v>
      </c>
      <c r="H580" s="288"/>
      <c r="I580" s="2"/>
      <c r="J580" s="2"/>
      <c r="K580" s="2"/>
      <c r="L580" s="2"/>
      <c r="M580" s="2"/>
      <c r="N580" s="2"/>
      <c r="O580" s="2"/>
      <c r="P580" s="2"/>
      <c r="Q580" s="2"/>
      <c r="R580" s="2"/>
      <c r="S580" s="2"/>
      <c r="T580" s="2"/>
      <c r="U580" s="2"/>
      <c r="V580" s="2"/>
      <c r="W580" s="2"/>
      <c r="X580" s="2"/>
      <c r="Y580" s="2"/>
      <c r="Z580" s="2"/>
    </row>
    <row r="581" spans="1:26" ht="12.75" customHeight="1" x14ac:dyDescent="0.2">
      <c r="A581" s="2"/>
      <c r="B581" s="1405" t="s">
        <v>803</v>
      </c>
      <c r="C581" s="1102"/>
      <c r="D581" s="1103"/>
      <c r="E581" s="371">
        <v>0</v>
      </c>
      <c r="F581" s="317">
        <v>62.81</v>
      </c>
      <c r="G581" s="317">
        <v>80.599999999999994</v>
      </c>
      <c r="H581" s="288"/>
      <c r="I581" s="2"/>
      <c r="J581" s="2"/>
      <c r="K581" s="2"/>
      <c r="L581" s="2"/>
      <c r="M581" s="2"/>
      <c r="N581" s="2"/>
      <c r="O581" s="2"/>
      <c r="P581" s="2"/>
      <c r="Q581" s="2"/>
      <c r="R581" s="2"/>
      <c r="S581" s="2"/>
      <c r="T581" s="2"/>
      <c r="U581" s="2"/>
      <c r="V581" s="2"/>
      <c r="W581" s="2"/>
      <c r="X581" s="2"/>
      <c r="Y581" s="2"/>
      <c r="Z581" s="2"/>
    </row>
    <row r="582" spans="1:26" ht="12.75" customHeight="1" x14ac:dyDescent="0.2">
      <c r="A582" s="2"/>
      <c r="B582" s="1405" t="s">
        <v>804</v>
      </c>
      <c r="C582" s="1102"/>
      <c r="D582" s="1103"/>
      <c r="E582" s="371">
        <v>0</v>
      </c>
      <c r="F582" s="317">
        <v>0.38</v>
      </c>
      <c r="G582" s="317">
        <v>2</v>
      </c>
      <c r="H582" s="288"/>
      <c r="I582" s="2"/>
      <c r="J582" s="2"/>
      <c r="K582" s="2"/>
      <c r="L582" s="2"/>
      <c r="M582" s="2"/>
      <c r="N582" s="2"/>
      <c r="O582" s="2"/>
      <c r="P582" s="2"/>
      <c r="Q582" s="2"/>
      <c r="R582" s="2"/>
      <c r="S582" s="2"/>
      <c r="T582" s="2"/>
      <c r="U582" s="2"/>
      <c r="V582" s="2"/>
      <c r="W582" s="2"/>
      <c r="X582" s="2"/>
      <c r="Y582" s="2"/>
      <c r="Z582" s="2"/>
    </row>
    <row r="583" spans="1:26" ht="12.75" customHeight="1" x14ac:dyDescent="0.2">
      <c r="A583" s="2"/>
      <c r="B583" s="1408" t="s">
        <v>44</v>
      </c>
      <c r="C583" s="1102"/>
      <c r="D583" s="1103"/>
      <c r="E583" s="373">
        <v>176.209</v>
      </c>
      <c r="F583" s="805">
        <v>288.40999999999997</v>
      </c>
      <c r="G583" s="805">
        <v>308.5</v>
      </c>
      <c r="H583" s="288"/>
      <c r="I583" s="2"/>
      <c r="J583" s="2"/>
      <c r="K583" s="2"/>
      <c r="L583" s="2"/>
      <c r="M583" s="2"/>
      <c r="N583" s="2"/>
      <c r="O583" s="2"/>
      <c r="P583" s="2"/>
      <c r="Q583" s="2"/>
      <c r="R583" s="2"/>
      <c r="S583" s="2"/>
      <c r="T583" s="2"/>
      <c r="U583" s="2"/>
      <c r="V583" s="2"/>
      <c r="W583" s="2"/>
      <c r="X583" s="2"/>
      <c r="Y583" s="2"/>
      <c r="Z583" s="2"/>
    </row>
    <row r="584" spans="1:26" ht="12.75" customHeight="1" x14ac:dyDescent="0.2">
      <c r="A584" s="2"/>
      <c r="B584" s="1437" t="s">
        <v>787</v>
      </c>
      <c r="C584" s="1106"/>
      <c r="D584" s="1106"/>
      <c r="E584" s="1106"/>
      <c r="F584" s="1106"/>
      <c r="G584" s="1106"/>
      <c r="H584" s="288"/>
      <c r="I584" s="2"/>
      <c r="J584" s="2"/>
      <c r="K584" s="2"/>
      <c r="L584" s="2"/>
      <c r="M584" s="2"/>
      <c r="N584" s="2"/>
      <c r="O584" s="2"/>
      <c r="P584" s="2"/>
      <c r="Q584" s="2"/>
      <c r="R584" s="2"/>
      <c r="S584" s="2"/>
      <c r="T584" s="2"/>
      <c r="U584" s="2"/>
      <c r="V584" s="2"/>
      <c r="W584" s="2"/>
      <c r="X584" s="2"/>
      <c r="Y584" s="2"/>
      <c r="Z584" s="2"/>
    </row>
    <row r="585" spans="1:26" ht="12.75" customHeight="1" x14ac:dyDescent="0.2">
      <c r="A585" s="2"/>
      <c r="B585" s="1405" t="s">
        <v>805</v>
      </c>
      <c r="C585" s="1102"/>
      <c r="D585" s="1103"/>
      <c r="E585" s="368">
        <v>373.07400000000001</v>
      </c>
      <c r="F585" s="369">
        <v>981</v>
      </c>
      <c r="G585" s="369">
        <v>764</v>
      </c>
      <c r="H585" s="288"/>
      <c r="I585" s="2"/>
      <c r="J585" s="2"/>
      <c r="K585" s="2"/>
      <c r="L585" s="2"/>
      <c r="M585" s="2"/>
      <c r="N585" s="2"/>
      <c r="O585" s="2"/>
      <c r="P585" s="2"/>
      <c r="Q585" s="2"/>
      <c r="R585" s="2"/>
      <c r="S585" s="2"/>
      <c r="T585" s="2"/>
      <c r="U585" s="2"/>
      <c r="V585" s="2"/>
      <c r="W585" s="2"/>
      <c r="X585" s="2"/>
      <c r="Y585" s="2"/>
      <c r="Z585" s="2"/>
    </row>
    <row r="586" spans="1:26" ht="12.75" customHeight="1" x14ac:dyDescent="0.2">
      <c r="A586" s="2"/>
      <c r="B586" s="1405" t="s">
        <v>802</v>
      </c>
      <c r="C586" s="1102"/>
      <c r="D586" s="1103"/>
      <c r="E586" s="817">
        <v>4.1999999999999997E-3</v>
      </c>
      <c r="F586" s="779">
        <v>79.5</v>
      </c>
      <c r="G586" s="779">
        <v>381.5</v>
      </c>
      <c r="H586" s="288"/>
      <c r="I586" s="2"/>
      <c r="J586" s="2"/>
      <c r="K586" s="2"/>
      <c r="L586" s="2"/>
      <c r="M586" s="2"/>
      <c r="N586" s="2"/>
      <c r="O586" s="2"/>
      <c r="P586" s="2"/>
      <c r="Q586" s="2"/>
      <c r="R586" s="2"/>
      <c r="S586" s="2"/>
      <c r="T586" s="2"/>
      <c r="U586" s="2"/>
      <c r="V586" s="2"/>
      <c r="W586" s="2"/>
      <c r="X586" s="2"/>
      <c r="Y586" s="2"/>
      <c r="Z586" s="2"/>
    </row>
    <row r="587" spans="1:26" ht="12.75" customHeight="1" x14ac:dyDescent="0.2">
      <c r="A587" s="2"/>
      <c r="B587" s="1405" t="s">
        <v>803</v>
      </c>
      <c r="C587" s="1102"/>
      <c r="D587" s="1103"/>
      <c r="E587" s="371">
        <v>160.76</v>
      </c>
      <c r="F587" s="317">
        <v>1180.5999999999999</v>
      </c>
      <c r="G587" s="317">
        <v>1782.4</v>
      </c>
      <c r="H587" s="288"/>
      <c r="I587" s="2"/>
      <c r="J587" s="2"/>
      <c r="K587" s="2"/>
      <c r="L587" s="2"/>
      <c r="M587" s="2"/>
      <c r="N587" s="2"/>
      <c r="O587" s="2"/>
      <c r="P587" s="2"/>
      <c r="Q587" s="2"/>
      <c r="R587" s="2"/>
      <c r="S587" s="2"/>
      <c r="T587" s="2"/>
      <c r="U587" s="2"/>
      <c r="V587" s="2"/>
      <c r="W587" s="2"/>
      <c r="X587" s="2"/>
      <c r="Y587" s="2"/>
      <c r="Z587" s="2"/>
    </row>
    <row r="588" spans="1:26" ht="12.75" customHeight="1" x14ac:dyDescent="0.2">
      <c r="A588" s="2"/>
      <c r="B588" s="1405" t="s">
        <v>804</v>
      </c>
      <c r="C588" s="1102"/>
      <c r="D588" s="1103"/>
      <c r="E588" s="371">
        <v>217.46</v>
      </c>
      <c r="F588" s="317">
        <v>101.71</v>
      </c>
      <c r="G588" s="317">
        <v>155.5</v>
      </c>
      <c r="H588" s="288"/>
      <c r="I588" s="2"/>
      <c r="J588" s="2"/>
      <c r="K588" s="2"/>
      <c r="L588" s="2"/>
      <c r="M588" s="2"/>
      <c r="N588" s="2"/>
      <c r="O588" s="2"/>
      <c r="P588" s="2"/>
      <c r="Q588" s="2"/>
      <c r="R588" s="2"/>
      <c r="S588" s="2"/>
      <c r="T588" s="2"/>
      <c r="U588" s="2"/>
      <c r="V588" s="2"/>
      <c r="W588" s="2"/>
      <c r="X588" s="2"/>
      <c r="Y588" s="2"/>
      <c r="Z588" s="2"/>
    </row>
    <row r="589" spans="1:26" ht="12.75" customHeight="1" x14ac:dyDescent="0.2">
      <c r="A589" s="2"/>
      <c r="B589" s="1433" t="s">
        <v>44</v>
      </c>
      <c r="C589" s="1255"/>
      <c r="D589" s="1256"/>
      <c r="E589" s="373">
        <v>751.29820000000007</v>
      </c>
      <c r="F589" s="805">
        <v>2342.8000000000002</v>
      </c>
      <c r="G589" s="805">
        <v>3083.4</v>
      </c>
      <c r="H589" s="288"/>
      <c r="I589" s="2"/>
      <c r="J589" s="2"/>
      <c r="K589" s="2"/>
      <c r="L589" s="2"/>
      <c r="M589" s="2"/>
      <c r="N589" s="2"/>
      <c r="O589" s="2"/>
      <c r="P589" s="2"/>
      <c r="Q589" s="2"/>
      <c r="R589" s="2"/>
      <c r="S589" s="2"/>
      <c r="T589" s="2"/>
      <c r="U589" s="2"/>
      <c r="V589" s="2"/>
      <c r="W589" s="2"/>
      <c r="X589" s="2"/>
      <c r="Y589" s="2"/>
      <c r="Z589" s="2"/>
    </row>
    <row r="590" spans="1:26" ht="12.75" customHeight="1" x14ac:dyDescent="0.2">
      <c r="A590" s="2"/>
      <c r="B590" s="1363" t="s">
        <v>806</v>
      </c>
      <c r="C590" s="1258"/>
      <c r="D590" s="1258"/>
      <c r="E590" s="1258"/>
      <c r="F590" s="1258"/>
      <c r="G590" s="1258"/>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1021"/>
      <c r="C591" s="1019"/>
      <c r="D591" s="1019"/>
      <c r="E591" s="1019"/>
      <c r="F591" s="1019"/>
      <c r="G591" s="1021"/>
      <c r="H591" s="2"/>
      <c r="I591" s="2"/>
      <c r="J591" s="2"/>
      <c r="K591" s="2"/>
      <c r="L591" s="2"/>
      <c r="M591" s="2"/>
      <c r="N591" s="2"/>
      <c r="O591" s="2"/>
      <c r="P591" s="2"/>
      <c r="Q591" s="2"/>
      <c r="R591" s="2"/>
      <c r="S591" s="2"/>
      <c r="T591" s="2"/>
      <c r="U591" s="2"/>
      <c r="V591" s="2"/>
      <c r="W591" s="2"/>
      <c r="X591" s="2"/>
      <c r="Y591" s="2"/>
      <c r="Z591" s="2"/>
    </row>
    <row r="592" spans="1:26" ht="12.75" customHeight="1" x14ac:dyDescent="0.2">
      <c r="A592" s="1"/>
      <c r="B592" s="1113"/>
      <c r="C592" s="1113"/>
      <c r="D592" s="1113"/>
      <c r="E592" s="1113"/>
      <c r="F592" s="1113"/>
      <c r="G592" s="1113"/>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746"/>
      <c r="B598" s="746" t="s">
        <v>807</v>
      </c>
      <c r="C598" s="746"/>
      <c r="D598" s="746"/>
      <c r="E598" s="746"/>
      <c r="F598" s="746"/>
      <c r="G598" s="746"/>
      <c r="H598" s="746"/>
      <c r="I598" s="746"/>
      <c r="J598" s="746"/>
      <c r="K598" s="746"/>
      <c r="L598" s="746"/>
      <c r="M598" s="746"/>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 customHeight="1" x14ac:dyDescent="0.2">
      <c r="A600" s="2"/>
      <c r="B600" s="1389" t="s">
        <v>808</v>
      </c>
      <c r="C600" s="1021"/>
      <c r="D600" s="1021"/>
      <c r="E600" s="1021"/>
      <c r="F600" s="1021"/>
      <c r="G600" s="1021"/>
      <c r="H600" s="1021"/>
      <c r="I600" s="1021"/>
      <c r="J600" s="1086"/>
      <c r="K600" s="445">
        <v>2022</v>
      </c>
      <c r="L600" s="749">
        <v>2023</v>
      </c>
      <c r="M600" s="754">
        <v>2024</v>
      </c>
      <c r="N600" s="2"/>
      <c r="O600" s="2"/>
      <c r="P600" s="2"/>
      <c r="Q600" s="2"/>
      <c r="R600" s="2"/>
      <c r="S600" s="2"/>
      <c r="T600" s="2"/>
      <c r="U600" s="2"/>
      <c r="V600" s="2"/>
      <c r="W600" s="2"/>
      <c r="X600" s="2"/>
      <c r="Y600" s="2"/>
      <c r="Z600" s="2"/>
    </row>
    <row r="601" spans="1:26" ht="15" customHeight="1" x14ac:dyDescent="0.2">
      <c r="A601" s="2"/>
      <c r="B601" s="1434" t="s">
        <v>809</v>
      </c>
      <c r="C601" s="1091"/>
      <c r="D601" s="1091"/>
      <c r="E601" s="1091"/>
      <c r="F601" s="1091"/>
      <c r="G601" s="1091"/>
      <c r="H601" s="1091"/>
      <c r="I601" s="1091"/>
      <c r="J601" s="1092"/>
      <c r="K601" s="440">
        <v>2254.3000000000002</v>
      </c>
      <c r="L601" s="440">
        <v>7486</v>
      </c>
      <c r="M601" s="778">
        <v>13718.8</v>
      </c>
      <c r="N601" s="2"/>
      <c r="O601" s="2"/>
      <c r="P601" s="2"/>
      <c r="Q601" s="2"/>
      <c r="R601" s="2"/>
      <c r="S601" s="2"/>
      <c r="T601" s="2"/>
      <c r="U601" s="2"/>
      <c r="V601" s="2"/>
      <c r="W601" s="2"/>
      <c r="X601" s="2"/>
      <c r="Y601" s="2"/>
      <c r="Z601" s="2"/>
    </row>
    <row r="602" spans="1:26" ht="15" customHeight="1" x14ac:dyDescent="0.2">
      <c r="A602" s="2"/>
      <c r="B602" s="1435" t="s">
        <v>810</v>
      </c>
      <c r="C602" s="1102"/>
      <c r="D602" s="1102"/>
      <c r="E602" s="1102"/>
      <c r="F602" s="1102"/>
      <c r="G602" s="1102"/>
      <c r="H602" s="1102"/>
      <c r="I602" s="1102"/>
      <c r="J602" s="1103"/>
      <c r="K602" s="371">
        <v>339.2</v>
      </c>
      <c r="L602" s="317">
        <v>561.20000000000005</v>
      </c>
      <c r="M602" s="317">
        <v>893.3</v>
      </c>
      <c r="N602" s="2"/>
      <c r="O602" s="2"/>
      <c r="P602" s="2"/>
      <c r="Q602" s="2"/>
      <c r="R602" s="2"/>
      <c r="S602" s="2"/>
      <c r="T602" s="2"/>
      <c r="U602" s="2"/>
      <c r="V602" s="2"/>
      <c r="W602" s="2"/>
      <c r="X602" s="2"/>
      <c r="Y602" s="2"/>
      <c r="Z602" s="2"/>
    </row>
    <row r="603" spans="1:26" ht="12.75" customHeight="1" x14ac:dyDescent="0.2">
      <c r="A603" s="2"/>
      <c r="B603" s="1435" t="s">
        <v>811</v>
      </c>
      <c r="C603" s="1102"/>
      <c r="D603" s="1102"/>
      <c r="E603" s="1102"/>
      <c r="F603" s="1102"/>
      <c r="G603" s="1102"/>
      <c r="H603" s="1102"/>
      <c r="I603" s="1102"/>
      <c r="J603" s="1103"/>
      <c r="K603" s="420">
        <f t="shared" ref="K603:M603" si="8">K602/K601</f>
        <v>0.15046799449940113</v>
      </c>
      <c r="L603" s="420">
        <f t="shared" si="8"/>
        <v>7.4966604328079084E-2</v>
      </c>
      <c r="M603" s="315">
        <f t="shared" si="8"/>
        <v>6.5115024637723409E-2</v>
      </c>
      <c r="N603" s="2"/>
      <c r="O603" s="2"/>
      <c r="P603" s="2"/>
      <c r="Q603" s="2"/>
      <c r="R603" s="2"/>
      <c r="S603" s="2"/>
      <c r="T603" s="2"/>
      <c r="U603" s="2"/>
      <c r="V603" s="2"/>
      <c r="W603" s="2"/>
      <c r="X603" s="2"/>
      <c r="Y603" s="2"/>
      <c r="Z603" s="2"/>
    </row>
    <row r="604" spans="1:26" ht="15" customHeight="1" x14ac:dyDescent="0.2">
      <c r="A604" s="2"/>
      <c r="B604" s="1435" t="s">
        <v>812</v>
      </c>
      <c r="C604" s="1102"/>
      <c r="D604" s="1102"/>
      <c r="E604" s="1102"/>
      <c r="F604" s="1102"/>
      <c r="G604" s="1102"/>
      <c r="H604" s="1102"/>
      <c r="I604" s="1102"/>
      <c r="J604" s="1103"/>
      <c r="K604" s="371">
        <v>1409.7</v>
      </c>
      <c r="L604" s="371">
        <v>5282</v>
      </c>
      <c r="M604" s="317">
        <v>10370.700000000001</v>
      </c>
      <c r="N604" s="2"/>
      <c r="O604" s="2"/>
      <c r="P604" s="2"/>
      <c r="Q604" s="2"/>
      <c r="R604" s="2"/>
      <c r="S604" s="2"/>
      <c r="T604" s="2"/>
      <c r="U604" s="2"/>
      <c r="V604" s="2"/>
      <c r="W604" s="2"/>
      <c r="X604" s="2"/>
      <c r="Y604" s="2"/>
      <c r="Z604" s="2"/>
    </row>
    <row r="605" spans="1:26" ht="12.75" customHeight="1" x14ac:dyDescent="0.2">
      <c r="A605" s="2"/>
      <c r="B605" s="1414" t="s">
        <v>813</v>
      </c>
      <c r="C605" s="1255"/>
      <c r="D605" s="1255"/>
      <c r="E605" s="1255"/>
      <c r="F605" s="1255"/>
      <c r="G605" s="1255"/>
      <c r="H605" s="1255"/>
      <c r="I605" s="1255"/>
      <c r="J605" s="1256"/>
      <c r="K605" s="378">
        <v>0.83699999999999997</v>
      </c>
      <c r="L605" s="378">
        <v>0.60299999999999998</v>
      </c>
      <c r="M605" s="777">
        <f>M604/(M604+G583+G589)</f>
        <v>0.75354220859430632</v>
      </c>
      <c r="N605" s="2"/>
      <c r="O605" s="2"/>
      <c r="P605" s="2"/>
      <c r="Q605" s="2"/>
      <c r="R605" s="2"/>
      <c r="S605" s="2"/>
      <c r="T605" s="2"/>
      <c r="U605" s="2"/>
      <c r="V605" s="2"/>
      <c r="W605" s="2"/>
      <c r="X605" s="2"/>
      <c r="Y605" s="2"/>
      <c r="Z605" s="2"/>
    </row>
    <row r="606" spans="1:26" ht="15" customHeight="1" x14ac:dyDescent="0.2">
      <c r="A606" s="2"/>
      <c r="B606" s="1415" t="s">
        <v>814</v>
      </c>
      <c r="C606" s="1106"/>
      <c r="D606" s="1106"/>
      <c r="E606" s="1106"/>
      <c r="F606" s="1106"/>
      <c r="G606" s="1106"/>
      <c r="H606" s="1106"/>
      <c r="I606" s="1106"/>
      <c r="J606" s="1106"/>
      <c r="K606" s="1106"/>
      <c r="L606" s="1106"/>
      <c r="M606" s="1106"/>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6"/>
      <c r="B611" s="325" t="s">
        <v>815</v>
      </c>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 customHeight="1" x14ac:dyDescent="0.2">
      <c r="A614" s="746"/>
      <c r="B614" s="1368" t="s">
        <v>816</v>
      </c>
      <c r="C614" s="1021"/>
      <c r="D614" s="1021"/>
      <c r="E614" s="1021"/>
      <c r="F614" s="1021"/>
      <c r="G614" s="1021"/>
      <c r="H614" s="1021"/>
      <c r="I614" s="1021"/>
      <c r="J614" s="1021"/>
      <c r="K614" s="1021"/>
      <c r="L614" s="1021"/>
      <c r="M614" s="1021"/>
      <c r="N614" s="2"/>
      <c r="O614" s="2"/>
      <c r="P614" s="2"/>
      <c r="Q614" s="2"/>
      <c r="R614" s="2"/>
      <c r="S614" s="2"/>
      <c r="T614" s="2"/>
      <c r="U614" s="2"/>
      <c r="V614" s="2"/>
      <c r="W614" s="2"/>
      <c r="X614" s="2"/>
      <c r="Y614" s="2"/>
      <c r="Z614" s="2"/>
    </row>
    <row r="615" spans="1:26" ht="12.75" customHeight="1" x14ac:dyDescent="0.2">
      <c r="A615" s="746"/>
      <c r="B615" s="1021"/>
      <c r="C615" s="1021"/>
      <c r="D615" s="1021"/>
      <c r="E615" s="1021"/>
      <c r="F615" s="1021"/>
      <c r="G615" s="1021"/>
      <c r="H615" s="1021"/>
      <c r="I615" s="1021"/>
      <c r="J615" s="1021"/>
      <c r="K615" s="1021"/>
      <c r="L615" s="1021"/>
      <c r="M615" s="1021"/>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 customHeight="1" x14ac:dyDescent="0.2">
      <c r="A617" s="2"/>
      <c r="B617" s="1389" t="s">
        <v>817</v>
      </c>
      <c r="C617" s="1021"/>
      <c r="D617" s="1086"/>
      <c r="E617" s="1377" t="s">
        <v>818</v>
      </c>
      <c r="F617" s="1021"/>
      <c r="G617" s="1021"/>
      <c r="H617" s="1021"/>
      <c r="I617" s="1021"/>
      <c r="J617" s="1021"/>
      <c r="K617" s="1021"/>
      <c r="L617" s="1021"/>
      <c r="M617" s="1021"/>
      <c r="N617" s="2"/>
      <c r="O617" s="2"/>
      <c r="P617" s="2"/>
      <c r="Q617" s="2"/>
      <c r="R617" s="2"/>
      <c r="S617" s="2"/>
      <c r="T617" s="2"/>
      <c r="U617" s="2"/>
      <c r="V617" s="2"/>
      <c r="W617" s="2"/>
      <c r="X617" s="2"/>
      <c r="Y617" s="2"/>
      <c r="Z617" s="2"/>
    </row>
    <row r="618" spans="1:26" ht="12.75" customHeight="1" x14ac:dyDescent="0.2">
      <c r="A618" s="2"/>
      <c r="B618" s="1444" t="s">
        <v>819</v>
      </c>
      <c r="C618" s="1091"/>
      <c r="D618" s="1092"/>
      <c r="E618" s="1464" t="s">
        <v>820</v>
      </c>
      <c r="F618" s="1091"/>
      <c r="G618" s="1091"/>
      <c r="H618" s="1091"/>
      <c r="I618" s="1091"/>
      <c r="J618" s="1091"/>
      <c r="K618" s="1091"/>
      <c r="L618" s="1091"/>
      <c r="M618" s="1092"/>
      <c r="N618" s="2"/>
      <c r="O618" s="2"/>
      <c r="P618" s="2"/>
      <c r="Q618" s="2"/>
      <c r="R618" s="2"/>
      <c r="S618" s="2"/>
      <c r="T618" s="2"/>
      <c r="U618" s="2"/>
      <c r="V618" s="2"/>
      <c r="W618" s="2"/>
      <c r="X618" s="2"/>
      <c r="Y618" s="2"/>
      <c r="Z618" s="2"/>
    </row>
    <row r="619" spans="1:26" ht="12.75" customHeight="1" x14ac:dyDescent="0.2">
      <c r="A619" s="2"/>
      <c r="B619" s="1405" t="s">
        <v>821</v>
      </c>
      <c r="C619" s="1102"/>
      <c r="D619" s="1103"/>
      <c r="E619" s="1447" t="s">
        <v>822</v>
      </c>
      <c r="F619" s="1102"/>
      <c r="G619" s="1102"/>
      <c r="H619" s="1102"/>
      <c r="I619" s="1102"/>
      <c r="J619" s="1102"/>
      <c r="K619" s="1102"/>
      <c r="L619" s="1102"/>
      <c r="M619" s="1103"/>
      <c r="N619" s="2"/>
      <c r="O619" s="2"/>
      <c r="P619" s="2"/>
      <c r="Q619" s="2"/>
      <c r="R619" s="2"/>
      <c r="S619" s="2"/>
      <c r="T619" s="2"/>
      <c r="U619" s="2"/>
      <c r="V619" s="2"/>
      <c r="W619" s="2"/>
      <c r="X619" s="2"/>
      <c r="Y619" s="2"/>
      <c r="Z619" s="2"/>
    </row>
    <row r="620" spans="1:26" ht="15" customHeight="1" x14ac:dyDescent="0.2">
      <c r="A620" s="2"/>
      <c r="B620" s="1411" t="s">
        <v>823</v>
      </c>
      <c r="C620" s="1081"/>
      <c r="D620" s="1104"/>
      <c r="E620" s="1362" t="s">
        <v>824</v>
      </c>
      <c r="F620" s="1081"/>
      <c r="G620" s="1081"/>
      <c r="H620" s="1081"/>
      <c r="I620" s="1081"/>
      <c r="J620" s="1081"/>
      <c r="K620" s="1081"/>
      <c r="L620" s="1081"/>
      <c r="M620" s="1104"/>
      <c r="N620" s="2"/>
      <c r="O620" s="2"/>
      <c r="P620" s="2"/>
      <c r="Q620" s="2"/>
      <c r="R620" s="2"/>
      <c r="S620" s="2"/>
      <c r="T620" s="2"/>
      <c r="U620" s="2"/>
      <c r="V620" s="2"/>
      <c r="W620" s="2"/>
      <c r="X620" s="2"/>
      <c r="Y620" s="2"/>
      <c r="Z620" s="2"/>
    </row>
    <row r="621" spans="1:26" ht="12.75" customHeight="1" x14ac:dyDescent="0.2">
      <c r="A621" s="2"/>
      <c r="B621" s="1019"/>
      <c r="C621" s="1019"/>
      <c r="D621" s="1086"/>
      <c r="E621" s="1153"/>
      <c r="F621" s="1019"/>
      <c r="G621" s="1019"/>
      <c r="H621" s="1019"/>
      <c r="I621" s="1019"/>
      <c r="J621" s="1019"/>
      <c r="K621" s="1019"/>
      <c r="L621" s="1019"/>
      <c r="M621" s="1086"/>
      <c r="N621" s="2"/>
      <c r="O621" s="2"/>
      <c r="P621" s="2"/>
      <c r="Q621" s="2"/>
      <c r="R621" s="2"/>
      <c r="S621" s="2"/>
      <c r="T621" s="2"/>
      <c r="U621" s="2"/>
      <c r="V621" s="2"/>
      <c r="W621" s="2"/>
      <c r="X621" s="2"/>
      <c r="Y621" s="2"/>
      <c r="Z621" s="2"/>
    </row>
    <row r="622" spans="1:26" ht="12.75" customHeight="1" x14ac:dyDescent="0.2">
      <c r="A622" s="2"/>
      <c r="B622" s="1108"/>
      <c r="C622" s="1108"/>
      <c r="D622" s="1117"/>
      <c r="E622" s="1466"/>
      <c r="F622" s="1108"/>
      <c r="G622" s="1108"/>
      <c r="H622" s="1108"/>
      <c r="I622" s="1108"/>
      <c r="J622" s="1108"/>
      <c r="K622" s="1108"/>
      <c r="L622" s="1108"/>
      <c r="M622" s="1117"/>
      <c r="N622" s="2"/>
      <c r="O622" s="2"/>
      <c r="P622" s="2"/>
      <c r="Q622" s="2"/>
      <c r="R622" s="2"/>
      <c r="S622" s="2"/>
      <c r="T622" s="2"/>
      <c r="U622" s="2"/>
      <c r="V622" s="2"/>
      <c r="W622" s="2"/>
      <c r="X622" s="2"/>
      <c r="Y622" s="2"/>
      <c r="Z622" s="2"/>
    </row>
    <row r="623" spans="1:26" ht="12.75" customHeight="1" x14ac:dyDescent="0.2">
      <c r="A623" s="2"/>
      <c r="B623" s="1405" t="s">
        <v>825</v>
      </c>
      <c r="C623" s="1102"/>
      <c r="D623" s="1103"/>
      <c r="E623" s="1447" t="s">
        <v>826</v>
      </c>
      <c r="F623" s="1102"/>
      <c r="G623" s="1102"/>
      <c r="H623" s="1102"/>
      <c r="I623" s="1102"/>
      <c r="J623" s="1102"/>
      <c r="K623" s="1102"/>
      <c r="L623" s="1102"/>
      <c r="M623" s="1103"/>
      <c r="N623" s="2"/>
      <c r="O623" s="2"/>
      <c r="P623" s="2"/>
      <c r="Q623" s="2"/>
      <c r="R623" s="2"/>
      <c r="S623" s="2"/>
      <c r="T623" s="2"/>
      <c r="U623" s="2"/>
      <c r="V623" s="2"/>
      <c r="W623" s="2"/>
      <c r="X623" s="2"/>
      <c r="Y623" s="2"/>
      <c r="Z623" s="2"/>
    </row>
    <row r="624" spans="1:26" ht="12.75" customHeight="1" x14ac:dyDescent="0.2">
      <c r="A624" s="2"/>
      <c r="B624" s="1405" t="s">
        <v>827</v>
      </c>
      <c r="C624" s="1102"/>
      <c r="D624" s="1103"/>
      <c r="E624" s="1447" t="s">
        <v>828</v>
      </c>
      <c r="F624" s="1102"/>
      <c r="G624" s="1102"/>
      <c r="H624" s="1102"/>
      <c r="I624" s="1102"/>
      <c r="J624" s="1102"/>
      <c r="K624" s="1102"/>
      <c r="L624" s="1102"/>
      <c r="M624" s="1103"/>
      <c r="N624" s="2"/>
      <c r="O624" s="2"/>
      <c r="P624" s="2"/>
      <c r="Q624" s="2"/>
      <c r="R624" s="2"/>
      <c r="S624" s="2"/>
      <c r="T624" s="2"/>
      <c r="U624" s="2"/>
      <c r="V624" s="2"/>
      <c r="W624" s="2"/>
      <c r="X624" s="2"/>
      <c r="Y624" s="2"/>
      <c r="Z624" s="2"/>
    </row>
    <row r="625" spans="1:26" ht="12.75" customHeight="1" x14ac:dyDescent="0.2">
      <c r="A625" s="2"/>
      <c r="B625" s="1405" t="s">
        <v>829</v>
      </c>
      <c r="C625" s="1102"/>
      <c r="D625" s="1103"/>
      <c r="E625" s="1447" t="s">
        <v>830</v>
      </c>
      <c r="F625" s="1102"/>
      <c r="G625" s="1102"/>
      <c r="H625" s="1102"/>
      <c r="I625" s="1102"/>
      <c r="J625" s="1102"/>
      <c r="K625" s="1102"/>
      <c r="L625" s="1102"/>
      <c r="M625" s="1103"/>
      <c r="N625" s="2"/>
      <c r="O625" s="2"/>
      <c r="P625" s="2"/>
      <c r="Q625" s="2"/>
      <c r="R625" s="2"/>
      <c r="S625" s="2"/>
      <c r="T625" s="2"/>
      <c r="U625" s="2"/>
      <c r="V625" s="2"/>
      <c r="W625" s="2"/>
      <c r="X625" s="2"/>
      <c r="Y625" s="2"/>
      <c r="Z625" s="2"/>
    </row>
    <row r="626" spans="1:26" ht="12.75" customHeight="1" x14ac:dyDescent="0.2">
      <c r="A626" s="2"/>
      <c r="B626" s="1442" t="s">
        <v>831</v>
      </c>
      <c r="C626" s="1255"/>
      <c r="D626" s="1256"/>
      <c r="E626" s="1465" t="s">
        <v>832</v>
      </c>
      <c r="F626" s="1255"/>
      <c r="G626" s="1255"/>
      <c r="H626" s="1255"/>
      <c r="I626" s="1255"/>
      <c r="J626" s="1255"/>
      <c r="K626" s="1255"/>
      <c r="L626" s="1255"/>
      <c r="M626" s="1256"/>
      <c r="N626" s="2"/>
      <c r="O626" s="2"/>
      <c r="P626" s="2"/>
      <c r="Q626" s="2"/>
      <c r="R626" s="2"/>
      <c r="S626" s="2"/>
      <c r="T626" s="2"/>
      <c r="U626" s="2"/>
      <c r="V626" s="2"/>
      <c r="W626" s="2"/>
      <c r="X626" s="2"/>
      <c r="Y626" s="2"/>
      <c r="Z626" s="2"/>
    </row>
    <row r="627" spans="1:26" ht="15" customHeight="1" x14ac:dyDescent="0.2">
      <c r="A627" s="2"/>
      <c r="B627" s="1376" t="s">
        <v>833</v>
      </c>
      <c r="C627" s="1258"/>
      <c r="D627" s="1258"/>
      <c r="E627" s="1258"/>
      <c r="F627" s="1258"/>
      <c r="G627" s="1258"/>
      <c r="H627" s="1258"/>
      <c r="I627" s="1258"/>
      <c r="J627" s="1258"/>
      <c r="K627" s="1258"/>
      <c r="L627" s="1258"/>
      <c r="M627" s="1258"/>
      <c r="N627" s="2"/>
      <c r="O627" s="2"/>
      <c r="P627" s="2"/>
      <c r="Q627" s="2"/>
      <c r="R627" s="2"/>
      <c r="S627" s="2"/>
      <c r="T627" s="2"/>
      <c r="U627" s="2"/>
      <c r="V627" s="2"/>
      <c r="W627" s="2"/>
      <c r="X627" s="2"/>
      <c r="Y627" s="2"/>
      <c r="Z627" s="2"/>
    </row>
    <row r="628" spans="1:26" ht="15" customHeight="1" x14ac:dyDescent="0.2">
      <c r="A628" s="2"/>
      <c r="B628" s="1019"/>
      <c r="C628" s="1019"/>
      <c r="D628" s="1019"/>
      <c r="E628" s="1019"/>
      <c r="F628" s="1019"/>
      <c r="G628" s="1019"/>
      <c r="H628" s="1019"/>
      <c r="I628" s="1019"/>
      <c r="J628" s="1019"/>
      <c r="K628" s="1019"/>
      <c r="L628" s="1019"/>
      <c r="M628" s="1019"/>
      <c r="N628" s="2"/>
      <c r="O628" s="2"/>
      <c r="P628" s="2"/>
      <c r="Q628" s="2"/>
      <c r="R628" s="2"/>
      <c r="S628" s="2"/>
      <c r="T628" s="2"/>
      <c r="U628" s="2"/>
      <c r="V628" s="2"/>
      <c r="W628" s="2"/>
      <c r="X628" s="2"/>
      <c r="Y628" s="2"/>
      <c r="Z628" s="2"/>
    </row>
    <row r="629" spans="1:26" ht="12.75" customHeight="1" x14ac:dyDescent="0.2">
      <c r="A629" s="2"/>
      <c r="B629" s="1113"/>
      <c r="C629" s="1113"/>
      <c r="D629" s="1113"/>
      <c r="E629" s="1113"/>
      <c r="F629" s="1113"/>
      <c r="G629" s="1113"/>
      <c r="H629" s="1113"/>
      <c r="I629" s="1113"/>
      <c r="J629" s="1113"/>
      <c r="K629" s="1113"/>
      <c r="L629" s="1113"/>
      <c r="M629" s="1113"/>
      <c r="N629" s="2"/>
      <c r="O629" s="2"/>
      <c r="P629" s="2"/>
      <c r="Q629" s="2"/>
      <c r="R629" s="2"/>
      <c r="S629" s="2"/>
      <c r="T629" s="2"/>
      <c r="U629" s="2"/>
      <c r="V629" s="2"/>
      <c r="W629" s="2"/>
      <c r="X629" s="2"/>
      <c r="Y629" s="2"/>
      <c r="Z629" s="2"/>
    </row>
    <row r="630" spans="1:26" ht="12.75" customHeight="1" x14ac:dyDescent="0.2">
      <c r="A630" s="2"/>
      <c r="B630" s="285"/>
      <c r="C630" s="285"/>
      <c r="D630" s="285"/>
      <c r="E630" s="285"/>
      <c r="F630" s="285"/>
      <c r="G630" s="285"/>
      <c r="H630" s="285"/>
      <c r="I630" s="285"/>
      <c r="J630" s="285"/>
      <c r="K630" s="285"/>
      <c r="L630" s="285"/>
      <c r="M630" s="285"/>
      <c r="N630" s="2"/>
      <c r="O630" s="2"/>
      <c r="P630" s="2"/>
      <c r="Q630" s="2"/>
      <c r="R630" s="2"/>
      <c r="S630" s="2"/>
      <c r="T630" s="2"/>
      <c r="U630" s="2"/>
      <c r="V630" s="2"/>
      <c r="W630" s="2"/>
      <c r="X630" s="2"/>
      <c r="Y630" s="2"/>
      <c r="Z630" s="2"/>
    </row>
    <row r="631" spans="1:26" ht="12.75" customHeight="1" x14ac:dyDescent="0.2">
      <c r="A631" s="746"/>
      <c r="B631" s="1368" t="s">
        <v>834</v>
      </c>
      <c r="C631" s="1021"/>
      <c r="D631" s="1021"/>
      <c r="E631" s="1021"/>
      <c r="F631" s="1021"/>
      <c r="G631" s="1021"/>
      <c r="H631" s="1021"/>
      <c r="I631" s="1021"/>
      <c r="J631" s="1021"/>
      <c r="K631" s="1021"/>
      <c r="L631" s="1021"/>
      <c r="M631" s="1021"/>
      <c r="N631" s="2"/>
      <c r="O631" s="2"/>
      <c r="P631" s="2"/>
      <c r="Q631" s="2"/>
      <c r="R631" s="2"/>
      <c r="S631" s="2"/>
      <c r="T631" s="2"/>
      <c r="U631" s="2"/>
      <c r="V631" s="2"/>
      <c r="W631" s="2"/>
      <c r="X631" s="2"/>
      <c r="Y631" s="2"/>
      <c r="Z631" s="2"/>
    </row>
    <row r="632" spans="1:26" ht="12.75" customHeight="1" x14ac:dyDescent="0.2">
      <c r="A632" s="746"/>
      <c r="B632" s="1021"/>
      <c r="C632" s="1021"/>
      <c r="D632" s="1021"/>
      <c r="E632" s="1021"/>
      <c r="F632" s="1021"/>
      <c r="G632" s="1021"/>
      <c r="H632" s="1021"/>
      <c r="I632" s="1021"/>
      <c r="J632" s="1021"/>
      <c r="K632" s="1021"/>
      <c r="L632" s="1021"/>
      <c r="M632" s="1021"/>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 customHeight="1" x14ac:dyDescent="0.2">
      <c r="A634" s="2"/>
      <c r="B634" s="1183" t="s">
        <v>835</v>
      </c>
      <c r="C634" s="1021"/>
      <c r="D634" s="1450" t="s">
        <v>836</v>
      </c>
      <c r="E634" s="1019"/>
      <c r="F634" s="1019"/>
      <c r="G634" s="1451" t="s">
        <v>837</v>
      </c>
      <c r="H634" s="1021"/>
      <c r="I634" s="1369" t="s">
        <v>838</v>
      </c>
      <c r="J634" s="1021"/>
      <c r="K634" s="1021"/>
      <c r="L634" s="1183" t="s">
        <v>839</v>
      </c>
      <c r="M634" s="1021"/>
      <c r="N634" s="2"/>
      <c r="O634" s="2"/>
      <c r="P634" s="2"/>
      <c r="Q634" s="2"/>
      <c r="R634" s="2"/>
      <c r="S634" s="2"/>
      <c r="T634" s="2"/>
      <c r="U634" s="2"/>
      <c r="V634" s="2"/>
      <c r="W634" s="2"/>
      <c r="X634" s="2"/>
      <c r="Y634" s="2"/>
      <c r="Z634" s="2"/>
    </row>
    <row r="635" spans="1:26" ht="15" customHeight="1" x14ac:dyDescent="0.2">
      <c r="A635" s="2"/>
      <c r="B635" s="1115"/>
      <c r="C635" s="1115"/>
      <c r="D635" s="1108"/>
      <c r="E635" s="1108"/>
      <c r="F635" s="1108"/>
      <c r="G635" s="1115"/>
      <c r="H635" s="1115"/>
      <c r="I635" s="1115"/>
      <c r="J635" s="1115"/>
      <c r="K635" s="1115"/>
      <c r="L635" s="1115"/>
      <c r="M635" s="1115"/>
      <c r="N635" s="2"/>
      <c r="O635" s="2"/>
      <c r="P635" s="2"/>
      <c r="Q635" s="2"/>
      <c r="R635" s="2"/>
      <c r="S635" s="2"/>
      <c r="T635" s="2"/>
      <c r="U635" s="2"/>
      <c r="V635" s="2"/>
      <c r="W635" s="2"/>
      <c r="X635" s="2"/>
      <c r="Y635" s="2"/>
      <c r="Z635" s="2"/>
    </row>
    <row r="636" spans="1:26" ht="12.75" customHeight="1" x14ac:dyDescent="0.2">
      <c r="A636" s="2"/>
      <c r="B636" s="1396" t="s">
        <v>840</v>
      </c>
      <c r="C636" s="1215"/>
      <c r="D636" s="1462" t="s">
        <v>841</v>
      </c>
      <c r="E636" s="1081"/>
      <c r="F636" s="1104"/>
      <c r="G636" s="1370" t="s">
        <v>842</v>
      </c>
      <c r="H636" s="1215"/>
      <c r="I636" s="1370" t="s">
        <v>843</v>
      </c>
      <c r="J636" s="1138"/>
      <c r="K636" s="1215"/>
      <c r="L636" s="1371"/>
      <c r="M636" s="1138"/>
      <c r="N636" s="2"/>
      <c r="O636" s="2"/>
      <c r="P636" s="2"/>
      <c r="Q636" s="2"/>
      <c r="R636" s="2"/>
      <c r="S636" s="2"/>
      <c r="T636" s="2"/>
      <c r="U636" s="2"/>
      <c r="V636" s="2"/>
      <c r="W636" s="2"/>
      <c r="X636" s="2"/>
      <c r="Y636" s="2"/>
      <c r="Z636" s="2"/>
    </row>
    <row r="637" spans="1:26" ht="15" customHeight="1" x14ac:dyDescent="0.2">
      <c r="A637" s="2"/>
      <c r="B637" s="1019"/>
      <c r="C637" s="1086"/>
      <c r="D637" s="1153"/>
      <c r="E637" s="1019"/>
      <c r="F637" s="1086"/>
      <c r="G637" s="1153"/>
      <c r="H637" s="1086"/>
      <c r="I637" s="1153"/>
      <c r="J637" s="1019"/>
      <c r="K637" s="1086"/>
      <c r="L637" s="1153"/>
      <c r="M637" s="1021"/>
      <c r="N637" s="2"/>
      <c r="O637" s="2"/>
      <c r="P637" s="2"/>
      <c r="Q637" s="2"/>
      <c r="R637" s="2"/>
      <c r="S637" s="2"/>
      <c r="T637" s="2"/>
      <c r="U637" s="2"/>
      <c r="V637" s="2"/>
      <c r="W637" s="2"/>
      <c r="X637" s="2"/>
      <c r="Y637" s="2"/>
      <c r="Z637" s="2"/>
    </row>
    <row r="638" spans="1:26" ht="15" customHeight="1" x14ac:dyDescent="0.2">
      <c r="A638" s="2"/>
      <c r="B638" s="1113"/>
      <c r="C638" s="1180"/>
      <c r="D638" s="1381"/>
      <c r="E638" s="1113"/>
      <c r="F638" s="1180"/>
      <c r="G638" s="1381"/>
      <c r="H638" s="1180"/>
      <c r="I638" s="1381"/>
      <c r="J638" s="1113"/>
      <c r="K638" s="1180"/>
      <c r="L638" s="1381"/>
      <c r="M638" s="1113"/>
      <c r="N638" s="2"/>
      <c r="O638" s="2"/>
      <c r="P638" s="2"/>
      <c r="Q638" s="2"/>
      <c r="R638" s="2"/>
      <c r="S638" s="2"/>
      <c r="T638" s="2"/>
      <c r="U638" s="2"/>
      <c r="V638" s="2"/>
      <c r="W638" s="2"/>
      <c r="X638" s="2"/>
      <c r="Y638" s="2"/>
      <c r="Z638" s="2"/>
    </row>
    <row r="639" spans="1:26" ht="12.75" customHeight="1" x14ac:dyDescent="0.2">
      <c r="A639" s="2"/>
      <c r="B639" s="1430" t="s">
        <v>844</v>
      </c>
      <c r="C639" s="1425"/>
      <c r="D639" s="1461" t="s">
        <v>845</v>
      </c>
      <c r="E639" s="1258"/>
      <c r="F639" s="1425"/>
      <c r="G639" s="1424" t="s">
        <v>846</v>
      </c>
      <c r="H639" s="1425"/>
      <c r="I639" s="1372"/>
      <c r="J639" s="1258"/>
      <c r="K639" s="1425"/>
      <c r="L639" s="1372"/>
      <c r="M639" s="1258"/>
      <c r="N639" s="2"/>
      <c r="O639" s="2"/>
      <c r="P639" s="2"/>
      <c r="Q639" s="2"/>
      <c r="R639" s="2"/>
      <c r="S639" s="2"/>
      <c r="T639" s="2"/>
      <c r="U639" s="2"/>
      <c r="V639" s="2"/>
      <c r="W639" s="2"/>
      <c r="X639" s="2"/>
      <c r="Y639" s="2"/>
      <c r="Z639" s="2"/>
    </row>
    <row r="640" spans="1:26" ht="15" customHeight="1" x14ac:dyDescent="0.2">
      <c r="A640" s="2"/>
      <c r="B640" s="1113"/>
      <c r="C640" s="1180"/>
      <c r="D640" s="1381"/>
      <c r="E640" s="1113"/>
      <c r="F640" s="1180"/>
      <c r="G640" s="1381"/>
      <c r="H640" s="1180"/>
      <c r="I640" s="1381"/>
      <c r="J640" s="1113"/>
      <c r="K640" s="1180"/>
      <c r="L640" s="1381"/>
      <c r="M640" s="1113"/>
      <c r="N640" s="2"/>
      <c r="O640" s="2"/>
      <c r="P640" s="2"/>
      <c r="Q640" s="2"/>
      <c r="R640" s="2"/>
      <c r="S640" s="2"/>
      <c r="T640" s="2"/>
      <c r="U640" s="2"/>
      <c r="V640" s="2"/>
      <c r="W640" s="2"/>
      <c r="X640" s="2"/>
      <c r="Y640" s="2"/>
      <c r="Z640" s="2"/>
    </row>
    <row r="641" spans="1:26" ht="12.75" customHeight="1" x14ac:dyDescent="0.2">
      <c r="A641" s="2"/>
      <c r="B641" s="1430" t="s">
        <v>847</v>
      </c>
      <c r="C641" s="1425"/>
      <c r="D641" s="1462" t="s">
        <v>841</v>
      </c>
      <c r="E641" s="1081"/>
      <c r="F641" s="1104"/>
      <c r="G641" s="1424" t="s">
        <v>848</v>
      </c>
      <c r="H641" s="1425"/>
      <c r="I641" s="1372"/>
      <c r="J641" s="1258"/>
      <c r="K641" s="1425"/>
      <c r="L641" s="1372"/>
      <c r="M641" s="1258"/>
      <c r="N641" s="2"/>
      <c r="O641" s="2"/>
      <c r="P641" s="2"/>
      <c r="Q641" s="2"/>
      <c r="R641" s="2"/>
      <c r="S641" s="2"/>
      <c r="T641" s="2"/>
      <c r="U641" s="2"/>
      <c r="V641" s="2"/>
      <c r="W641" s="2"/>
      <c r="X641" s="2"/>
      <c r="Y641" s="2"/>
      <c r="Z641" s="2"/>
    </row>
    <row r="642" spans="1:26" ht="12.75" customHeight="1" x14ac:dyDescent="0.2">
      <c r="A642" s="2"/>
      <c r="B642" s="1019"/>
      <c r="C642" s="1086"/>
      <c r="D642" s="1153"/>
      <c r="E642" s="1019"/>
      <c r="F642" s="1086"/>
      <c r="G642" s="1153"/>
      <c r="H642" s="1086"/>
      <c r="I642" s="1153"/>
      <c r="J642" s="1019"/>
      <c r="K642" s="1086"/>
      <c r="L642" s="1153"/>
      <c r="M642" s="1021"/>
      <c r="N642" s="2"/>
      <c r="O642" s="2"/>
      <c r="P642" s="2"/>
      <c r="Q642" s="2"/>
      <c r="R642" s="2"/>
      <c r="S642" s="2"/>
      <c r="T642" s="2"/>
      <c r="U642" s="2"/>
      <c r="V642" s="2"/>
      <c r="W642" s="2"/>
      <c r="X642" s="2"/>
      <c r="Y642" s="2"/>
      <c r="Z642" s="2"/>
    </row>
    <row r="643" spans="1:26" ht="12.75" customHeight="1" x14ac:dyDescent="0.2">
      <c r="A643" s="2"/>
      <c r="B643" s="1420"/>
      <c r="C643" s="1421"/>
      <c r="D643" s="1381"/>
      <c r="E643" s="1113"/>
      <c r="F643" s="1180"/>
      <c r="G643" s="1419"/>
      <c r="H643" s="1421"/>
      <c r="I643" s="1419"/>
      <c r="J643" s="1420"/>
      <c r="K643" s="1421"/>
      <c r="L643" s="1419"/>
      <c r="M643" s="1420"/>
      <c r="N643" s="2"/>
      <c r="O643" s="2"/>
      <c r="P643" s="2"/>
      <c r="Q643" s="2"/>
      <c r="R643" s="2"/>
      <c r="S643" s="2"/>
      <c r="T643" s="2"/>
      <c r="U643" s="2"/>
      <c r="V643" s="2"/>
      <c r="W643" s="2"/>
      <c r="X643" s="2"/>
      <c r="Y643" s="2"/>
      <c r="Z643" s="2"/>
    </row>
    <row r="644" spans="1:26" ht="15" customHeight="1" x14ac:dyDescent="0.2">
      <c r="A644" s="2"/>
      <c r="B644" s="1454" t="s">
        <v>849</v>
      </c>
      <c r="C644" s="1418"/>
      <c r="D644" s="1455" t="s">
        <v>845</v>
      </c>
      <c r="E644" s="1417"/>
      <c r="F644" s="1418"/>
      <c r="G644" s="1373" t="s">
        <v>850</v>
      </c>
      <c r="H644" s="1418"/>
      <c r="I644" s="1373" t="s">
        <v>851</v>
      </c>
      <c r="J644" s="1417"/>
      <c r="K644" s="1418"/>
      <c r="L644" s="1373" t="s">
        <v>852</v>
      </c>
      <c r="M644" s="1417"/>
      <c r="N644" s="2"/>
      <c r="O644" s="2"/>
      <c r="P644" s="2"/>
      <c r="Q644" s="2"/>
      <c r="R644" s="2"/>
      <c r="S644" s="2"/>
      <c r="T644" s="2"/>
      <c r="U644" s="2"/>
      <c r="V644" s="2"/>
      <c r="W644" s="2"/>
      <c r="X644" s="2"/>
      <c r="Y644" s="2"/>
      <c r="Z644" s="2"/>
    </row>
    <row r="645" spans="1:26" ht="15" customHeight="1" x14ac:dyDescent="0.2">
      <c r="A645" s="2"/>
      <c r="B645" s="1019"/>
      <c r="C645" s="1086"/>
      <c r="D645" s="1153"/>
      <c r="E645" s="1019"/>
      <c r="F645" s="1086"/>
      <c r="G645" s="1153"/>
      <c r="H645" s="1086"/>
      <c r="I645" s="1153"/>
      <c r="J645" s="1019"/>
      <c r="K645" s="1086"/>
      <c r="L645" s="1153"/>
      <c r="M645" s="1019"/>
      <c r="N645" s="2"/>
      <c r="O645" s="2"/>
      <c r="P645" s="2"/>
      <c r="Q645" s="2"/>
      <c r="R645" s="2"/>
      <c r="S645" s="2"/>
      <c r="T645" s="2"/>
      <c r="U645" s="2"/>
      <c r="V645" s="2"/>
      <c r="W645" s="2"/>
      <c r="X645" s="2"/>
      <c r="Y645" s="2"/>
      <c r="Z645" s="2"/>
    </row>
    <row r="646" spans="1:26" ht="12.75" customHeight="1" x14ac:dyDescent="0.2">
      <c r="A646" s="2"/>
      <c r="B646" s="1019"/>
      <c r="C646" s="1086"/>
      <c r="D646" s="1419"/>
      <c r="E646" s="1420"/>
      <c r="F646" s="1421"/>
      <c r="G646" s="1419"/>
      <c r="H646" s="1421"/>
      <c r="I646" s="1419"/>
      <c r="J646" s="1420"/>
      <c r="K646" s="1421"/>
      <c r="L646" s="1419"/>
      <c r="M646" s="1420"/>
      <c r="N646" s="2"/>
      <c r="O646" s="2"/>
      <c r="P646" s="2"/>
      <c r="Q646" s="2"/>
      <c r="R646" s="2"/>
      <c r="S646" s="2"/>
      <c r="T646" s="2"/>
      <c r="U646" s="2"/>
      <c r="V646" s="2"/>
      <c r="W646" s="2"/>
      <c r="X646" s="2"/>
      <c r="Y646" s="2"/>
      <c r="Z646" s="2"/>
    </row>
    <row r="647" spans="1:26" ht="15" customHeight="1" x14ac:dyDescent="0.2">
      <c r="A647" s="2"/>
      <c r="B647" s="1454" t="s">
        <v>853</v>
      </c>
      <c r="C647" s="1417"/>
      <c r="D647" s="1456" t="s">
        <v>841</v>
      </c>
      <c r="E647" s="1417"/>
      <c r="F647" s="1418"/>
      <c r="G647" s="1373" t="s">
        <v>854</v>
      </c>
      <c r="H647" s="1458"/>
      <c r="I647" s="1422" t="s">
        <v>855</v>
      </c>
      <c r="J647" s="1417"/>
      <c r="K647" s="1418"/>
      <c r="L647" s="1364"/>
      <c r="M647" s="1417"/>
      <c r="N647" s="2"/>
      <c r="O647" s="2"/>
      <c r="P647" s="2"/>
      <c r="Q647" s="2"/>
      <c r="R647" s="2"/>
      <c r="S647" s="2"/>
      <c r="T647" s="2"/>
      <c r="U647" s="2"/>
      <c r="V647" s="2"/>
      <c r="W647" s="2"/>
      <c r="X647" s="2"/>
      <c r="Y647" s="2"/>
      <c r="Z647" s="2"/>
    </row>
    <row r="648" spans="1:26" ht="15" customHeight="1" x14ac:dyDescent="0.2">
      <c r="A648" s="2"/>
      <c r="B648" s="1019"/>
      <c r="C648" s="1019"/>
      <c r="D648" s="1367"/>
      <c r="E648" s="1019"/>
      <c r="F648" s="1086"/>
      <c r="G648" s="1153"/>
      <c r="H648" s="1427"/>
      <c r="I648" s="1367"/>
      <c r="J648" s="1019"/>
      <c r="K648" s="1086"/>
      <c r="L648" s="1153"/>
      <c r="M648" s="1021"/>
      <c r="N648" s="2"/>
      <c r="O648" s="2"/>
      <c r="P648" s="2"/>
      <c r="Q648" s="2"/>
      <c r="R648" s="2"/>
      <c r="S648" s="2"/>
      <c r="T648" s="2"/>
      <c r="U648" s="2"/>
      <c r="V648" s="2"/>
      <c r="W648" s="2"/>
      <c r="X648" s="2"/>
      <c r="Y648" s="2"/>
      <c r="Z648" s="2"/>
    </row>
    <row r="649" spans="1:26" ht="12.75" customHeight="1" x14ac:dyDescent="0.2">
      <c r="A649" s="2"/>
      <c r="B649" s="1420"/>
      <c r="C649" s="1420"/>
      <c r="D649" s="1457"/>
      <c r="E649" s="1420"/>
      <c r="F649" s="1421"/>
      <c r="G649" s="1381"/>
      <c r="H649" s="1428"/>
      <c r="I649" s="1423"/>
      <c r="J649" s="1113"/>
      <c r="K649" s="1180"/>
      <c r="L649" s="1381"/>
      <c r="M649" s="1113"/>
      <c r="N649" s="2"/>
      <c r="O649" s="2"/>
      <c r="P649" s="2"/>
      <c r="Q649" s="2"/>
      <c r="R649" s="2"/>
      <c r="S649" s="2"/>
      <c r="T649" s="2"/>
      <c r="U649" s="2"/>
      <c r="V649" s="2"/>
      <c r="W649" s="2"/>
      <c r="X649" s="2"/>
      <c r="Y649" s="2"/>
      <c r="Z649" s="2"/>
    </row>
    <row r="650" spans="1:26" ht="12.75" customHeight="1" x14ac:dyDescent="0.2">
      <c r="A650" s="2"/>
      <c r="B650" s="1390" t="s">
        <v>856</v>
      </c>
      <c r="C650" s="1086"/>
      <c r="D650" s="1459" t="s">
        <v>841</v>
      </c>
      <c r="E650" s="1019"/>
      <c r="F650" s="1086"/>
      <c r="G650" s="1460" t="s">
        <v>857</v>
      </c>
      <c r="H650" s="1086"/>
      <c r="I650" s="1424" t="s">
        <v>858</v>
      </c>
      <c r="J650" s="1258"/>
      <c r="K650" s="1425"/>
      <c r="L650" s="1365"/>
      <c r="M650" s="1021"/>
      <c r="N650" s="2"/>
      <c r="O650" s="2"/>
      <c r="P650" s="2"/>
      <c r="Q650" s="2"/>
      <c r="R650" s="2"/>
      <c r="S650" s="2"/>
      <c r="T650" s="2"/>
      <c r="U650" s="2"/>
      <c r="V650" s="2"/>
      <c r="W650" s="2"/>
      <c r="X650" s="2"/>
      <c r="Y650" s="2"/>
      <c r="Z650" s="2"/>
    </row>
    <row r="651" spans="1:26" ht="12.75" customHeight="1" x14ac:dyDescent="0.2">
      <c r="A651" s="2"/>
      <c r="B651" s="1019"/>
      <c r="C651" s="1086"/>
      <c r="D651" s="1153"/>
      <c r="E651" s="1019"/>
      <c r="F651" s="1086"/>
      <c r="G651" s="1153"/>
      <c r="H651" s="1086"/>
      <c r="I651" s="1153"/>
      <c r="J651" s="1019"/>
      <c r="K651" s="1086"/>
      <c r="L651" s="1153"/>
      <c r="M651" s="1021"/>
      <c r="N651" s="2"/>
      <c r="O651" s="2"/>
      <c r="P651" s="2"/>
      <c r="Q651" s="2"/>
      <c r="R651" s="2"/>
      <c r="S651" s="2"/>
      <c r="T651" s="2"/>
      <c r="U651" s="2"/>
      <c r="V651" s="2"/>
      <c r="W651" s="2"/>
      <c r="X651" s="2"/>
      <c r="Y651" s="2"/>
      <c r="Z651" s="2"/>
    </row>
    <row r="652" spans="1:26" ht="12.75" customHeight="1" x14ac:dyDescent="0.2">
      <c r="A652" s="2"/>
      <c r="B652" s="1113"/>
      <c r="C652" s="1180"/>
      <c r="D652" s="1381"/>
      <c r="E652" s="1113"/>
      <c r="F652" s="1180"/>
      <c r="G652" s="1381"/>
      <c r="H652" s="1180"/>
      <c r="I652" s="1381"/>
      <c r="J652" s="1113"/>
      <c r="K652" s="1180"/>
      <c r="L652" s="1381"/>
      <c r="M652" s="1113"/>
      <c r="N652" s="2"/>
      <c r="O652" s="2"/>
      <c r="P652" s="2"/>
      <c r="Q652" s="2"/>
      <c r="R652" s="2"/>
      <c r="S652" s="2"/>
      <c r="T652" s="2"/>
      <c r="U652" s="2"/>
      <c r="V652" s="2"/>
      <c r="W652" s="2"/>
      <c r="X652" s="2"/>
      <c r="Y652" s="2"/>
      <c r="Z652" s="2"/>
    </row>
    <row r="653" spans="1:26" ht="12.75" customHeight="1" x14ac:dyDescent="0.2">
      <c r="A653" s="2"/>
      <c r="B653" s="1430" t="s">
        <v>859</v>
      </c>
      <c r="C653" s="1426"/>
      <c r="D653" s="1431" t="s">
        <v>860</v>
      </c>
      <c r="E653" s="1258"/>
      <c r="F653" s="1258"/>
      <c r="G653" s="1429" t="s">
        <v>861</v>
      </c>
      <c r="H653" s="1258"/>
      <c r="I653" s="1366"/>
      <c r="J653" s="1258"/>
      <c r="K653" s="1426"/>
      <c r="L653" s="1366"/>
      <c r="M653" s="1258"/>
      <c r="N653" s="2"/>
      <c r="O653" s="2"/>
      <c r="P653" s="2"/>
      <c r="Q653" s="2"/>
      <c r="R653" s="2"/>
      <c r="S653" s="2"/>
      <c r="T653" s="2"/>
      <c r="U653" s="2"/>
      <c r="V653" s="2"/>
      <c r="W653" s="2"/>
      <c r="X653" s="2"/>
      <c r="Y653" s="2"/>
      <c r="Z653" s="2"/>
    </row>
    <row r="654" spans="1:26" ht="12.75" customHeight="1" x14ac:dyDescent="0.2">
      <c r="A654" s="2"/>
      <c r="B654" s="1019"/>
      <c r="C654" s="1427"/>
      <c r="D654" s="1367"/>
      <c r="E654" s="1019"/>
      <c r="F654" s="1019"/>
      <c r="G654" s="1367"/>
      <c r="H654" s="1019"/>
      <c r="I654" s="1367"/>
      <c r="J654" s="1019"/>
      <c r="K654" s="1427"/>
      <c r="L654" s="1367"/>
      <c r="M654" s="1021"/>
      <c r="N654" s="2"/>
      <c r="O654" s="2"/>
      <c r="P654" s="2"/>
      <c r="Q654" s="2"/>
      <c r="R654" s="2"/>
      <c r="S654" s="2"/>
      <c r="T654" s="2"/>
      <c r="U654" s="2"/>
      <c r="V654" s="2"/>
      <c r="W654" s="2"/>
      <c r="X654" s="2"/>
      <c r="Y654" s="2"/>
      <c r="Z654" s="2"/>
    </row>
    <row r="655" spans="1:26" ht="12.75" customHeight="1" x14ac:dyDescent="0.2">
      <c r="A655" s="2"/>
      <c r="B655" s="1113"/>
      <c r="C655" s="1428"/>
      <c r="D655" s="1423"/>
      <c r="E655" s="1113"/>
      <c r="F655" s="1113"/>
      <c r="G655" s="1423"/>
      <c r="H655" s="1113"/>
      <c r="I655" s="1423"/>
      <c r="J655" s="1113"/>
      <c r="K655" s="1428"/>
      <c r="L655" s="1423"/>
      <c r="M655" s="1113"/>
      <c r="N655" s="2"/>
      <c r="O655" s="2"/>
      <c r="P655" s="2"/>
      <c r="Q655" s="2"/>
      <c r="R655" s="2"/>
      <c r="S655" s="2"/>
      <c r="T655" s="2"/>
      <c r="U655" s="2"/>
      <c r="V655" s="2"/>
      <c r="W655" s="2"/>
      <c r="X655" s="2"/>
      <c r="Y655" s="2"/>
      <c r="Z655" s="2"/>
    </row>
    <row r="656" spans="1:26" ht="12.75" customHeight="1" x14ac:dyDescent="0.2">
      <c r="A656" s="2"/>
      <c r="B656" s="1430" t="s">
        <v>862</v>
      </c>
      <c r="C656" s="1258"/>
      <c r="D656" s="1431" t="s">
        <v>863</v>
      </c>
      <c r="E656" s="1258"/>
      <c r="F656" s="1258"/>
      <c r="G656" s="1429" t="s">
        <v>864</v>
      </c>
      <c r="H656" s="1258"/>
      <c r="I656" s="1429" t="s">
        <v>865</v>
      </c>
      <c r="J656" s="1258"/>
      <c r="K656" s="1426"/>
      <c r="L656" s="1366"/>
      <c r="M656" s="1258"/>
      <c r="N656" s="2"/>
      <c r="O656" s="2"/>
      <c r="P656" s="2"/>
      <c r="Q656" s="2"/>
      <c r="R656" s="2"/>
      <c r="S656" s="2"/>
      <c r="T656" s="2"/>
      <c r="U656" s="2"/>
      <c r="V656" s="2"/>
      <c r="W656" s="2"/>
      <c r="X656" s="2"/>
      <c r="Y656" s="2"/>
      <c r="Z656" s="2"/>
    </row>
    <row r="657" spans="1:26" ht="12.75" customHeight="1" x14ac:dyDescent="0.2">
      <c r="A657" s="2"/>
      <c r="B657" s="1019"/>
      <c r="C657" s="1019"/>
      <c r="D657" s="1367"/>
      <c r="E657" s="1019"/>
      <c r="F657" s="1019"/>
      <c r="G657" s="1367"/>
      <c r="H657" s="1019"/>
      <c r="I657" s="1367"/>
      <c r="J657" s="1019"/>
      <c r="K657" s="1427"/>
      <c r="L657" s="1367"/>
      <c r="M657" s="1021"/>
      <c r="N657" s="2"/>
      <c r="O657" s="2"/>
      <c r="P657" s="2"/>
      <c r="Q657" s="2"/>
      <c r="R657" s="2"/>
      <c r="S657" s="2"/>
      <c r="T657" s="2"/>
      <c r="U657" s="2"/>
      <c r="V657" s="2"/>
      <c r="W657" s="2"/>
      <c r="X657" s="2"/>
      <c r="Y657" s="2"/>
      <c r="Z657" s="2"/>
    </row>
    <row r="658" spans="1:26" ht="12.75" customHeight="1" x14ac:dyDescent="0.2">
      <c r="A658" s="2"/>
      <c r="B658" s="1113"/>
      <c r="C658" s="1113"/>
      <c r="D658" s="1423"/>
      <c r="E658" s="1113"/>
      <c r="F658" s="1113"/>
      <c r="G658" s="1423"/>
      <c r="H658" s="1113"/>
      <c r="I658" s="1423"/>
      <c r="J658" s="1113"/>
      <c r="K658" s="1428"/>
      <c r="L658" s="1423"/>
      <c r="M658" s="1113"/>
      <c r="N658" s="2"/>
      <c r="O658" s="2"/>
      <c r="P658" s="2"/>
      <c r="Q658" s="2"/>
      <c r="R658" s="2"/>
      <c r="S658" s="2"/>
      <c r="T658" s="2"/>
      <c r="U658" s="2"/>
      <c r="V658" s="2"/>
      <c r="W658" s="2"/>
      <c r="X658" s="2"/>
      <c r="Y658" s="2"/>
      <c r="Z658" s="2"/>
    </row>
    <row r="659" spans="1:26" ht="12.75" customHeight="1" x14ac:dyDescent="0.2">
      <c r="A659" s="2"/>
      <c r="B659" s="1430" t="s">
        <v>866</v>
      </c>
      <c r="C659" s="1258"/>
      <c r="D659" s="1431" t="s">
        <v>863</v>
      </c>
      <c r="E659" s="1258"/>
      <c r="F659" s="1258"/>
      <c r="G659" s="1429" t="s">
        <v>867</v>
      </c>
      <c r="H659" s="1258"/>
      <c r="I659" s="1432" t="s">
        <v>868</v>
      </c>
      <c r="J659" s="1258"/>
      <c r="K659" s="1426"/>
      <c r="L659" s="1366"/>
      <c r="M659" s="1258"/>
      <c r="N659" s="2"/>
      <c r="O659" s="2"/>
      <c r="P659" s="2"/>
      <c r="Q659" s="2"/>
      <c r="R659" s="2"/>
      <c r="S659" s="2"/>
      <c r="T659" s="2"/>
      <c r="U659" s="2"/>
      <c r="V659" s="2"/>
      <c r="W659" s="2"/>
      <c r="X659" s="2"/>
      <c r="Y659" s="2"/>
      <c r="Z659" s="2"/>
    </row>
    <row r="660" spans="1:26" ht="12.75" customHeight="1" x14ac:dyDescent="0.2">
      <c r="A660" s="2"/>
      <c r="B660" s="1019"/>
      <c r="C660" s="1019"/>
      <c r="D660" s="1367"/>
      <c r="E660" s="1019"/>
      <c r="F660" s="1019"/>
      <c r="G660" s="1367"/>
      <c r="H660" s="1019"/>
      <c r="I660" s="1367"/>
      <c r="J660" s="1019"/>
      <c r="K660" s="1427"/>
      <c r="L660" s="1367"/>
      <c r="M660" s="1021"/>
      <c r="N660" s="2"/>
      <c r="O660" s="2"/>
      <c r="P660" s="2"/>
      <c r="Q660" s="2"/>
      <c r="R660" s="2"/>
      <c r="S660" s="2"/>
      <c r="T660" s="2"/>
      <c r="U660" s="2"/>
      <c r="V660" s="2"/>
      <c r="W660" s="2"/>
      <c r="X660" s="2"/>
      <c r="Y660" s="2"/>
      <c r="Z660" s="2"/>
    </row>
    <row r="661" spans="1:26" ht="12.75" customHeight="1" x14ac:dyDescent="0.2">
      <c r="A661" s="2"/>
      <c r="B661" s="1113"/>
      <c r="C661" s="1113"/>
      <c r="D661" s="1423"/>
      <c r="E661" s="1113"/>
      <c r="F661" s="1113"/>
      <c r="G661" s="1423"/>
      <c r="H661" s="1113"/>
      <c r="I661" s="1423"/>
      <c r="J661" s="1113"/>
      <c r="K661" s="1428"/>
      <c r="L661" s="1423"/>
      <c r="M661" s="1113"/>
      <c r="N661" s="2"/>
      <c r="O661" s="2"/>
      <c r="P661" s="2"/>
      <c r="Q661" s="2"/>
      <c r="R661" s="2"/>
      <c r="S661" s="2"/>
      <c r="T661" s="2"/>
      <c r="U661" s="2"/>
      <c r="V661" s="2"/>
      <c r="W661" s="2"/>
      <c r="X661" s="2"/>
      <c r="Y661" s="2"/>
      <c r="Z661" s="2"/>
    </row>
    <row r="662" spans="1:26" ht="12.75" customHeight="1" x14ac:dyDescent="0.2">
      <c r="A662" s="2"/>
      <c r="B662" s="1430" t="s">
        <v>869</v>
      </c>
      <c r="C662" s="1426"/>
      <c r="D662" s="1431" t="s">
        <v>863</v>
      </c>
      <c r="E662" s="1258"/>
      <c r="F662" s="1426"/>
      <c r="G662" s="1429" t="s">
        <v>870</v>
      </c>
      <c r="H662" s="1426"/>
      <c r="I662" s="1366"/>
      <c r="J662" s="1258"/>
      <c r="K662" s="1426"/>
      <c r="L662" s="1366"/>
      <c r="M662" s="1258"/>
      <c r="N662" s="2"/>
      <c r="O662" s="2"/>
      <c r="P662" s="2"/>
      <c r="Q662" s="2"/>
      <c r="R662" s="2"/>
      <c r="S662" s="2"/>
      <c r="T662" s="2"/>
      <c r="U662" s="2"/>
      <c r="V662" s="2"/>
      <c r="W662" s="2"/>
      <c r="X662" s="2"/>
      <c r="Y662" s="2"/>
      <c r="Z662" s="2"/>
    </row>
    <row r="663" spans="1:26" ht="12.75" customHeight="1" x14ac:dyDescent="0.2">
      <c r="A663" s="2"/>
      <c r="B663" s="1019"/>
      <c r="C663" s="1427"/>
      <c r="D663" s="1367"/>
      <c r="E663" s="1019"/>
      <c r="F663" s="1427"/>
      <c r="G663" s="1367"/>
      <c r="H663" s="1427"/>
      <c r="I663" s="1367"/>
      <c r="J663" s="1019"/>
      <c r="K663" s="1427"/>
      <c r="L663" s="1367"/>
      <c r="M663" s="1021"/>
      <c r="N663" s="2"/>
      <c r="O663" s="2"/>
      <c r="P663" s="2"/>
      <c r="Q663" s="2"/>
      <c r="R663" s="2"/>
      <c r="S663" s="2"/>
      <c r="T663" s="2"/>
      <c r="U663" s="2"/>
      <c r="V663" s="2"/>
      <c r="W663" s="2"/>
      <c r="X663" s="2"/>
      <c r="Y663" s="2"/>
      <c r="Z663" s="2"/>
    </row>
    <row r="664" spans="1:26" ht="12.75" customHeight="1" x14ac:dyDescent="0.2">
      <c r="A664" s="2"/>
      <c r="B664" s="1113"/>
      <c r="C664" s="1428"/>
      <c r="D664" s="1423"/>
      <c r="E664" s="1113"/>
      <c r="F664" s="1428"/>
      <c r="G664" s="1423"/>
      <c r="H664" s="1428"/>
      <c r="I664" s="1423"/>
      <c r="J664" s="1113"/>
      <c r="K664" s="1428"/>
      <c r="L664" s="1423"/>
      <c r="M664" s="1113"/>
      <c r="N664" s="2"/>
      <c r="O664" s="2"/>
      <c r="P664" s="2"/>
      <c r="Q664" s="2"/>
      <c r="R664" s="2"/>
      <c r="S664" s="2"/>
      <c r="T664" s="2"/>
      <c r="U664" s="2"/>
      <c r="V664" s="2"/>
      <c r="W664" s="2"/>
      <c r="X664" s="2"/>
      <c r="Y664" s="2"/>
      <c r="Z664" s="2"/>
    </row>
    <row r="665" spans="1:26" ht="12.75" customHeight="1" x14ac:dyDescent="0.2">
      <c r="A665" s="2"/>
      <c r="B665" s="1430" t="s">
        <v>871</v>
      </c>
      <c r="C665" s="1426"/>
      <c r="D665" s="1431" t="s">
        <v>863</v>
      </c>
      <c r="E665" s="1258"/>
      <c r="F665" s="1426"/>
      <c r="G665" s="1429" t="s">
        <v>872</v>
      </c>
      <c r="H665" s="1426"/>
      <c r="I665" s="1429" t="s">
        <v>873</v>
      </c>
      <c r="J665" s="1258"/>
      <c r="K665" s="1426"/>
      <c r="L665" s="1366"/>
      <c r="M665" s="1258"/>
      <c r="N665" s="2"/>
      <c r="O665" s="2"/>
      <c r="P665" s="2"/>
      <c r="Q665" s="2"/>
      <c r="R665" s="2"/>
      <c r="S665" s="2"/>
      <c r="T665" s="2"/>
      <c r="U665" s="2"/>
      <c r="V665" s="2"/>
      <c r="W665" s="2"/>
      <c r="X665" s="2"/>
      <c r="Y665" s="2"/>
      <c r="Z665" s="2"/>
    </row>
    <row r="666" spans="1:26" ht="12.75" customHeight="1" x14ac:dyDescent="0.2">
      <c r="A666" s="2"/>
      <c r="B666" s="1019"/>
      <c r="C666" s="1427"/>
      <c r="D666" s="1367"/>
      <c r="E666" s="1019"/>
      <c r="F666" s="1427"/>
      <c r="G666" s="1367"/>
      <c r="H666" s="1427"/>
      <c r="I666" s="1367"/>
      <c r="J666" s="1019"/>
      <c r="K666" s="1427"/>
      <c r="L666" s="1367"/>
      <c r="M666" s="1021"/>
      <c r="N666" s="2"/>
      <c r="O666" s="2"/>
      <c r="P666" s="2"/>
      <c r="Q666" s="2"/>
      <c r="R666" s="2"/>
      <c r="S666" s="2"/>
      <c r="T666" s="2"/>
      <c r="U666" s="2"/>
      <c r="V666" s="2"/>
      <c r="W666" s="2"/>
      <c r="X666" s="2"/>
      <c r="Y666" s="2"/>
      <c r="Z666" s="2"/>
    </row>
    <row r="667" spans="1:26" ht="12.75" customHeight="1" x14ac:dyDescent="0.2">
      <c r="A667" s="2"/>
      <c r="B667" s="1113"/>
      <c r="C667" s="1428"/>
      <c r="D667" s="1423"/>
      <c r="E667" s="1113"/>
      <c r="F667" s="1428"/>
      <c r="G667" s="1423"/>
      <c r="H667" s="1428"/>
      <c r="I667" s="1423"/>
      <c r="J667" s="1113"/>
      <c r="K667" s="1428"/>
      <c r="L667" s="1423"/>
      <c r="M667" s="1113"/>
      <c r="N667" s="2"/>
      <c r="O667" s="2"/>
      <c r="P667" s="2"/>
      <c r="Q667" s="2"/>
      <c r="R667" s="2"/>
      <c r="S667" s="2"/>
      <c r="T667" s="2"/>
      <c r="U667" s="2"/>
      <c r="V667" s="2"/>
      <c r="W667" s="2"/>
      <c r="X667" s="2"/>
      <c r="Y667" s="2"/>
      <c r="Z667" s="2"/>
    </row>
    <row r="668" spans="1:26" ht="12.75" customHeight="1" x14ac:dyDescent="0.2">
      <c r="A668" s="2"/>
      <c r="B668" s="1363" t="s">
        <v>874</v>
      </c>
      <c r="C668" s="1258"/>
      <c r="D668" s="1258"/>
      <c r="E668" s="1258"/>
      <c r="F668" s="1258"/>
      <c r="G668" s="1258"/>
      <c r="H668" s="1258"/>
      <c r="I668" s="1258"/>
      <c r="J668" s="1258"/>
      <c r="K668" s="1258"/>
      <c r="L668" s="1258"/>
      <c r="M668" s="1258"/>
      <c r="N668" s="2"/>
      <c r="O668" s="2"/>
      <c r="P668" s="2"/>
      <c r="Q668" s="2"/>
      <c r="R668" s="2"/>
      <c r="S668" s="2"/>
      <c r="T668" s="2"/>
      <c r="U668" s="2"/>
      <c r="V668" s="2"/>
      <c r="W668" s="2"/>
      <c r="X668" s="2"/>
      <c r="Y668" s="2"/>
      <c r="Z668" s="2"/>
    </row>
    <row r="669" spans="1:26" ht="15" customHeight="1" x14ac:dyDescent="0.2">
      <c r="A669" s="2"/>
      <c r="B669" s="1113"/>
      <c r="C669" s="1113"/>
      <c r="D669" s="1113"/>
      <c r="E669" s="1113"/>
      <c r="F669" s="1113"/>
      <c r="G669" s="1113"/>
      <c r="H669" s="1113"/>
      <c r="I669" s="1113"/>
      <c r="J669" s="1113"/>
      <c r="K669" s="1113"/>
      <c r="L669" s="1113"/>
      <c r="M669" s="1113"/>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746"/>
      <c r="B687" s="746" t="s">
        <v>875</v>
      </c>
      <c r="C687" s="746"/>
      <c r="D687" s="746"/>
      <c r="E687" s="746"/>
      <c r="F687" s="746"/>
      <c r="G687" s="746"/>
      <c r="H687" s="746"/>
      <c r="I687" s="746"/>
      <c r="J687" s="746"/>
      <c r="K687" s="746"/>
      <c r="L687" s="746"/>
      <c r="M687" s="746"/>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1389" t="s">
        <v>876</v>
      </c>
      <c r="C689" s="1021"/>
      <c r="D689" s="1021"/>
      <c r="E689" s="1086"/>
      <c r="F689" s="1398">
        <v>2022</v>
      </c>
      <c r="G689" s="1021"/>
      <c r="H689" s="1021"/>
      <c r="I689" s="1086"/>
      <c r="J689" s="1398">
        <v>2023</v>
      </c>
      <c r="K689" s="1021"/>
      <c r="L689" s="1021"/>
      <c r="M689" s="1021"/>
      <c r="N689" s="1398">
        <v>2024</v>
      </c>
      <c r="O689" s="1021"/>
      <c r="P689" s="1021"/>
      <c r="Q689" s="1021"/>
      <c r="R689" s="2"/>
      <c r="S689" s="2"/>
      <c r="T689" s="2"/>
      <c r="U689" s="2"/>
      <c r="V689" s="2"/>
      <c r="W689" s="2"/>
      <c r="X689" s="2"/>
      <c r="Y689" s="2"/>
      <c r="Z689" s="2"/>
    </row>
    <row r="690" spans="1:26" ht="15" customHeight="1" x14ac:dyDescent="0.2">
      <c r="A690" s="2"/>
      <c r="B690" s="1115"/>
      <c r="C690" s="1115"/>
      <c r="D690" s="1115"/>
      <c r="E690" s="1116"/>
      <c r="F690" s="1399" t="s">
        <v>837</v>
      </c>
      <c r="G690" s="1400"/>
      <c r="H690" s="1401" t="s">
        <v>877</v>
      </c>
      <c r="I690" s="1115"/>
      <c r="J690" s="1399" t="s">
        <v>837</v>
      </c>
      <c r="K690" s="1400"/>
      <c r="L690" s="1401" t="s">
        <v>877</v>
      </c>
      <c r="M690" s="1115"/>
      <c r="N690" s="1399" t="s">
        <v>837</v>
      </c>
      <c r="O690" s="1400"/>
      <c r="P690" s="1401" t="s">
        <v>877</v>
      </c>
      <c r="Q690" s="1115"/>
      <c r="R690" s="2"/>
      <c r="S690" s="2"/>
      <c r="T690" s="2"/>
      <c r="U690" s="2"/>
      <c r="V690" s="2"/>
      <c r="W690" s="2"/>
      <c r="X690" s="2"/>
      <c r="Y690" s="2"/>
      <c r="Z690" s="2"/>
    </row>
    <row r="691" spans="1:26" ht="15" customHeight="1" x14ac:dyDescent="0.2">
      <c r="A691" s="2"/>
      <c r="B691" s="1444" t="s">
        <v>878</v>
      </c>
      <c r="C691" s="1091"/>
      <c r="D691" s="1091"/>
      <c r="E691" s="1092"/>
      <c r="F691" s="1402">
        <v>32.72</v>
      </c>
      <c r="G691" s="1403"/>
      <c r="H691" s="1396" t="s">
        <v>879</v>
      </c>
      <c r="I691" s="1138"/>
      <c r="J691" s="1402">
        <v>208.25</v>
      </c>
      <c r="K691" s="1403"/>
      <c r="L691" s="1396" t="s">
        <v>880</v>
      </c>
      <c r="M691" s="1138"/>
      <c r="N691" s="1402"/>
      <c r="O691" s="1403"/>
      <c r="P691" s="1396"/>
      <c r="Q691" s="1138"/>
      <c r="R691" s="2"/>
      <c r="S691" s="2"/>
      <c r="T691" s="2"/>
      <c r="U691" s="2"/>
      <c r="V691" s="2"/>
      <c r="W691" s="2"/>
      <c r="X691" s="2"/>
      <c r="Y691" s="2"/>
      <c r="Z691" s="2"/>
    </row>
    <row r="692" spans="1:26" ht="12.75" customHeight="1" x14ac:dyDescent="0.2">
      <c r="A692" s="2"/>
      <c r="B692" s="1405" t="s">
        <v>881</v>
      </c>
      <c r="C692" s="1102"/>
      <c r="D692" s="1102"/>
      <c r="E692" s="1103"/>
      <c r="F692" s="1404">
        <v>144.72999999999999</v>
      </c>
      <c r="G692" s="1315"/>
      <c r="H692" s="1019"/>
      <c r="I692" s="1019"/>
      <c r="J692" s="1404">
        <v>675.31</v>
      </c>
      <c r="K692" s="1315"/>
      <c r="L692" s="1019"/>
      <c r="M692" s="1019"/>
      <c r="N692" s="1404"/>
      <c r="O692" s="1315"/>
      <c r="P692" s="1019"/>
      <c r="Q692" s="1019"/>
      <c r="R692" s="2"/>
      <c r="S692" s="2"/>
      <c r="T692" s="2"/>
      <c r="U692" s="2"/>
      <c r="V692" s="2"/>
      <c r="W692" s="2"/>
      <c r="X692" s="2"/>
      <c r="Y692" s="2"/>
      <c r="Z692" s="2"/>
    </row>
    <row r="693" spans="1:26" ht="12.75" customHeight="1" x14ac:dyDescent="0.2">
      <c r="A693" s="2"/>
      <c r="B693" s="1405" t="s">
        <v>882</v>
      </c>
      <c r="C693" s="1102"/>
      <c r="D693" s="1102"/>
      <c r="E693" s="1103"/>
      <c r="F693" s="1404">
        <v>590.88</v>
      </c>
      <c r="G693" s="1315"/>
      <c r="H693" s="1019"/>
      <c r="I693" s="1019"/>
      <c r="J693" s="1404">
        <v>1359.13</v>
      </c>
      <c r="K693" s="1315"/>
      <c r="L693" s="1019"/>
      <c r="M693" s="1019"/>
      <c r="N693" s="1404"/>
      <c r="O693" s="1315"/>
      <c r="P693" s="1019"/>
      <c r="Q693" s="1019"/>
      <c r="R693" s="2"/>
      <c r="S693" s="2"/>
      <c r="T693" s="2"/>
      <c r="U693" s="2"/>
      <c r="V693" s="2"/>
      <c r="W693" s="2"/>
      <c r="X693" s="2"/>
      <c r="Y693" s="2"/>
      <c r="Z693" s="2"/>
    </row>
    <row r="694" spans="1:26" ht="12.75" customHeight="1" x14ac:dyDescent="0.2">
      <c r="A694" s="2"/>
      <c r="B694" s="1405" t="s">
        <v>883</v>
      </c>
      <c r="C694" s="1102"/>
      <c r="D694" s="1102"/>
      <c r="E694" s="1103"/>
      <c r="F694" s="1404">
        <v>44.01</v>
      </c>
      <c r="G694" s="1315"/>
      <c r="H694" s="1019"/>
      <c r="I694" s="1019"/>
      <c r="J694" s="1404">
        <v>853.88</v>
      </c>
      <c r="K694" s="1315"/>
      <c r="L694" s="1019"/>
      <c r="M694" s="1019"/>
      <c r="N694" s="1404"/>
      <c r="O694" s="1315"/>
      <c r="P694" s="1019"/>
      <c r="Q694" s="1019"/>
      <c r="R694" s="2"/>
      <c r="S694" s="2"/>
      <c r="T694" s="2"/>
      <c r="U694" s="2"/>
      <c r="V694" s="2"/>
      <c r="W694" s="2"/>
      <c r="X694" s="2"/>
      <c r="Y694" s="2"/>
      <c r="Z694" s="2"/>
    </row>
    <row r="695" spans="1:26" ht="12.75" customHeight="1" x14ac:dyDescent="0.2">
      <c r="A695" s="2"/>
      <c r="B695" s="1433" t="s">
        <v>44</v>
      </c>
      <c r="C695" s="1255"/>
      <c r="D695" s="1255"/>
      <c r="E695" s="1256"/>
      <c r="F695" s="1452">
        <v>812.34</v>
      </c>
      <c r="G695" s="1453"/>
      <c r="H695" s="1113"/>
      <c r="I695" s="1113"/>
      <c r="J695" s="1452">
        <v>3096.57</v>
      </c>
      <c r="K695" s="1453"/>
      <c r="L695" s="1113"/>
      <c r="M695" s="1113"/>
      <c r="N695" s="1452"/>
      <c r="O695" s="1453"/>
      <c r="P695" s="1113"/>
      <c r="Q695" s="1113"/>
      <c r="R695" s="2"/>
      <c r="S695" s="2"/>
      <c r="T695" s="2"/>
      <c r="U695" s="2"/>
      <c r="V695" s="2"/>
      <c r="W695" s="2"/>
      <c r="X695" s="2"/>
      <c r="Y695" s="2"/>
      <c r="Z695" s="2"/>
    </row>
    <row r="696" spans="1:26" ht="15" customHeight="1" x14ac:dyDescent="0.2">
      <c r="A696" s="2"/>
      <c r="B696" s="1376" t="s">
        <v>884</v>
      </c>
      <c r="C696" s="1258"/>
      <c r="D696" s="1258"/>
      <c r="E696" s="1258"/>
      <c r="F696" s="1258"/>
      <c r="G696" s="1258"/>
      <c r="H696" s="1258"/>
      <c r="I696" s="1258"/>
      <c r="J696" s="1258"/>
      <c r="K696" s="1258"/>
      <c r="L696" s="1258"/>
      <c r="M696" s="1258"/>
      <c r="N696" s="2"/>
      <c r="O696" s="2"/>
      <c r="P696" s="2"/>
      <c r="Q696" s="2"/>
      <c r="R696" s="2"/>
      <c r="S696" s="2"/>
      <c r="T696" s="2"/>
      <c r="U696" s="2"/>
      <c r="V696" s="2"/>
      <c r="W696" s="2"/>
      <c r="X696" s="2"/>
      <c r="Y696" s="2"/>
      <c r="Z696" s="2"/>
    </row>
    <row r="697" spans="1:26" ht="12.75" customHeight="1" x14ac:dyDescent="0.2">
      <c r="A697" s="2"/>
      <c r="B697" s="1113"/>
      <c r="C697" s="1113"/>
      <c r="D697" s="1113"/>
      <c r="E697" s="1113"/>
      <c r="F697" s="1113"/>
      <c r="G697" s="1113"/>
      <c r="H697" s="1113"/>
      <c r="I697" s="1113"/>
      <c r="J697" s="1113"/>
      <c r="K697" s="1113"/>
      <c r="L697" s="1113"/>
      <c r="M697" s="1113"/>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746"/>
      <c r="B700" s="1368" t="s">
        <v>885</v>
      </c>
      <c r="C700" s="1021"/>
      <c r="D700" s="1021"/>
      <c r="E700" s="1021"/>
      <c r="F700" s="1021"/>
      <c r="G700" s="1021"/>
      <c r="H700" s="1021"/>
      <c r="I700" s="1021"/>
      <c r="J700" s="1021"/>
      <c r="K700" s="1021"/>
      <c r="L700" s="747"/>
      <c r="M700" s="747"/>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1389" t="s">
        <v>886</v>
      </c>
      <c r="C702" s="1021"/>
      <c r="D702" s="1021"/>
      <c r="E702" s="1086"/>
      <c r="F702" s="1377">
        <v>2022</v>
      </c>
      <c r="G702" s="1021"/>
      <c r="H702" s="1021"/>
      <c r="I702" s="1086"/>
      <c r="J702" s="1377">
        <v>2023</v>
      </c>
      <c r="K702" s="1021"/>
      <c r="L702" s="1021"/>
      <c r="M702" s="1021"/>
      <c r="N702" s="1377">
        <v>2024</v>
      </c>
      <c r="O702" s="1021"/>
      <c r="P702" s="1021"/>
      <c r="Q702" s="1141"/>
      <c r="R702" s="2"/>
      <c r="S702" s="2"/>
      <c r="T702" s="2"/>
      <c r="U702" s="2"/>
      <c r="V702" s="2"/>
      <c r="W702" s="2"/>
      <c r="X702" s="2"/>
      <c r="Y702" s="2"/>
      <c r="Z702" s="2"/>
    </row>
    <row r="703" spans="1:26" ht="12.75" customHeight="1" x14ac:dyDescent="0.2">
      <c r="A703" s="2"/>
      <c r="B703" s="1115"/>
      <c r="C703" s="1115"/>
      <c r="D703" s="1115"/>
      <c r="E703" s="1116"/>
      <c r="F703" s="1205"/>
      <c r="G703" s="1115"/>
      <c r="H703" s="1115"/>
      <c r="I703" s="1116"/>
      <c r="J703" s="1205"/>
      <c r="K703" s="1115"/>
      <c r="L703" s="1115"/>
      <c r="M703" s="1115"/>
      <c r="N703" s="1205"/>
      <c r="O703" s="1115"/>
      <c r="P703" s="1115"/>
      <c r="Q703" s="1393"/>
      <c r="R703" s="2"/>
      <c r="S703" s="2"/>
      <c r="T703" s="2"/>
      <c r="U703" s="2"/>
      <c r="V703" s="2"/>
      <c r="W703" s="2"/>
      <c r="X703" s="2"/>
      <c r="Y703" s="2"/>
      <c r="Z703" s="2"/>
    </row>
    <row r="704" spans="1:26" ht="12.75" customHeight="1" x14ac:dyDescent="0.2">
      <c r="A704" s="2"/>
      <c r="B704" s="1416" t="s">
        <v>887</v>
      </c>
      <c r="C704" s="1108"/>
      <c r="D704" s="1108"/>
      <c r="E704" s="1117"/>
      <c r="F704" s="1402">
        <f>83.8+165.3</f>
        <v>249.10000000000002</v>
      </c>
      <c r="G704" s="1091"/>
      <c r="H704" s="1091"/>
      <c r="I704" s="1092"/>
      <c r="J704" s="1402">
        <v>114301.4</v>
      </c>
      <c r="K704" s="1091"/>
      <c r="L704" s="1091"/>
      <c r="M704" s="1091"/>
      <c r="N704" s="1394">
        <v>114266.1</v>
      </c>
      <c r="O704" s="1091"/>
      <c r="P704" s="1091"/>
      <c r="Q704" s="1091"/>
      <c r="R704" s="2"/>
      <c r="S704" s="2"/>
      <c r="T704" s="2"/>
      <c r="U704" s="2"/>
      <c r="V704" s="2"/>
      <c r="W704" s="2"/>
      <c r="X704" s="2"/>
      <c r="Y704" s="2"/>
      <c r="Z704" s="2"/>
    </row>
    <row r="705" spans="1:26" ht="12.75" customHeight="1" x14ac:dyDescent="0.2">
      <c r="A705" s="2"/>
      <c r="B705" s="1405" t="s">
        <v>888</v>
      </c>
      <c r="C705" s="1102"/>
      <c r="D705" s="1102"/>
      <c r="E705" s="1103"/>
      <c r="F705" s="1404">
        <v>25.8</v>
      </c>
      <c r="G705" s="1102"/>
      <c r="H705" s="1102"/>
      <c r="I705" s="1103"/>
      <c r="J705" s="1404">
        <v>31.24</v>
      </c>
      <c r="K705" s="1102"/>
      <c r="L705" s="1102"/>
      <c r="M705" s="1102"/>
      <c r="N705" s="1395">
        <v>31.2</v>
      </c>
      <c r="O705" s="1102"/>
      <c r="P705" s="1102"/>
      <c r="Q705" s="1102"/>
      <c r="R705" s="2"/>
      <c r="S705" s="2"/>
      <c r="T705" s="2"/>
      <c r="U705" s="2"/>
      <c r="V705" s="2"/>
      <c r="W705" s="2"/>
      <c r="X705" s="2"/>
      <c r="Y705" s="2"/>
      <c r="Z705" s="2"/>
    </row>
    <row r="706" spans="1:26" ht="12.75" customHeight="1" x14ac:dyDescent="0.2">
      <c r="A706" s="2"/>
      <c r="B706" s="1405" t="s">
        <v>889</v>
      </c>
      <c r="C706" s="1102"/>
      <c r="D706" s="1102"/>
      <c r="E706" s="1103"/>
      <c r="F706" s="1410">
        <f>F705/F704</f>
        <v>0.10357286230429545</v>
      </c>
      <c r="G706" s="1102"/>
      <c r="H706" s="1102"/>
      <c r="I706" s="1103"/>
      <c r="J706" s="1410">
        <f>J705/J704</f>
        <v>2.7331248786104106E-4</v>
      </c>
      <c r="K706" s="1102"/>
      <c r="L706" s="1102"/>
      <c r="M706" s="1102"/>
      <c r="N706" s="1397">
        <v>0.03</v>
      </c>
      <c r="O706" s="1102"/>
      <c r="P706" s="1102"/>
      <c r="Q706" s="1102"/>
      <c r="R706" s="2"/>
      <c r="S706" s="2"/>
      <c r="T706" s="2"/>
      <c r="U706" s="2"/>
      <c r="V706" s="2"/>
      <c r="W706" s="2"/>
      <c r="X706" s="2"/>
      <c r="Y706" s="2"/>
      <c r="Z706" s="2"/>
    </row>
    <row r="707" spans="1:26" ht="15" customHeight="1" x14ac:dyDescent="0.2">
      <c r="A707" s="2"/>
      <c r="B707" s="1411" t="s">
        <v>890</v>
      </c>
      <c r="C707" s="1081"/>
      <c r="D707" s="1081"/>
      <c r="E707" s="1104"/>
      <c r="F707" s="1362" t="s">
        <v>891</v>
      </c>
      <c r="G707" s="1081"/>
      <c r="H707" s="1081"/>
      <c r="I707" s="1104"/>
      <c r="J707" s="1362" t="s">
        <v>892</v>
      </c>
      <c r="K707" s="1081"/>
      <c r="L707" s="1081"/>
      <c r="M707" s="1412"/>
      <c r="N707" s="1388"/>
      <c r="O707" s="1081"/>
      <c r="P707" s="1081"/>
      <c r="Q707" s="1081"/>
      <c r="R707" s="2"/>
      <c r="S707" s="2"/>
      <c r="T707" s="2"/>
      <c r="U707" s="2"/>
      <c r="V707" s="2"/>
      <c r="W707" s="2"/>
      <c r="X707" s="2"/>
      <c r="Y707" s="2"/>
      <c r="Z707" s="2"/>
    </row>
    <row r="708" spans="1:26" ht="15" customHeight="1" x14ac:dyDescent="0.2">
      <c r="A708" s="2"/>
      <c r="B708" s="1019"/>
      <c r="C708" s="1019"/>
      <c r="D708" s="1019"/>
      <c r="E708" s="1086"/>
      <c r="F708" s="1153"/>
      <c r="G708" s="1019"/>
      <c r="H708" s="1019"/>
      <c r="I708" s="1086"/>
      <c r="J708" s="1153"/>
      <c r="K708" s="1019"/>
      <c r="L708" s="1019"/>
      <c r="M708" s="1141"/>
      <c r="N708" s="1021"/>
      <c r="O708" s="1019"/>
      <c r="P708" s="1019"/>
      <c r="Q708" s="1021"/>
      <c r="R708" s="2"/>
      <c r="S708" s="2"/>
      <c r="T708" s="2"/>
      <c r="U708" s="2"/>
      <c r="V708" s="2"/>
      <c r="W708" s="2"/>
      <c r="X708" s="2"/>
      <c r="Y708" s="2"/>
      <c r="Z708" s="2"/>
    </row>
    <row r="709" spans="1:26" ht="15" customHeight="1" x14ac:dyDescent="0.2">
      <c r="A709" s="2"/>
      <c r="B709" s="1019"/>
      <c r="C709" s="1019"/>
      <c r="D709" s="1019"/>
      <c r="E709" s="1086"/>
      <c r="F709" s="1153"/>
      <c r="G709" s="1019"/>
      <c r="H709" s="1019"/>
      <c r="I709" s="1086"/>
      <c r="J709" s="1153"/>
      <c r="K709" s="1019"/>
      <c r="L709" s="1019"/>
      <c r="M709" s="1141"/>
      <c r="N709" s="1021"/>
      <c r="O709" s="1019"/>
      <c r="P709" s="1019"/>
      <c r="Q709" s="1021"/>
      <c r="R709" s="2"/>
      <c r="S709" s="2"/>
      <c r="T709" s="2"/>
      <c r="U709" s="2"/>
      <c r="V709" s="2"/>
      <c r="W709" s="2"/>
      <c r="X709" s="2"/>
      <c r="Y709" s="2"/>
      <c r="Z709" s="2"/>
    </row>
    <row r="710" spans="1:26" ht="15" customHeight="1" x14ac:dyDescent="0.2">
      <c r="A710" s="2"/>
      <c r="B710" s="1019"/>
      <c r="C710" s="1019"/>
      <c r="D710" s="1019"/>
      <c r="E710" s="1086"/>
      <c r="F710" s="1153"/>
      <c r="G710" s="1019"/>
      <c r="H710" s="1019"/>
      <c r="I710" s="1086"/>
      <c r="J710" s="1153"/>
      <c r="K710" s="1019"/>
      <c r="L710" s="1019"/>
      <c r="M710" s="1141"/>
      <c r="N710" s="1021"/>
      <c r="O710" s="1019"/>
      <c r="P710" s="1019"/>
      <c r="Q710" s="1021"/>
      <c r="R710" s="2"/>
      <c r="S710" s="2"/>
      <c r="T710" s="2"/>
      <c r="U710" s="2"/>
      <c r="V710" s="2"/>
      <c r="W710" s="2"/>
      <c r="X710" s="2"/>
      <c r="Y710" s="2"/>
      <c r="Z710" s="2"/>
    </row>
    <row r="711" spans="1:26" ht="15" customHeight="1" x14ac:dyDescent="0.2">
      <c r="A711" s="2"/>
      <c r="B711" s="1019"/>
      <c r="C711" s="1019"/>
      <c r="D711" s="1019"/>
      <c r="E711" s="1086"/>
      <c r="F711" s="1153"/>
      <c r="G711" s="1019"/>
      <c r="H711" s="1019"/>
      <c r="I711" s="1086"/>
      <c r="J711" s="1153"/>
      <c r="K711" s="1019"/>
      <c r="L711" s="1019"/>
      <c r="M711" s="1141"/>
      <c r="N711" s="1021"/>
      <c r="O711" s="1019"/>
      <c r="P711" s="1019"/>
      <c r="Q711" s="1021"/>
      <c r="R711" s="2"/>
      <c r="S711" s="2"/>
      <c r="T711" s="2"/>
      <c r="U711" s="2"/>
      <c r="V711" s="2"/>
      <c r="W711" s="2"/>
      <c r="X711" s="2"/>
      <c r="Y711" s="2"/>
      <c r="Z711" s="2"/>
    </row>
    <row r="712" spans="1:26" ht="12.75" customHeight="1" x14ac:dyDescent="0.2">
      <c r="A712" s="2"/>
      <c r="B712" s="1113"/>
      <c r="C712" s="1113"/>
      <c r="D712" s="1113"/>
      <c r="E712" s="1180"/>
      <c r="F712" s="1381"/>
      <c r="G712" s="1113"/>
      <c r="H712" s="1113"/>
      <c r="I712" s="1180"/>
      <c r="J712" s="1381"/>
      <c r="K712" s="1113"/>
      <c r="L712" s="1113"/>
      <c r="M712" s="1413"/>
      <c r="N712" s="1113"/>
      <c r="O712" s="1113"/>
      <c r="P712" s="1113"/>
      <c r="Q712" s="1113"/>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6"/>
      <c r="B717" s="325" t="s">
        <v>893</v>
      </c>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746"/>
      <c r="B720" s="746" t="s">
        <v>894</v>
      </c>
      <c r="C720" s="746"/>
      <c r="D720" s="746"/>
      <c r="E720" s="746"/>
      <c r="F720" s="746"/>
      <c r="G720" s="746"/>
      <c r="H720" s="746"/>
      <c r="I720" s="746"/>
      <c r="J720" s="746"/>
      <c r="K720" s="746"/>
      <c r="L720" s="746"/>
      <c r="M720" s="746"/>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 customHeight="1" x14ac:dyDescent="0.2">
      <c r="A722" s="2"/>
      <c r="B722" s="1389" t="s">
        <v>895</v>
      </c>
      <c r="C722" s="1021"/>
      <c r="D722" s="1021"/>
      <c r="E722" s="1021"/>
      <c r="F722" s="1021"/>
      <c r="G722" s="1086"/>
      <c r="H722" s="1377">
        <v>2022</v>
      </c>
      <c r="I722" s="1086"/>
      <c r="J722" s="1377">
        <v>2023</v>
      </c>
      <c r="K722" s="1086"/>
      <c r="L722" s="1377">
        <v>2024</v>
      </c>
      <c r="M722" s="1021"/>
      <c r="N722" s="2"/>
      <c r="O722" s="2"/>
      <c r="P722" s="2"/>
      <c r="Q722" s="2"/>
      <c r="R722" s="2"/>
      <c r="S722" s="2"/>
      <c r="T722" s="2"/>
      <c r="U722" s="2"/>
      <c r="V722" s="2"/>
      <c r="W722" s="2"/>
      <c r="X722" s="2"/>
      <c r="Y722" s="2"/>
      <c r="Z722" s="2"/>
    </row>
    <row r="723" spans="1:26" ht="12.75" customHeight="1" x14ac:dyDescent="0.2">
      <c r="A723" s="2"/>
      <c r="B723" s="1021"/>
      <c r="C723" s="1021"/>
      <c r="D723" s="1021"/>
      <c r="E723" s="1021"/>
      <c r="F723" s="1021"/>
      <c r="G723" s="1086"/>
      <c r="H723" s="807" t="s">
        <v>569</v>
      </c>
      <c r="I723" s="808" t="s">
        <v>532</v>
      </c>
      <c r="J723" s="807" t="s">
        <v>569</v>
      </c>
      <c r="K723" s="808" t="s">
        <v>532</v>
      </c>
      <c r="L723" s="807" t="s">
        <v>569</v>
      </c>
      <c r="M723" s="782" t="s">
        <v>532</v>
      </c>
      <c r="N723" s="2"/>
      <c r="O723" s="2"/>
      <c r="P723" s="2"/>
      <c r="Q723" s="2"/>
      <c r="R723" s="2"/>
      <c r="S723" s="2"/>
      <c r="T723" s="2"/>
      <c r="U723" s="2"/>
      <c r="V723" s="2"/>
      <c r="W723" s="2"/>
      <c r="X723" s="2"/>
      <c r="Y723" s="2"/>
      <c r="Z723" s="2"/>
    </row>
    <row r="724" spans="1:26" ht="12.75" customHeight="1" x14ac:dyDescent="0.2">
      <c r="A724" s="2"/>
      <c r="B724" s="1406" t="s">
        <v>582</v>
      </c>
      <c r="C724" s="1122"/>
      <c r="D724" s="1122"/>
      <c r="E724" s="1122"/>
      <c r="F724" s="1122"/>
      <c r="G724" s="1407"/>
      <c r="H724" s="446">
        <v>0.47</v>
      </c>
      <c r="I724" s="447">
        <v>0.42599999999999999</v>
      </c>
      <c r="J724" s="446">
        <v>0.47</v>
      </c>
      <c r="K724" s="324">
        <v>0.47</v>
      </c>
      <c r="L724" s="446">
        <v>0.47</v>
      </c>
      <c r="M724" s="324">
        <v>0.47</v>
      </c>
      <c r="N724" s="2"/>
      <c r="O724" s="2"/>
      <c r="P724" s="2"/>
      <c r="Q724" s="2"/>
      <c r="R724" s="2"/>
      <c r="S724" s="2"/>
      <c r="T724" s="2"/>
      <c r="U724" s="2"/>
      <c r="V724" s="2"/>
      <c r="W724" s="2"/>
      <c r="X724" s="2"/>
      <c r="Y724" s="2"/>
      <c r="Z724" s="2"/>
    </row>
    <row r="725" spans="1:26" ht="15" customHeight="1" x14ac:dyDescent="0.2">
      <c r="A725" s="2"/>
      <c r="B725" s="1363" t="s">
        <v>896</v>
      </c>
      <c r="C725" s="1258"/>
      <c r="D725" s="1258"/>
      <c r="E725" s="1258"/>
      <c r="F725" s="1258"/>
      <c r="G725" s="1258"/>
      <c r="H725" s="1258"/>
      <c r="I725" s="1258"/>
      <c r="J725" s="1258"/>
      <c r="K725" s="1258"/>
      <c r="L725" s="1258"/>
      <c r="M725" s="1258"/>
      <c r="N725" s="2"/>
      <c r="O725" s="2"/>
      <c r="P725" s="2"/>
      <c r="Q725" s="2"/>
      <c r="R725" s="2"/>
      <c r="S725" s="2"/>
      <c r="T725" s="2"/>
      <c r="U725" s="2"/>
      <c r="V725" s="2"/>
      <c r="W725" s="2"/>
      <c r="X725" s="2"/>
      <c r="Y725" s="2"/>
      <c r="Z725" s="2"/>
    </row>
    <row r="726" spans="1:26" ht="12.75" customHeight="1" x14ac:dyDescent="0.2">
      <c r="A726" s="2"/>
      <c r="B726" s="1021"/>
      <c r="C726" s="1019"/>
      <c r="D726" s="1019"/>
      <c r="E726" s="1019"/>
      <c r="F726" s="1019"/>
      <c r="G726" s="1019"/>
      <c r="H726" s="1019"/>
      <c r="I726" s="1019"/>
      <c r="J726" s="1019"/>
      <c r="K726" s="1019"/>
      <c r="L726" s="1019"/>
      <c r="M726" s="1021"/>
      <c r="N726" s="2"/>
      <c r="O726" s="2"/>
      <c r="P726" s="2"/>
      <c r="Q726" s="2"/>
      <c r="R726" s="2"/>
      <c r="S726" s="2"/>
      <c r="T726" s="2"/>
      <c r="U726" s="2"/>
      <c r="V726" s="2"/>
      <c r="W726" s="2"/>
      <c r="X726" s="2"/>
      <c r="Y726" s="2"/>
      <c r="Z726" s="2"/>
    </row>
    <row r="727" spans="1:26" ht="12.75" customHeight="1" x14ac:dyDescent="0.2">
      <c r="A727" s="2"/>
      <c r="B727" s="1113"/>
      <c r="C727" s="1113"/>
      <c r="D727" s="1113"/>
      <c r="E727" s="1113"/>
      <c r="F727" s="1113"/>
      <c r="G727" s="1113"/>
      <c r="H727" s="1113"/>
      <c r="I727" s="1113"/>
      <c r="J727" s="1113"/>
      <c r="K727" s="1113"/>
      <c r="L727" s="1113"/>
      <c r="M727" s="1113"/>
      <c r="N727" s="2"/>
      <c r="O727" s="2"/>
      <c r="P727" s="2"/>
      <c r="Q727" s="2"/>
      <c r="R727" s="2"/>
      <c r="S727" s="2"/>
      <c r="T727" s="2"/>
      <c r="U727" s="2"/>
      <c r="V727" s="2"/>
      <c r="W727" s="2"/>
      <c r="X727" s="2"/>
      <c r="Y727" s="2"/>
      <c r="Z727" s="2"/>
    </row>
    <row r="728" spans="1:26" ht="12.75" customHeight="1" x14ac:dyDescent="0.2">
      <c r="A728" s="2"/>
      <c r="B728" s="1"/>
      <c r="C728" s="1"/>
      <c r="D728" s="1"/>
      <c r="E728" s="1"/>
      <c r="F728" s="1"/>
      <c r="G728" s="1"/>
      <c r="H728" s="1"/>
      <c r="I728" s="1"/>
      <c r="J728" s="1"/>
      <c r="K728" s="1"/>
      <c r="L728" s="1"/>
      <c r="M728" s="1"/>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746"/>
      <c r="B730" s="746" t="s">
        <v>897</v>
      </c>
      <c r="C730" s="746"/>
      <c r="D730" s="746"/>
      <c r="E730" s="746"/>
      <c r="F730" s="746"/>
      <c r="G730" s="746"/>
      <c r="H730" s="746"/>
      <c r="I730" s="746"/>
      <c r="J730" s="746"/>
      <c r="K730" s="746"/>
      <c r="L730" s="746"/>
      <c r="M730" s="746"/>
      <c r="N730" s="2"/>
      <c r="O730" s="2" t="s">
        <v>537</v>
      </c>
      <c r="P730" s="2"/>
      <c r="Q730" s="2"/>
      <c r="R730" s="2"/>
      <c r="S730" s="2"/>
      <c r="T730" s="2"/>
      <c r="U730" s="2"/>
      <c r="V730" s="2"/>
      <c r="W730" s="2"/>
      <c r="X730" s="2"/>
      <c r="Y730" s="2"/>
      <c r="Z730" s="2"/>
    </row>
    <row r="731" spans="1:26" ht="12.75" customHeight="1" x14ac:dyDescent="0.2">
      <c r="A731" s="783"/>
      <c r="B731" s="746" t="s">
        <v>898</v>
      </c>
      <c r="C731" s="783"/>
      <c r="D731" s="783"/>
      <c r="E731" s="783"/>
      <c r="F731" s="783"/>
      <c r="G731" s="783"/>
      <c r="H731" s="783"/>
      <c r="I731" s="783"/>
      <c r="J731" s="783"/>
      <c r="K731" s="783"/>
      <c r="L731" s="783"/>
      <c r="M731" s="783"/>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 customHeight="1" x14ac:dyDescent="0.2">
      <c r="A733" s="2"/>
      <c r="B733" s="1389" t="s">
        <v>899</v>
      </c>
      <c r="C733" s="1021"/>
      <c r="D733" s="1086"/>
      <c r="E733" s="1386">
        <v>2022</v>
      </c>
      <c r="F733" s="1386">
        <v>2023</v>
      </c>
      <c r="G733" s="1377">
        <v>2024</v>
      </c>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1115"/>
      <c r="C734" s="1115"/>
      <c r="D734" s="1116"/>
      <c r="E734" s="1208"/>
      <c r="F734" s="1208"/>
      <c r="G734" s="1205"/>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1405" t="s">
        <v>900</v>
      </c>
      <c r="C735" s="1102"/>
      <c r="D735" s="1103"/>
      <c r="E735" s="435">
        <v>4927864</v>
      </c>
      <c r="F735" s="773">
        <v>4033448.0853168936</v>
      </c>
      <c r="G735" s="773"/>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1405" t="s">
        <v>901</v>
      </c>
      <c r="C736" s="1102"/>
      <c r="D736" s="1103"/>
      <c r="E736" s="422">
        <v>0</v>
      </c>
      <c r="F736" s="311">
        <v>87629.419315599996</v>
      </c>
      <c r="G736" s="311"/>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1408" t="s">
        <v>902</v>
      </c>
      <c r="C737" s="1102"/>
      <c r="D737" s="1103"/>
      <c r="E737" s="426">
        <v>4927864</v>
      </c>
      <c r="F737" s="312">
        <v>4121077.5046324935</v>
      </c>
      <c r="G737" s="31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1408" t="s">
        <v>903</v>
      </c>
      <c r="C738" s="1102"/>
      <c r="D738" s="1103"/>
      <c r="E738" s="426">
        <v>0</v>
      </c>
      <c r="F738" s="312">
        <v>3252671.7370220004</v>
      </c>
      <c r="G738" s="31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1409" t="s">
        <v>904</v>
      </c>
      <c r="C739" s="1255"/>
      <c r="D739" s="1256"/>
      <c r="E739" s="818">
        <v>4927864</v>
      </c>
      <c r="F739" s="819">
        <v>7373749.2416544938</v>
      </c>
      <c r="G739" s="819"/>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746"/>
      <c r="B742" s="746" t="s">
        <v>905</v>
      </c>
      <c r="C742" s="746"/>
      <c r="D742" s="746"/>
      <c r="E742" s="746"/>
      <c r="F742" s="746"/>
      <c r="G742" s="746"/>
      <c r="H742" s="746"/>
      <c r="I742" s="746"/>
      <c r="J742" s="746"/>
      <c r="K742" s="746"/>
      <c r="L742" s="746"/>
      <c r="M742" s="746"/>
      <c r="N742" s="2"/>
      <c r="O742" s="2" t="s">
        <v>541</v>
      </c>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 customHeight="1" x14ac:dyDescent="0.2">
      <c r="A744" s="2"/>
      <c r="B744" s="1389" t="s">
        <v>906</v>
      </c>
      <c r="C744" s="1021"/>
      <c r="D744" s="1086"/>
      <c r="E744" s="1386">
        <v>2022</v>
      </c>
      <c r="F744" s="1386">
        <v>2023</v>
      </c>
      <c r="G744" s="1377">
        <v>2024</v>
      </c>
      <c r="H744" s="2"/>
      <c r="I744" s="2"/>
      <c r="J744" s="2"/>
      <c r="K744" s="2"/>
      <c r="L744" s="2"/>
      <c r="M744" s="2"/>
      <c r="N744" s="2"/>
      <c r="O744" s="2"/>
      <c r="P744" s="2"/>
      <c r="Q744" s="2"/>
      <c r="R744" s="2"/>
      <c r="S744" s="2"/>
      <c r="T744" s="2"/>
      <c r="U744" s="2"/>
      <c r="V744" s="2"/>
      <c r="W744" s="2"/>
      <c r="X744" s="2"/>
      <c r="Y744" s="2"/>
      <c r="Z744" s="2"/>
    </row>
    <row r="745" spans="1:26" ht="15" customHeight="1" x14ac:dyDescent="0.2">
      <c r="A745" s="2"/>
      <c r="B745" s="1115"/>
      <c r="C745" s="1115"/>
      <c r="D745" s="1116"/>
      <c r="E745" s="1208"/>
      <c r="F745" s="1208"/>
      <c r="G745" s="1205"/>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1406" t="s">
        <v>907</v>
      </c>
      <c r="C746" s="1122"/>
      <c r="D746" s="1407"/>
      <c r="E746" s="448">
        <v>5432151</v>
      </c>
      <c r="F746" s="449">
        <v>12970596.596922353</v>
      </c>
      <c r="G746" s="449"/>
      <c r="H746" s="2"/>
      <c r="I746" s="2"/>
      <c r="J746" s="2"/>
      <c r="K746" s="2"/>
      <c r="L746" s="2"/>
      <c r="M746" s="2"/>
      <c r="N746" s="2"/>
      <c r="O746" s="2"/>
      <c r="P746" s="2"/>
      <c r="Q746" s="2"/>
      <c r="R746" s="2"/>
      <c r="S746" s="2"/>
      <c r="T746" s="2"/>
      <c r="U746" s="2"/>
      <c r="V746" s="2"/>
      <c r="W746" s="2"/>
      <c r="X746" s="2"/>
      <c r="Y746" s="2"/>
      <c r="Z746" s="2"/>
    </row>
    <row r="747" spans="1:26" ht="15" customHeight="1" x14ac:dyDescent="0.2">
      <c r="A747" s="2"/>
      <c r="B747" s="1376" t="s">
        <v>908</v>
      </c>
      <c r="C747" s="1258"/>
      <c r="D747" s="1258"/>
      <c r="E747" s="1258"/>
      <c r="F747" s="1258"/>
      <c r="G747" s="1258"/>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1113"/>
      <c r="C748" s="1113"/>
      <c r="D748" s="1113"/>
      <c r="E748" s="1113"/>
      <c r="F748" s="1113"/>
      <c r="G748" s="1113"/>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row r="949" spans="1:26" ht="15.75" customHeight="1" x14ac:dyDescent="0.2"/>
    <row r="950" spans="1:26" ht="15.75" customHeight="1" x14ac:dyDescent="0.2"/>
    <row r="951" spans="1:26" ht="15.75" customHeight="1" x14ac:dyDescent="0.2"/>
    <row r="952" spans="1:26" ht="15.75" customHeight="1" x14ac:dyDescent="0.2"/>
    <row r="953" spans="1:26" ht="15.75" customHeight="1" x14ac:dyDescent="0.2"/>
    <row r="954" spans="1:26" ht="15.75" customHeight="1" x14ac:dyDescent="0.2"/>
    <row r="955" spans="1:26" ht="15.75" customHeight="1" x14ac:dyDescent="0.2"/>
    <row r="956" spans="1:26" ht="15.75" customHeight="1" x14ac:dyDescent="0.2"/>
    <row r="957" spans="1:26" ht="15.75" customHeight="1" x14ac:dyDescent="0.2"/>
    <row r="958" spans="1:26" ht="15.75" customHeight="1" x14ac:dyDescent="0.2"/>
    <row r="959" spans="1:26" ht="15.75" customHeight="1" x14ac:dyDescent="0.2"/>
    <row r="960" spans="1:26"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47">
    <mergeCell ref="A1:A2"/>
    <mergeCell ref="B1:B2"/>
    <mergeCell ref="C1:C2"/>
    <mergeCell ref="D1:D2"/>
    <mergeCell ref="E1:E2"/>
    <mergeCell ref="F1:F2"/>
    <mergeCell ref="G1:G2"/>
    <mergeCell ref="H1:H2"/>
    <mergeCell ref="I1:I2"/>
    <mergeCell ref="J1:J2"/>
    <mergeCell ref="K1:K2"/>
    <mergeCell ref="L1:L2"/>
    <mergeCell ref="M1:M2"/>
    <mergeCell ref="B10:M11"/>
    <mergeCell ref="H44:J45"/>
    <mergeCell ref="K44:M45"/>
    <mergeCell ref="E46:E47"/>
    <mergeCell ref="F46:F47"/>
    <mergeCell ref="G46:G47"/>
    <mergeCell ref="H46:H47"/>
    <mergeCell ref="I46:I47"/>
    <mergeCell ref="J46:J47"/>
    <mergeCell ref="K46:K47"/>
    <mergeCell ref="L46:L47"/>
    <mergeCell ref="B13:M20"/>
    <mergeCell ref="B22:D23"/>
    <mergeCell ref="E22:E23"/>
    <mergeCell ref="F22:F23"/>
    <mergeCell ref="G22:G23"/>
    <mergeCell ref="B24:D24"/>
    <mergeCell ref="B25:D26"/>
    <mergeCell ref="G25:G26"/>
    <mergeCell ref="E25:E26"/>
    <mergeCell ref="F25:F26"/>
    <mergeCell ref="B27:D27"/>
    <mergeCell ref="B28:G29"/>
    <mergeCell ref="B34:M34"/>
    <mergeCell ref="B44:D47"/>
    <mergeCell ref="E44:G45"/>
    <mergeCell ref="M46:M47"/>
    <mergeCell ref="B48:M48"/>
    <mergeCell ref="B49:D49"/>
    <mergeCell ref="B50:D50"/>
    <mergeCell ref="B51:D51"/>
    <mergeCell ref="B52:D52"/>
    <mergeCell ref="B53:M53"/>
    <mergeCell ref="B54:D54"/>
    <mergeCell ref="B55:D55"/>
    <mergeCell ref="B56:D56"/>
    <mergeCell ref="B57:D57"/>
    <mergeCell ref="B58:M58"/>
    <mergeCell ref="B59:D59"/>
    <mergeCell ref="B60:D60"/>
    <mergeCell ref="B61:D61"/>
    <mergeCell ref="B62:D62"/>
    <mergeCell ref="B63:D63"/>
    <mergeCell ref="B64:M66"/>
    <mergeCell ref="B73:M75"/>
    <mergeCell ref="B78:D78"/>
    <mergeCell ref="B79:D79"/>
    <mergeCell ref="B80:G81"/>
    <mergeCell ref="B86:G87"/>
    <mergeCell ref="H86:I86"/>
    <mergeCell ref="J86:K86"/>
    <mergeCell ref="L86:M86"/>
    <mergeCell ref="B88:M88"/>
    <mergeCell ref="B89:G89"/>
    <mergeCell ref="B90:G90"/>
    <mergeCell ref="B91:M91"/>
    <mergeCell ref="B92:G92"/>
    <mergeCell ref="B93:G93"/>
    <mergeCell ref="B94:G94"/>
    <mergeCell ref="B95:M95"/>
    <mergeCell ref="B96:G96"/>
    <mergeCell ref="B97:G97"/>
    <mergeCell ref="B98:G98"/>
    <mergeCell ref="B99:G99"/>
    <mergeCell ref="B100:M102"/>
    <mergeCell ref="H104:I104"/>
    <mergeCell ref="J104:K104"/>
    <mergeCell ref="L104:M104"/>
    <mergeCell ref="B104:G105"/>
    <mergeCell ref="B106:M106"/>
    <mergeCell ref="B107:G107"/>
    <mergeCell ref="B108:G108"/>
    <mergeCell ref="B109:M109"/>
    <mergeCell ref="B110:G110"/>
    <mergeCell ref="B111:G111"/>
    <mergeCell ref="B112:G112"/>
    <mergeCell ref="B113:M113"/>
    <mergeCell ref="B114:G114"/>
    <mergeCell ref="B115:G115"/>
    <mergeCell ref="B116:G116"/>
    <mergeCell ref="B117:G117"/>
    <mergeCell ref="B118:M120"/>
    <mergeCell ref="B125:D126"/>
    <mergeCell ref="E125:E126"/>
    <mergeCell ref="F125:F126"/>
    <mergeCell ref="G125:G126"/>
    <mergeCell ref="B127:G127"/>
    <mergeCell ref="B128:D128"/>
    <mergeCell ref="B129:D129"/>
    <mergeCell ref="B130:G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G146"/>
    <mergeCell ref="B164:D164"/>
    <mergeCell ref="B151:D153"/>
    <mergeCell ref="E151:E153"/>
    <mergeCell ref="F151:F153"/>
    <mergeCell ref="G151:G153"/>
    <mergeCell ref="B154:G154"/>
    <mergeCell ref="B155:D155"/>
    <mergeCell ref="B156:D156"/>
    <mergeCell ref="B157:G157"/>
    <mergeCell ref="B158:D158"/>
    <mergeCell ref="B159:D159"/>
    <mergeCell ref="B160:D160"/>
    <mergeCell ref="B161:D161"/>
    <mergeCell ref="B162:D162"/>
    <mergeCell ref="B163:D163"/>
    <mergeCell ref="B165:D165"/>
    <mergeCell ref="B166:D166"/>
    <mergeCell ref="K208:K209"/>
    <mergeCell ref="L208:L209"/>
    <mergeCell ref="B200:D200"/>
    <mergeCell ref="B201:D201"/>
    <mergeCell ref="B202:D202"/>
    <mergeCell ref="B203:D203"/>
    <mergeCell ref="B204:M206"/>
    <mergeCell ref="B208:G209"/>
    <mergeCell ref="H208:H209"/>
    <mergeCell ref="M208:M209"/>
    <mergeCell ref="I208:I209"/>
    <mergeCell ref="J208:J209"/>
    <mergeCell ref="B167:G170"/>
    <mergeCell ref="B175:G176"/>
    <mergeCell ref="H175:I175"/>
    <mergeCell ref="J175:K175"/>
    <mergeCell ref="L175:M175"/>
    <mergeCell ref="B177:G177"/>
    <mergeCell ref="B178:G178"/>
    <mergeCell ref="B179:G179"/>
    <mergeCell ref="B180:G180"/>
    <mergeCell ref="B181:G181"/>
    <mergeCell ref="I260:I261"/>
    <mergeCell ref="B240:D240"/>
    <mergeCell ref="B255:D256"/>
    <mergeCell ref="E255:G255"/>
    <mergeCell ref="H255:J255"/>
    <mergeCell ref="K255:M255"/>
    <mergeCell ref="B257:D257"/>
    <mergeCell ref="B258:D259"/>
    <mergeCell ref="B216:G216"/>
    <mergeCell ref="B217:G217"/>
    <mergeCell ref="B218:G218"/>
    <mergeCell ref="H258:H259"/>
    <mergeCell ref="I258:I259"/>
    <mergeCell ref="J258:J259"/>
    <mergeCell ref="K258:K259"/>
    <mergeCell ref="L258:L259"/>
    <mergeCell ref="B233:D233"/>
    <mergeCell ref="B234:D234"/>
    <mergeCell ref="B235:D235"/>
    <mergeCell ref="B236:D236"/>
    <mergeCell ref="B237:D237"/>
    <mergeCell ref="B238:D238"/>
    <mergeCell ref="B239:D239"/>
    <mergeCell ref="B241:G245"/>
    <mergeCell ref="M258:M259"/>
    <mergeCell ref="J263:J264"/>
    <mergeCell ref="K263:K264"/>
    <mergeCell ref="L263:L264"/>
    <mergeCell ref="M263:M264"/>
    <mergeCell ref="B262:D262"/>
    <mergeCell ref="B263:D264"/>
    <mergeCell ref="E263:E264"/>
    <mergeCell ref="F263:F264"/>
    <mergeCell ref="G263:G264"/>
    <mergeCell ref="H263:H264"/>
    <mergeCell ref="I263:I264"/>
    <mergeCell ref="J260:J261"/>
    <mergeCell ref="K260:K261"/>
    <mergeCell ref="L260:L261"/>
    <mergeCell ref="M260:M261"/>
    <mergeCell ref="E258:E259"/>
    <mergeCell ref="F258:F259"/>
    <mergeCell ref="B260:D261"/>
    <mergeCell ref="E260:E261"/>
    <mergeCell ref="F260:F261"/>
    <mergeCell ref="G260:G261"/>
    <mergeCell ref="H260:H261"/>
    <mergeCell ref="G258:G259"/>
    <mergeCell ref="K265:K266"/>
    <mergeCell ref="L265:L266"/>
    <mergeCell ref="M265:M266"/>
    <mergeCell ref="B265:D266"/>
    <mergeCell ref="E265:E266"/>
    <mergeCell ref="F265:F266"/>
    <mergeCell ref="G265:G266"/>
    <mergeCell ref="H265:H266"/>
    <mergeCell ref="I265:I266"/>
    <mergeCell ref="J265:J266"/>
    <mergeCell ref="K267:K268"/>
    <mergeCell ref="L267:L268"/>
    <mergeCell ref="M267:M268"/>
    <mergeCell ref="B267:D268"/>
    <mergeCell ref="E267:E268"/>
    <mergeCell ref="F267:F268"/>
    <mergeCell ref="G267:G268"/>
    <mergeCell ref="H267:H268"/>
    <mergeCell ref="I267:I268"/>
    <mergeCell ref="J267:J268"/>
    <mergeCell ref="B182:G182"/>
    <mergeCell ref="B183:G183"/>
    <mergeCell ref="B184:G184"/>
    <mergeCell ref="B185:G185"/>
    <mergeCell ref="B186:G186"/>
    <mergeCell ref="B187:G187"/>
    <mergeCell ref="B188:M189"/>
    <mergeCell ref="B191:D192"/>
    <mergeCell ref="E191:G191"/>
    <mergeCell ref="H191:J191"/>
    <mergeCell ref="K191:M191"/>
    <mergeCell ref="B193:D193"/>
    <mergeCell ref="B194:D194"/>
    <mergeCell ref="B195:D195"/>
    <mergeCell ref="B196:D196"/>
    <mergeCell ref="B197:D197"/>
    <mergeCell ref="B198:D198"/>
    <mergeCell ref="B199:D199"/>
    <mergeCell ref="B269:D269"/>
    <mergeCell ref="B270:D270"/>
    <mergeCell ref="B219:G219"/>
    <mergeCell ref="B220:G220"/>
    <mergeCell ref="B221:M223"/>
    <mergeCell ref="B227:D230"/>
    <mergeCell ref="E227:E230"/>
    <mergeCell ref="F227:F230"/>
    <mergeCell ref="G227:G230"/>
    <mergeCell ref="B231:D231"/>
    <mergeCell ref="B232:D232"/>
    <mergeCell ref="B210:G210"/>
    <mergeCell ref="B211:G211"/>
    <mergeCell ref="B212:G212"/>
    <mergeCell ref="B213:G213"/>
    <mergeCell ref="B214:G214"/>
    <mergeCell ref="B215:G215"/>
    <mergeCell ref="B271:M273"/>
    <mergeCell ref="B276:K277"/>
    <mergeCell ref="H279:I279"/>
    <mergeCell ref="J279:K279"/>
    <mergeCell ref="L279:M279"/>
    <mergeCell ref="B355:J355"/>
    <mergeCell ref="B356:J356"/>
    <mergeCell ref="B357:J357"/>
    <mergeCell ref="B358:J358"/>
    <mergeCell ref="B320:D320"/>
    <mergeCell ref="B321:D321"/>
    <mergeCell ref="B322:G323"/>
    <mergeCell ref="B328:J328"/>
    <mergeCell ref="B329:J329"/>
    <mergeCell ref="B330:J330"/>
    <mergeCell ref="B331:J331"/>
    <mergeCell ref="B332:M333"/>
    <mergeCell ref="B338:J338"/>
    <mergeCell ref="B339:J339"/>
    <mergeCell ref="B340:J340"/>
    <mergeCell ref="B341:J341"/>
    <mergeCell ref="B351:J351"/>
    <mergeCell ref="B352:M352"/>
    <mergeCell ref="B353:J353"/>
    <mergeCell ref="B359:J359"/>
    <mergeCell ref="B360:J360"/>
    <mergeCell ref="B361:J361"/>
    <mergeCell ref="B362:J362"/>
    <mergeCell ref="B363:M363"/>
    <mergeCell ref="B364:J364"/>
    <mergeCell ref="B365:J365"/>
    <mergeCell ref="B366:J366"/>
    <mergeCell ref="B367:J367"/>
    <mergeCell ref="B368:M368"/>
    <mergeCell ref="B287:G287"/>
    <mergeCell ref="B288:G288"/>
    <mergeCell ref="B289:M291"/>
    <mergeCell ref="B296:M296"/>
    <mergeCell ref="B279:G280"/>
    <mergeCell ref="B281:G281"/>
    <mergeCell ref="B282:G282"/>
    <mergeCell ref="B283:G283"/>
    <mergeCell ref="B284:G284"/>
    <mergeCell ref="B285:G285"/>
    <mergeCell ref="B286:G286"/>
    <mergeCell ref="B306:D307"/>
    <mergeCell ref="E306:E307"/>
    <mergeCell ref="F306:F307"/>
    <mergeCell ref="G306:G307"/>
    <mergeCell ref="B308:D308"/>
    <mergeCell ref="B309:D309"/>
    <mergeCell ref="B310:G311"/>
    <mergeCell ref="B316:D318"/>
    <mergeCell ref="E316:E318"/>
    <mergeCell ref="F316:F318"/>
    <mergeCell ref="G316:G318"/>
    <mergeCell ref="B319:D319"/>
    <mergeCell ref="B354:J354"/>
    <mergeCell ref="B373:D375"/>
    <mergeCell ref="E373:E375"/>
    <mergeCell ref="F373:F375"/>
    <mergeCell ref="G373:G375"/>
    <mergeCell ref="B376:D376"/>
    <mergeCell ref="B381:J381"/>
    <mergeCell ref="B382:J382"/>
    <mergeCell ref="B636:C638"/>
    <mergeCell ref="D636:F638"/>
    <mergeCell ref="G636:H638"/>
    <mergeCell ref="I636:K638"/>
    <mergeCell ref="B614:M615"/>
    <mergeCell ref="B617:D617"/>
    <mergeCell ref="E617:M617"/>
    <mergeCell ref="B618:D618"/>
    <mergeCell ref="E618:M618"/>
    <mergeCell ref="B619:D619"/>
    <mergeCell ref="E619:M619"/>
    <mergeCell ref="E626:M626"/>
    <mergeCell ref="B627:M629"/>
    <mergeCell ref="B631:M632"/>
    <mergeCell ref="B620:D622"/>
    <mergeCell ref="E620:M622"/>
    <mergeCell ref="L636:M638"/>
    <mergeCell ref="D639:F640"/>
    <mergeCell ref="L639:M640"/>
    <mergeCell ref="B639:C640"/>
    <mergeCell ref="B641:C643"/>
    <mergeCell ref="D641:F643"/>
    <mergeCell ref="G641:H643"/>
    <mergeCell ref="I641:K643"/>
    <mergeCell ref="L641:M643"/>
    <mergeCell ref="G639:H640"/>
    <mergeCell ref="I639:K640"/>
    <mergeCell ref="D665:F667"/>
    <mergeCell ref="I665:K667"/>
    <mergeCell ref="B689:E690"/>
    <mergeCell ref="B644:C646"/>
    <mergeCell ref="D644:F646"/>
    <mergeCell ref="G644:H646"/>
    <mergeCell ref="B647:C649"/>
    <mergeCell ref="D647:F649"/>
    <mergeCell ref="G647:H649"/>
    <mergeCell ref="D650:F652"/>
    <mergeCell ref="G650:H652"/>
    <mergeCell ref="B650:C652"/>
    <mergeCell ref="N707:Q712"/>
    <mergeCell ref="L656:M658"/>
    <mergeCell ref="N689:Q689"/>
    <mergeCell ref="N690:O690"/>
    <mergeCell ref="P690:Q690"/>
    <mergeCell ref="N691:O691"/>
    <mergeCell ref="P691:Q695"/>
    <mergeCell ref="N692:O692"/>
    <mergeCell ref="N695:O695"/>
    <mergeCell ref="L659:M661"/>
    <mergeCell ref="B668:M669"/>
    <mergeCell ref="B662:C664"/>
    <mergeCell ref="D662:F664"/>
    <mergeCell ref="G662:H664"/>
    <mergeCell ref="I662:K664"/>
    <mergeCell ref="L662:M664"/>
    <mergeCell ref="B665:C667"/>
    <mergeCell ref="L665:M667"/>
    <mergeCell ref="B691:E691"/>
    <mergeCell ref="F691:G691"/>
    <mergeCell ref="G665:H667"/>
    <mergeCell ref="B656:C658"/>
    <mergeCell ref="D656:F658"/>
    <mergeCell ref="G656:H658"/>
    <mergeCell ref="B626:D626"/>
    <mergeCell ref="B634:C635"/>
    <mergeCell ref="D634:F635"/>
    <mergeCell ref="G634:H635"/>
    <mergeCell ref="I634:K635"/>
    <mergeCell ref="L634:M635"/>
    <mergeCell ref="N704:Q704"/>
    <mergeCell ref="N705:Q705"/>
    <mergeCell ref="N706:Q706"/>
    <mergeCell ref="B653:C655"/>
    <mergeCell ref="D653:F655"/>
    <mergeCell ref="G653:H655"/>
    <mergeCell ref="N693:O693"/>
    <mergeCell ref="N694:O694"/>
    <mergeCell ref="N702:Q703"/>
    <mergeCell ref="J693:K693"/>
    <mergeCell ref="J694:K694"/>
    <mergeCell ref="J695:K695"/>
    <mergeCell ref="B695:E695"/>
    <mergeCell ref="F695:G695"/>
    <mergeCell ref="B692:E692"/>
    <mergeCell ref="F692:G692"/>
    <mergeCell ref="J692:K692"/>
    <mergeCell ref="B693:E693"/>
    <mergeCell ref="B623:D623"/>
    <mergeCell ref="E623:M623"/>
    <mergeCell ref="B624:D624"/>
    <mergeCell ref="E624:M624"/>
    <mergeCell ref="E625:M625"/>
    <mergeCell ref="B625:D625"/>
    <mergeCell ref="F432:F433"/>
    <mergeCell ref="G432:G433"/>
    <mergeCell ref="B438:J439"/>
    <mergeCell ref="B432:D433"/>
    <mergeCell ref="B456:D457"/>
    <mergeCell ref="E456:E457"/>
    <mergeCell ref="F456:F457"/>
    <mergeCell ref="G456:G457"/>
    <mergeCell ref="B458:G458"/>
    <mergeCell ref="B441:J441"/>
    <mergeCell ref="B442:J442"/>
    <mergeCell ref="B443:J443"/>
    <mergeCell ref="B444:J444"/>
    <mergeCell ref="B445:J445"/>
    <mergeCell ref="B446:J446"/>
    <mergeCell ref="E529:E530"/>
    <mergeCell ref="F529:F530"/>
    <mergeCell ref="G529:G530"/>
    <mergeCell ref="B396:D396"/>
    <mergeCell ref="B398:D399"/>
    <mergeCell ref="E398:E399"/>
    <mergeCell ref="F398:F399"/>
    <mergeCell ref="G398:G399"/>
    <mergeCell ref="B400:D400"/>
    <mergeCell ref="B401:D401"/>
    <mergeCell ref="B407:I408"/>
    <mergeCell ref="J407:J408"/>
    <mergeCell ref="B383:J383"/>
    <mergeCell ref="B384:J384"/>
    <mergeCell ref="B385:M385"/>
    <mergeCell ref="B392:D393"/>
    <mergeCell ref="E392:E393"/>
    <mergeCell ref="F392:F393"/>
    <mergeCell ref="G392:G393"/>
    <mergeCell ref="B394:D394"/>
    <mergeCell ref="B395:D395"/>
    <mergeCell ref="L407:L408"/>
    <mergeCell ref="M407:M408"/>
    <mergeCell ref="B409:I409"/>
    <mergeCell ref="B410:I410"/>
    <mergeCell ref="B411:I411"/>
    <mergeCell ref="B412:I412"/>
    <mergeCell ref="B413:I413"/>
    <mergeCell ref="B414:I414"/>
    <mergeCell ref="B416:M416"/>
    <mergeCell ref="K407:K408"/>
    <mergeCell ref="B415:I415"/>
    <mergeCell ref="B421:D423"/>
    <mergeCell ref="E421:E423"/>
    <mergeCell ref="F421:F423"/>
    <mergeCell ref="G421:G423"/>
    <mergeCell ref="B424:D424"/>
    <mergeCell ref="K438:K439"/>
    <mergeCell ref="L438:L439"/>
    <mergeCell ref="M438:M439"/>
    <mergeCell ref="B440:J440"/>
    <mergeCell ref="B425:D425"/>
    <mergeCell ref="B426:D426"/>
    <mergeCell ref="B427:D427"/>
    <mergeCell ref="B428:D428"/>
    <mergeCell ref="B429:D429"/>
    <mergeCell ref="B430:D430"/>
    <mergeCell ref="B431:D431"/>
    <mergeCell ref="F489:F490"/>
    <mergeCell ref="G489:G490"/>
    <mergeCell ref="B491:D491"/>
    <mergeCell ref="B522:D522"/>
    <mergeCell ref="B501:J501"/>
    <mergeCell ref="B502:J502"/>
    <mergeCell ref="B503:J503"/>
    <mergeCell ref="B504:J504"/>
    <mergeCell ref="B505:J505"/>
    <mergeCell ref="B506:J506"/>
    <mergeCell ref="B517:D517"/>
    <mergeCell ref="B518:D518"/>
    <mergeCell ref="B519:D519"/>
    <mergeCell ref="B520:D520"/>
    <mergeCell ref="B521:D521"/>
    <mergeCell ref="F472:F473"/>
    <mergeCell ref="G472:G473"/>
    <mergeCell ref="B472:D473"/>
    <mergeCell ref="E472:E473"/>
    <mergeCell ref="B474:G474"/>
    <mergeCell ref="B459:D459"/>
    <mergeCell ref="B460:D460"/>
    <mergeCell ref="F515:F516"/>
    <mergeCell ref="G515:G516"/>
    <mergeCell ref="B461:D461"/>
    <mergeCell ref="B462:D462"/>
    <mergeCell ref="B463:G463"/>
    <mergeCell ref="B464:D464"/>
    <mergeCell ref="B465:G467"/>
    <mergeCell ref="B492:D492"/>
    <mergeCell ref="B493:G494"/>
    <mergeCell ref="B497:M498"/>
    <mergeCell ref="B500:J500"/>
    <mergeCell ref="B479:G479"/>
    <mergeCell ref="B481:G484"/>
    <mergeCell ref="B480:D480"/>
    <mergeCell ref="B489:D490"/>
    <mergeCell ref="E489:E490"/>
    <mergeCell ref="B475:D475"/>
    <mergeCell ref="B476:D476"/>
    <mergeCell ref="B477:D477"/>
    <mergeCell ref="B478:D478"/>
    <mergeCell ref="B507:J507"/>
    <mergeCell ref="B508:M508"/>
    <mergeCell ref="B512:M513"/>
    <mergeCell ref="B515:D516"/>
    <mergeCell ref="E515:E516"/>
    <mergeCell ref="E554:E556"/>
    <mergeCell ref="F554:F556"/>
    <mergeCell ref="B541:D541"/>
    <mergeCell ref="B542:D542"/>
    <mergeCell ref="B543:D543"/>
    <mergeCell ref="B544:D544"/>
    <mergeCell ref="B545:D545"/>
    <mergeCell ref="B546:G549"/>
    <mergeCell ref="G554:G556"/>
    <mergeCell ref="B554:D556"/>
    <mergeCell ref="B534:D534"/>
    <mergeCell ref="B535:D535"/>
    <mergeCell ref="B536:D536"/>
    <mergeCell ref="B537:D537"/>
    <mergeCell ref="B538:G538"/>
    <mergeCell ref="B539:D539"/>
    <mergeCell ref="B540:D540"/>
    <mergeCell ref="B523:G524"/>
    <mergeCell ref="B529:D530"/>
    <mergeCell ref="B533:D533"/>
    <mergeCell ref="B557:G557"/>
    <mergeCell ref="B558:D558"/>
    <mergeCell ref="B559:D559"/>
    <mergeCell ref="B560:D560"/>
    <mergeCell ref="B561:D561"/>
    <mergeCell ref="B531:G531"/>
    <mergeCell ref="B532:D532"/>
    <mergeCell ref="B562:D562"/>
    <mergeCell ref="E575:E577"/>
    <mergeCell ref="F575:F577"/>
    <mergeCell ref="B563:G563"/>
    <mergeCell ref="B564:D564"/>
    <mergeCell ref="B565:D565"/>
    <mergeCell ref="B566:D566"/>
    <mergeCell ref="B567:D567"/>
    <mergeCell ref="B568:G570"/>
    <mergeCell ref="G575:G577"/>
    <mergeCell ref="B575:D577"/>
    <mergeCell ref="B578:G578"/>
    <mergeCell ref="B579:D579"/>
    <mergeCell ref="B580:D580"/>
    <mergeCell ref="B581:D581"/>
    <mergeCell ref="B582:D582"/>
    <mergeCell ref="B583:D583"/>
    <mergeCell ref="B584:G584"/>
    <mergeCell ref="B585:D585"/>
    <mergeCell ref="B586:D586"/>
    <mergeCell ref="B587:D587"/>
    <mergeCell ref="B588:D588"/>
    <mergeCell ref="B589:D589"/>
    <mergeCell ref="B590:G592"/>
    <mergeCell ref="B600:J600"/>
    <mergeCell ref="B601:J601"/>
    <mergeCell ref="B602:J602"/>
    <mergeCell ref="B603:J603"/>
    <mergeCell ref="B604:J604"/>
    <mergeCell ref="B605:J605"/>
    <mergeCell ref="B606:M606"/>
    <mergeCell ref="F705:I705"/>
    <mergeCell ref="J705:M705"/>
    <mergeCell ref="B702:E703"/>
    <mergeCell ref="F702:I703"/>
    <mergeCell ref="J702:M703"/>
    <mergeCell ref="B704:E704"/>
    <mergeCell ref="F704:I704"/>
    <mergeCell ref="J704:M704"/>
    <mergeCell ref="B705:E705"/>
    <mergeCell ref="I644:K646"/>
    <mergeCell ref="L644:M646"/>
    <mergeCell ref="I647:K649"/>
    <mergeCell ref="L647:M649"/>
    <mergeCell ref="I650:K652"/>
    <mergeCell ref="L650:M652"/>
    <mergeCell ref="L653:M655"/>
    <mergeCell ref="I653:K655"/>
    <mergeCell ref="I656:K658"/>
    <mergeCell ref="B659:C661"/>
    <mergeCell ref="D659:F661"/>
    <mergeCell ref="G659:H661"/>
    <mergeCell ref="I659:K661"/>
    <mergeCell ref="H722:I722"/>
    <mergeCell ref="J722:K722"/>
    <mergeCell ref="B706:E706"/>
    <mergeCell ref="F706:I706"/>
    <mergeCell ref="J706:M706"/>
    <mergeCell ref="B707:E712"/>
    <mergeCell ref="F707:I712"/>
    <mergeCell ref="J707:M712"/>
    <mergeCell ref="L722:M722"/>
    <mergeCell ref="B722:G723"/>
    <mergeCell ref="B724:G724"/>
    <mergeCell ref="B725:M727"/>
    <mergeCell ref="B733:D734"/>
    <mergeCell ref="E733:E734"/>
    <mergeCell ref="F733:F734"/>
    <mergeCell ref="G733:G734"/>
    <mergeCell ref="F744:F745"/>
    <mergeCell ref="G744:G745"/>
    <mergeCell ref="B747:G748"/>
    <mergeCell ref="B735:D735"/>
    <mergeCell ref="B736:D736"/>
    <mergeCell ref="B737:D737"/>
    <mergeCell ref="B738:D738"/>
    <mergeCell ref="B739:D739"/>
    <mergeCell ref="B744:D745"/>
    <mergeCell ref="E744:E745"/>
    <mergeCell ref="B746:D746"/>
    <mergeCell ref="B696:M697"/>
    <mergeCell ref="B700:K700"/>
    <mergeCell ref="F689:I689"/>
    <mergeCell ref="J689:M689"/>
    <mergeCell ref="F690:G690"/>
    <mergeCell ref="H690:I690"/>
    <mergeCell ref="J690:K690"/>
    <mergeCell ref="L690:M690"/>
    <mergeCell ref="H691:I695"/>
    <mergeCell ref="J691:K691"/>
    <mergeCell ref="L691:M695"/>
    <mergeCell ref="F693:G693"/>
    <mergeCell ref="B694:E694"/>
    <mergeCell ref="F694:G694"/>
  </mergeCells>
  <pageMargins left="0.25" right="0.25" top="0.75" bottom="0.75" header="0" footer="0"/>
  <pageSetup paperSize="9"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Z1000"/>
  <sheetViews>
    <sheetView workbookViewId="0"/>
  </sheetViews>
  <sheetFormatPr defaultColWidth="11.19921875" defaultRowHeight="15" customHeight="1" x14ac:dyDescent="0.2"/>
  <cols>
    <col min="1" max="1" width="8.69921875" customWidth="1"/>
    <col min="2" max="2" width="10.09765625" customWidth="1"/>
    <col min="3" max="4" width="8.69921875" customWidth="1"/>
    <col min="5" max="5" width="13.09765625" customWidth="1"/>
    <col min="6" max="6" width="10" customWidth="1"/>
    <col min="7" max="7" width="12.8984375" customWidth="1"/>
    <col min="8" max="9" width="8.69921875" customWidth="1"/>
    <col min="10" max="10" width="18.8984375" customWidth="1"/>
    <col min="11" max="11" width="8.69921875" customWidth="1"/>
    <col min="12" max="12" width="21.59765625" customWidth="1"/>
    <col min="13" max="26" width="8.69921875" customWidth="1"/>
  </cols>
  <sheetData>
    <row r="1" spans="1:14" ht="14.25" customHeight="1" x14ac:dyDescent="0.2">
      <c r="A1" s="1030" t="s">
        <v>526</v>
      </c>
      <c r="B1" s="1491" t="s">
        <v>542</v>
      </c>
      <c r="C1" s="1491" t="s">
        <v>543</v>
      </c>
      <c r="D1" s="1492" t="s">
        <v>544</v>
      </c>
      <c r="E1" s="1345" t="s">
        <v>545</v>
      </c>
      <c r="F1" s="1493" t="s">
        <v>546</v>
      </c>
      <c r="G1" s="1494" t="s">
        <v>547</v>
      </c>
      <c r="H1" s="1495" t="s">
        <v>548</v>
      </c>
      <c r="I1" s="1023" t="s">
        <v>549</v>
      </c>
      <c r="J1" s="1023" t="s">
        <v>550</v>
      </c>
      <c r="K1" s="1024" t="s">
        <v>551</v>
      </c>
      <c r="L1" s="1025" t="s">
        <v>552</v>
      </c>
      <c r="M1" s="1025" t="s">
        <v>527</v>
      </c>
      <c r="N1" s="265"/>
    </row>
    <row r="2" spans="1:14" ht="13.5" customHeight="1" x14ac:dyDescent="0.2">
      <c r="A2" s="1021"/>
      <c r="B2" s="1021"/>
      <c r="C2" s="1021"/>
      <c r="D2" s="1021"/>
      <c r="E2" s="1021"/>
      <c r="F2" s="1021"/>
      <c r="G2" s="1021"/>
      <c r="H2" s="1021"/>
      <c r="I2" s="1021"/>
      <c r="J2" s="1021"/>
      <c r="K2" s="1021"/>
      <c r="L2" s="1021"/>
      <c r="M2" s="1021"/>
      <c r="N2" s="265"/>
    </row>
    <row r="3" spans="1:14" ht="13.5" customHeight="1" x14ac:dyDescent="0.2">
      <c r="A3" s="450"/>
      <c r="B3" s="450"/>
      <c r="C3" s="450"/>
      <c r="D3" s="450"/>
      <c r="E3" s="450"/>
      <c r="F3" s="450"/>
      <c r="G3" s="450"/>
      <c r="H3" s="450"/>
      <c r="I3" s="450"/>
      <c r="J3" s="450"/>
      <c r="K3" s="450"/>
      <c r="L3" s="450"/>
      <c r="M3" s="450"/>
      <c r="N3" s="450"/>
    </row>
    <row r="4" spans="1:14" ht="13.5" customHeight="1" x14ac:dyDescent="0.2">
      <c r="A4" s="450"/>
      <c r="B4" s="450"/>
      <c r="C4" s="450"/>
      <c r="D4" s="450"/>
      <c r="E4" s="450"/>
      <c r="F4" s="450"/>
      <c r="G4" s="450"/>
      <c r="H4" s="450"/>
      <c r="I4" s="450"/>
      <c r="J4" s="450"/>
      <c r="K4" s="450"/>
      <c r="L4" s="450"/>
      <c r="M4" s="450"/>
      <c r="N4" s="450"/>
    </row>
    <row r="5" spans="1:14" ht="13.5" customHeight="1" x14ac:dyDescent="0.3">
      <c r="A5" s="451"/>
      <c r="B5" s="452" t="s">
        <v>909</v>
      </c>
      <c r="C5" s="452"/>
      <c r="D5" s="452"/>
      <c r="E5" s="452"/>
      <c r="F5" s="453"/>
      <c r="G5" s="453"/>
      <c r="H5" s="453"/>
      <c r="I5" s="453"/>
      <c r="J5" s="453"/>
      <c r="K5" s="453"/>
      <c r="L5" s="453"/>
      <c r="M5" s="453"/>
      <c r="N5" s="450"/>
    </row>
    <row r="6" spans="1:14" ht="13.5" customHeight="1" x14ac:dyDescent="0.2">
      <c r="A6" s="450"/>
      <c r="B6" s="450"/>
      <c r="C6" s="450"/>
      <c r="D6" s="450"/>
      <c r="E6" s="450"/>
      <c r="F6" s="450"/>
      <c r="G6" s="450"/>
      <c r="H6" s="450"/>
      <c r="I6" s="450"/>
      <c r="J6" s="450"/>
      <c r="K6" s="450"/>
      <c r="L6" s="450"/>
      <c r="M6" s="450"/>
      <c r="N6" s="450"/>
    </row>
    <row r="7" spans="1:14" ht="13.5" customHeight="1" x14ac:dyDescent="0.2">
      <c r="A7" s="450"/>
      <c r="B7" s="450"/>
      <c r="C7" s="450"/>
      <c r="D7" s="450"/>
      <c r="E7" s="450"/>
      <c r="F7" s="450"/>
      <c r="G7" s="450"/>
      <c r="H7" s="450"/>
      <c r="I7" s="450"/>
      <c r="J7" s="450"/>
      <c r="K7" s="450"/>
      <c r="L7" s="450"/>
      <c r="M7" s="450"/>
      <c r="N7" s="450"/>
    </row>
    <row r="8" spans="1:14" ht="13.5" customHeight="1" x14ac:dyDescent="0.2">
      <c r="A8" s="587" t="s">
        <v>263</v>
      </c>
      <c r="B8" s="587" t="s">
        <v>555</v>
      </c>
      <c r="C8" s="587"/>
      <c r="D8" s="587"/>
      <c r="E8" s="587"/>
      <c r="F8" s="587"/>
      <c r="G8" s="587" t="s">
        <v>263</v>
      </c>
      <c r="H8" s="587" t="s">
        <v>263</v>
      </c>
      <c r="I8" s="587" t="s">
        <v>263</v>
      </c>
      <c r="J8" s="587" t="s">
        <v>263</v>
      </c>
      <c r="K8" s="587" t="s">
        <v>263</v>
      </c>
      <c r="L8" s="587" t="s">
        <v>263</v>
      </c>
      <c r="M8" s="587" t="s">
        <v>263</v>
      </c>
      <c r="N8" s="450"/>
    </row>
    <row r="9" spans="1:14" ht="13.5" customHeight="1" x14ac:dyDescent="0.2">
      <c r="A9" s="587" t="s">
        <v>263</v>
      </c>
      <c r="B9" s="587" t="s">
        <v>556</v>
      </c>
      <c r="C9" s="587"/>
      <c r="D9" s="587"/>
      <c r="E9" s="587"/>
      <c r="F9" s="587"/>
      <c r="G9" s="587"/>
      <c r="H9" s="587"/>
      <c r="I9" s="587"/>
      <c r="J9" s="587" t="s">
        <v>263</v>
      </c>
      <c r="K9" s="587" t="s">
        <v>263</v>
      </c>
      <c r="L9" s="587" t="s">
        <v>263</v>
      </c>
      <c r="M9" s="587" t="s">
        <v>263</v>
      </c>
      <c r="N9" s="450"/>
    </row>
    <row r="10" spans="1:14" ht="13.5" customHeight="1" x14ac:dyDescent="0.2">
      <c r="A10" s="587" t="s">
        <v>263</v>
      </c>
      <c r="B10" s="1099" t="s">
        <v>557</v>
      </c>
      <c r="C10" s="1021"/>
      <c r="D10" s="1021"/>
      <c r="E10" s="1021"/>
      <c r="F10" s="1021"/>
      <c r="G10" s="1021"/>
      <c r="H10" s="1021"/>
      <c r="I10" s="1021"/>
      <c r="J10" s="1021"/>
      <c r="K10" s="1021"/>
      <c r="L10" s="1021"/>
      <c r="M10" s="1021"/>
      <c r="N10" s="450"/>
    </row>
    <row r="11" spans="1:14" ht="13.5" customHeight="1" x14ac:dyDescent="0.2">
      <c r="A11" s="587" t="s">
        <v>263</v>
      </c>
      <c r="B11" s="1021"/>
      <c r="C11" s="1021"/>
      <c r="D11" s="1021"/>
      <c r="E11" s="1021"/>
      <c r="F11" s="1021"/>
      <c r="G11" s="1021"/>
      <c r="H11" s="1021"/>
      <c r="I11" s="1021"/>
      <c r="J11" s="1021"/>
      <c r="K11" s="1021"/>
      <c r="L11" s="1021"/>
      <c r="M11" s="1021"/>
    </row>
    <row r="12" spans="1:14" ht="13.5" customHeight="1" x14ac:dyDescent="0.2">
      <c r="A12" s="450"/>
      <c r="B12" s="450"/>
      <c r="C12" s="450"/>
      <c r="D12" s="450"/>
      <c r="E12" s="450"/>
      <c r="F12" s="450"/>
      <c r="G12" s="450"/>
      <c r="H12" s="450"/>
      <c r="I12" s="450"/>
      <c r="J12" s="450"/>
      <c r="K12" s="450"/>
      <c r="L12" s="450"/>
      <c r="M12" s="450"/>
    </row>
    <row r="13" spans="1:14" ht="15" hidden="1" customHeight="1" x14ac:dyDescent="0.2">
      <c r="A13" s="450"/>
      <c r="B13" s="1022" t="s">
        <v>910</v>
      </c>
      <c r="C13" s="1019"/>
      <c r="D13" s="1019"/>
      <c r="E13" s="1019"/>
      <c r="F13" s="1019"/>
      <c r="G13" s="1019"/>
      <c r="H13" s="1019"/>
      <c r="I13" s="1019"/>
      <c r="J13" s="1019"/>
      <c r="K13" s="1019"/>
      <c r="L13" s="1019"/>
      <c r="M13" s="1019"/>
    </row>
    <row r="14" spans="1:14" ht="13.5" hidden="1" customHeight="1" x14ac:dyDescent="0.2">
      <c r="A14" s="450"/>
      <c r="B14" s="1019"/>
      <c r="C14" s="1019"/>
      <c r="D14" s="1019"/>
      <c r="E14" s="1019"/>
      <c r="F14" s="1019"/>
      <c r="G14" s="1019"/>
      <c r="H14" s="1019"/>
      <c r="I14" s="1019"/>
      <c r="J14" s="1019"/>
      <c r="K14" s="1019"/>
      <c r="L14" s="1019"/>
      <c r="M14" s="1019"/>
    </row>
    <row r="15" spans="1:14" ht="13.5" customHeight="1" x14ac:dyDescent="0.2">
      <c r="A15" s="450"/>
      <c r="B15" s="1019"/>
      <c r="C15" s="1019"/>
      <c r="D15" s="1019"/>
      <c r="E15" s="1019"/>
      <c r="F15" s="1019"/>
      <c r="G15" s="1019"/>
      <c r="H15" s="1019"/>
      <c r="I15" s="1019"/>
      <c r="J15" s="1019"/>
      <c r="K15" s="1019"/>
      <c r="L15" s="1019"/>
      <c r="M15" s="1019"/>
    </row>
    <row r="16" spans="1:14" ht="13.5" hidden="1" customHeight="1" x14ac:dyDescent="0.2">
      <c r="A16" s="450"/>
      <c r="B16" s="1019"/>
      <c r="C16" s="1019"/>
      <c r="D16" s="1019"/>
      <c r="E16" s="1019"/>
      <c r="F16" s="1019"/>
      <c r="G16" s="1019"/>
      <c r="H16" s="1019"/>
      <c r="I16" s="1019"/>
      <c r="J16" s="1019"/>
      <c r="K16" s="1019"/>
      <c r="L16" s="1019"/>
      <c r="M16" s="1019"/>
    </row>
    <row r="17" spans="1:13" ht="13.5" hidden="1" customHeight="1" x14ac:dyDescent="0.2">
      <c r="A17" s="450"/>
      <c r="B17" s="1019"/>
      <c r="C17" s="1019"/>
      <c r="D17" s="1019"/>
      <c r="E17" s="1019"/>
      <c r="F17" s="1019"/>
      <c r="G17" s="1019"/>
      <c r="H17" s="1019"/>
      <c r="I17" s="1019"/>
      <c r="J17" s="1019"/>
      <c r="K17" s="1019"/>
      <c r="L17" s="1019"/>
      <c r="M17" s="1019"/>
    </row>
    <row r="18" spans="1:13" ht="13.5" customHeight="1" x14ac:dyDescent="0.2">
      <c r="A18" s="450"/>
      <c r="B18" s="1019"/>
      <c r="C18" s="1019"/>
      <c r="D18" s="1019"/>
      <c r="E18" s="1019"/>
      <c r="F18" s="1019"/>
      <c r="G18" s="1019"/>
      <c r="H18" s="1019"/>
      <c r="I18" s="1019"/>
      <c r="J18" s="1019"/>
      <c r="K18" s="1019"/>
      <c r="L18" s="1019"/>
      <c r="M18" s="1019"/>
    </row>
    <row r="19" spans="1:13" ht="15" hidden="1" customHeight="1" x14ac:dyDescent="0.2">
      <c r="A19" s="450"/>
      <c r="B19" s="1019"/>
      <c r="C19" s="1019"/>
      <c r="D19" s="1019"/>
      <c r="E19" s="1019"/>
      <c r="F19" s="1019"/>
      <c r="G19" s="1019"/>
      <c r="H19" s="1019"/>
      <c r="I19" s="1019"/>
      <c r="J19" s="1019"/>
      <c r="K19" s="1019"/>
      <c r="L19" s="1019"/>
      <c r="M19" s="1019"/>
    </row>
    <row r="20" spans="1:13" ht="13.5" customHeight="1" x14ac:dyDescent="0.2">
      <c r="A20" s="450"/>
      <c r="B20" s="1019"/>
      <c r="C20" s="1019"/>
      <c r="D20" s="1019"/>
      <c r="E20" s="1019"/>
      <c r="F20" s="1019"/>
      <c r="G20" s="1019"/>
      <c r="H20" s="1019"/>
      <c r="I20" s="1019"/>
      <c r="J20" s="1019"/>
      <c r="K20" s="1019"/>
      <c r="L20" s="1019"/>
      <c r="M20" s="1019"/>
    </row>
    <row r="21" spans="1:13" ht="13.5" customHeight="1" x14ac:dyDescent="0.2">
      <c r="A21" s="450"/>
      <c r="B21" s="450"/>
      <c r="C21" s="450"/>
      <c r="D21" s="450"/>
      <c r="E21" s="450"/>
      <c r="F21" s="450"/>
      <c r="G21" s="450"/>
      <c r="H21" s="450"/>
      <c r="I21" s="450"/>
      <c r="J21" s="450"/>
      <c r="K21" s="450"/>
      <c r="L21" s="450"/>
      <c r="M21" s="450"/>
    </row>
    <row r="22" spans="1:13" ht="14.25" customHeight="1" x14ac:dyDescent="0.2">
      <c r="A22" s="450"/>
      <c r="B22" s="1497" t="s">
        <v>559</v>
      </c>
      <c r="C22" s="1021"/>
      <c r="D22" s="1086"/>
      <c r="E22" s="1581">
        <v>2022</v>
      </c>
      <c r="F22" s="1499">
        <v>2023</v>
      </c>
      <c r="G22" s="1499">
        <v>2024</v>
      </c>
      <c r="H22" s="450"/>
      <c r="I22" s="450"/>
      <c r="J22" s="450"/>
      <c r="K22" s="450"/>
      <c r="L22" s="450"/>
      <c r="M22" s="450"/>
    </row>
    <row r="23" spans="1:13" ht="13.5" customHeight="1" x14ac:dyDescent="0.2">
      <c r="A23" s="450"/>
      <c r="B23" s="1115"/>
      <c r="C23" s="1115"/>
      <c r="D23" s="1116"/>
      <c r="E23" s="1208"/>
      <c r="F23" s="1205"/>
      <c r="G23" s="1205"/>
      <c r="H23" s="450"/>
      <c r="I23" s="450"/>
      <c r="J23" s="450"/>
      <c r="K23" s="450"/>
      <c r="L23" s="450"/>
      <c r="M23" s="450"/>
    </row>
    <row r="24" spans="1:13" ht="14.25" customHeight="1" x14ac:dyDescent="0.2">
      <c r="A24" s="450"/>
      <c r="B24" s="1509" t="s">
        <v>911</v>
      </c>
      <c r="C24" s="1503"/>
      <c r="D24" s="1504"/>
      <c r="E24" s="820">
        <v>1</v>
      </c>
      <c r="F24" s="265">
        <v>0</v>
      </c>
      <c r="G24" s="265">
        <v>0</v>
      </c>
      <c r="H24" s="450"/>
      <c r="I24" s="450"/>
      <c r="J24" s="450"/>
      <c r="K24" s="450"/>
      <c r="L24" s="450"/>
      <c r="M24" s="450"/>
    </row>
    <row r="25" spans="1:13" ht="14.25" customHeight="1" x14ac:dyDescent="0.2">
      <c r="A25" s="450"/>
      <c r="B25" s="1525" t="s">
        <v>912</v>
      </c>
      <c r="C25" s="1298"/>
      <c r="D25" s="1299"/>
      <c r="E25" s="454">
        <v>1384.6</v>
      </c>
      <c r="F25" s="1588">
        <v>0</v>
      </c>
      <c r="G25" s="1588">
        <v>0</v>
      </c>
      <c r="H25" s="450"/>
      <c r="I25" s="450"/>
      <c r="J25" s="450"/>
      <c r="K25" s="450"/>
      <c r="L25" s="450"/>
      <c r="M25" s="450"/>
    </row>
    <row r="26" spans="1:13" ht="13.5" customHeight="1" x14ac:dyDescent="0.2">
      <c r="A26" s="450"/>
      <c r="B26" s="1174"/>
      <c r="C26" s="1174"/>
      <c r="D26" s="1296"/>
      <c r="E26" s="455"/>
      <c r="F26" s="1577"/>
      <c r="G26" s="1577"/>
      <c r="H26" s="450"/>
      <c r="I26" s="450"/>
      <c r="J26" s="450"/>
      <c r="K26" s="450"/>
      <c r="L26" s="450"/>
      <c r="M26" s="450"/>
    </row>
    <row r="27" spans="1:13" ht="14.25" customHeight="1" x14ac:dyDescent="0.2">
      <c r="A27" s="450"/>
      <c r="B27" s="1510" t="s">
        <v>562</v>
      </c>
      <c r="C27" s="1506"/>
      <c r="D27" s="1507"/>
      <c r="E27" s="821">
        <v>3</v>
      </c>
      <c r="F27" s="822">
        <v>3</v>
      </c>
      <c r="G27" s="822">
        <v>0</v>
      </c>
      <c r="H27" s="450"/>
      <c r="I27" s="450"/>
      <c r="J27" s="450"/>
      <c r="K27" s="450"/>
      <c r="L27" s="450"/>
      <c r="M27" s="450"/>
    </row>
    <row r="28" spans="1:13" ht="18.75" customHeight="1" x14ac:dyDescent="0.2">
      <c r="A28" s="450"/>
      <c r="B28" s="1303" t="s">
        <v>913</v>
      </c>
      <c r="C28" s="1258"/>
      <c r="D28" s="1258"/>
      <c r="E28" s="1258"/>
      <c r="F28" s="1258"/>
      <c r="G28" s="1258"/>
      <c r="H28" s="450"/>
      <c r="I28" s="450"/>
      <c r="J28" s="450"/>
      <c r="K28" s="450"/>
      <c r="L28" s="450"/>
      <c r="M28" s="450"/>
    </row>
    <row r="29" spans="1:13" ht="13.5" customHeight="1" x14ac:dyDescent="0.2">
      <c r="A29" s="450"/>
      <c r="B29" s="1113"/>
      <c r="C29" s="1113"/>
      <c r="D29" s="1113"/>
      <c r="E29" s="1113"/>
      <c r="F29" s="1113"/>
      <c r="G29" s="1113"/>
      <c r="H29" s="450"/>
      <c r="I29" s="450"/>
      <c r="J29" s="450"/>
      <c r="K29" s="450"/>
      <c r="L29" s="450"/>
      <c r="M29" s="450"/>
    </row>
    <row r="30" spans="1:13" ht="13.5" customHeight="1" x14ac:dyDescent="0.2">
      <c r="A30" s="450"/>
      <c r="B30" s="159"/>
      <c r="C30" s="159"/>
      <c r="D30" s="159"/>
      <c r="E30" s="159"/>
      <c r="F30" s="159"/>
      <c r="G30" s="159"/>
      <c r="H30" s="159"/>
      <c r="I30" s="159"/>
      <c r="J30" s="159"/>
      <c r="K30" s="159"/>
      <c r="L30" s="159"/>
      <c r="M30" s="159"/>
    </row>
    <row r="31" spans="1:13" ht="13.5" customHeight="1" x14ac:dyDescent="0.2">
      <c r="A31" s="450"/>
      <c r="B31" s="450"/>
      <c r="C31" s="450"/>
      <c r="D31" s="450"/>
      <c r="E31" s="450"/>
      <c r="F31" s="450"/>
      <c r="G31" s="450"/>
      <c r="H31" s="450"/>
      <c r="I31" s="450"/>
      <c r="J31" s="450"/>
      <c r="K31" s="450"/>
      <c r="L31" s="450"/>
      <c r="M31" s="450"/>
    </row>
    <row r="32" spans="1:13" ht="13.5" customHeight="1" x14ac:dyDescent="0.2">
      <c r="A32" s="587" t="s">
        <v>263</v>
      </c>
      <c r="B32" s="587" t="s">
        <v>564</v>
      </c>
      <c r="C32" s="587"/>
      <c r="D32" s="587"/>
      <c r="E32" s="587"/>
      <c r="F32" s="587" t="s">
        <v>263</v>
      </c>
      <c r="G32" s="587" t="s">
        <v>263</v>
      </c>
      <c r="H32" s="587" t="s">
        <v>263</v>
      </c>
      <c r="I32" s="587" t="s">
        <v>263</v>
      </c>
      <c r="J32" s="587" t="s">
        <v>263</v>
      </c>
      <c r="K32" s="587" t="s">
        <v>263</v>
      </c>
      <c r="L32" s="587" t="s">
        <v>263</v>
      </c>
      <c r="M32" s="587" t="s">
        <v>263</v>
      </c>
    </row>
    <row r="33" spans="1:13" ht="13.5" customHeight="1" x14ac:dyDescent="0.2">
      <c r="A33" s="450"/>
      <c r="B33" s="1589" t="s">
        <v>914</v>
      </c>
      <c r="C33" s="1019"/>
      <c r="D33" s="1019"/>
      <c r="E33" s="1019"/>
      <c r="F33" s="1019"/>
      <c r="G33" s="1019"/>
      <c r="H33" s="1019"/>
      <c r="I33" s="1019"/>
      <c r="J33" s="1019"/>
      <c r="K33" s="450"/>
      <c r="L33" s="450"/>
      <c r="M33" s="450"/>
    </row>
    <row r="34" spans="1:13" ht="14.25" customHeight="1" x14ac:dyDescent="0.2">
      <c r="A34" s="450"/>
      <c r="B34" s="1217"/>
      <c r="C34" s="1019"/>
      <c r="D34" s="1019"/>
      <c r="E34" s="1019"/>
      <c r="F34" s="1019"/>
      <c r="G34" s="1019"/>
      <c r="H34" s="1019"/>
      <c r="I34" s="1019"/>
      <c r="J34" s="1019"/>
      <c r="K34" s="1019"/>
      <c r="L34" s="1019"/>
      <c r="M34" s="1019"/>
    </row>
    <row r="35" spans="1:13" ht="13.5" customHeight="1" x14ac:dyDescent="0.2">
      <c r="A35" s="450"/>
      <c r="B35" s="1590" t="s">
        <v>915</v>
      </c>
      <c r="C35" s="1021"/>
      <c r="D35" s="1021"/>
      <c r="E35" s="1021"/>
      <c r="F35" s="1021"/>
      <c r="G35" s="1021"/>
      <c r="H35" s="450"/>
      <c r="I35" s="450"/>
      <c r="J35" s="450"/>
      <c r="K35" s="450"/>
      <c r="L35" s="450"/>
      <c r="M35" s="450"/>
    </row>
    <row r="36" spans="1:13" ht="13.5" customHeight="1" x14ac:dyDescent="0.2">
      <c r="A36" s="450"/>
      <c r="B36" s="450"/>
      <c r="C36" s="450"/>
      <c r="D36" s="450"/>
      <c r="E36" s="450"/>
      <c r="F36" s="450"/>
      <c r="G36" s="450"/>
      <c r="H36" s="450"/>
      <c r="I36" s="450"/>
      <c r="J36" s="450"/>
      <c r="K36" s="450"/>
      <c r="L36" s="450"/>
      <c r="M36" s="450"/>
    </row>
    <row r="37" spans="1:13" ht="13.5" customHeight="1" x14ac:dyDescent="0.2">
      <c r="A37" s="450"/>
      <c r="B37" s="450"/>
      <c r="C37" s="450"/>
      <c r="D37" s="450"/>
      <c r="E37" s="450"/>
      <c r="F37" s="450"/>
      <c r="G37" s="450"/>
      <c r="H37" s="450"/>
      <c r="I37" s="450"/>
      <c r="J37" s="450"/>
      <c r="K37" s="450"/>
      <c r="L37" s="450"/>
      <c r="M37" s="450"/>
    </row>
    <row r="38" spans="1:13" ht="13.5" customHeight="1" x14ac:dyDescent="0.2">
      <c r="A38" s="450"/>
      <c r="B38" s="450"/>
      <c r="C38" s="450"/>
      <c r="D38" s="450"/>
      <c r="E38" s="450"/>
      <c r="F38" s="450"/>
      <c r="G38" s="450"/>
      <c r="H38" s="450"/>
      <c r="I38" s="450"/>
      <c r="J38" s="450"/>
      <c r="K38" s="450"/>
      <c r="L38" s="450"/>
      <c r="M38" s="450"/>
    </row>
    <row r="39" spans="1:13" ht="13.5" customHeight="1" x14ac:dyDescent="0.3">
      <c r="A39" s="453"/>
      <c r="B39" s="452" t="s">
        <v>566</v>
      </c>
      <c r="C39" s="452"/>
      <c r="D39" s="452"/>
      <c r="E39" s="453"/>
      <c r="F39" s="453"/>
      <c r="G39" s="453"/>
      <c r="H39" s="453"/>
      <c r="I39" s="453"/>
      <c r="J39" s="453"/>
      <c r="K39" s="453"/>
      <c r="L39" s="453"/>
      <c r="M39" s="453"/>
    </row>
    <row r="40" spans="1:13" ht="13.5" customHeight="1" x14ac:dyDescent="0.2">
      <c r="A40" s="450"/>
      <c r="B40" s="450"/>
      <c r="C40" s="450"/>
      <c r="D40" s="450"/>
      <c r="E40" s="450"/>
      <c r="F40" s="450"/>
      <c r="G40" s="450"/>
      <c r="H40" s="450"/>
      <c r="I40" s="450"/>
      <c r="J40" s="450"/>
      <c r="K40" s="450"/>
      <c r="L40" s="450"/>
      <c r="M40" s="450"/>
    </row>
    <row r="41" spans="1:13" ht="13.5" customHeight="1" x14ac:dyDescent="0.2">
      <c r="A41" s="450"/>
      <c r="B41" s="450"/>
      <c r="C41" s="450"/>
      <c r="D41" s="450"/>
      <c r="E41" s="450"/>
      <c r="F41" s="450"/>
      <c r="G41" s="450"/>
      <c r="H41" s="450"/>
      <c r="I41" s="450"/>
      <c r="J41" s="450"/>
      <c r="K41" s="450"/>
      <c r="L41" s="450"/>
      <c r="M41" s="450"/>
    </row>
    <row r="42" spans="1:13" ht="13.5" customHeight="1" x14ac:dyDescent="0.2">
      <c r="A42" s="587" t="s">
        <v>263</v>
      </c>
      <c r="B42" s="587" t="s">
        <v>567</v>
      </c>
      <c r="C42" s="587"/>
      <c r="D42" s="587"/>
      <c r="E42" s="587" t="s">
        <v>263</v>
      </c>
      <c r="F42" s="587" t="s">
        <v>263</v>
      </c>
      <c r="G42" s="587" t="s">
        <v>263</v>
      </c>
      <c r="H42" s="587" t="s">
        <v>263</v>
      </c>
      <c r="I42" s="587" t="s">
        <v>263</v>
      </c>
      <c r="J42" s="587" t="s">
        <v>263</v>
      </c>
      <c r="K42" s="587" t="s">
        <v>263</v>
      </c>
      <c r="L42" s="587" t="s">
        <v>263</v>
      </c>
      <c r="M42" s="587" t="s">
        <v>263</v>
      </c>
    </row>
    <row r="43" spans="1:13" ht="13.5" customHeight="1" x14ac:dyDescent="0.2">
      <c r="A43" s="450"/>
      <c r="B43" s="450"/>
      <c r="C43" s="450"/>
      <c r="D43" s="450"/>
      <c r="E43" s="450"/>
      <c r="F43" s="450"/>
      <c r="G43" s="450"/>
      <c r="H43" s="450"/>
      <c r="I43" s="450"/>
      <c r="J43" s="450"/>
      <c r="K43" s="450"/>
      <c r="L43" s="450"/>
      <c r="M43" s="450"/>
    </row>
    <row r="44" spans="1:13" ht="14.25" customHeight="1" x14ac:dyDescent="0.2">
      <c r="A44" s="450"/>
      <c r="B44" s="1497" t="s">
        <v>916</v>
      </c>
      <c r="C44" s="1021"/>
      <c r="D44" s="1086"/>
      <c r="E44" s="1591">
        <v>2021</v>
      </c>
      <c r="F44" s="1113"/>
      <c r="G44" s="1180"/>
      <c r="H44" s="1591">
        <v>2022</v>
      </c>
      <c r="I44" s="1113"/>
      <c r="J44" s="1180"/>
      <c r="K44" s="1591">
        <v>2023</v>
      </c>
      <c r="L44" s="1113"/>
      <c r="M44" s="1180"/>
    </row>
    <row r="45" spans="1:13" ht="13.5" customHeight="1" x14ac:dyDescent="0.2">
      <c r="A45" s="450"/>
      <c r="B45" s="1021"/>
      <c r="C45" s="1021"/>
      <c r="D45" s="1086"/>
      <c r="E45" s="823" t="s">
        <v>569</v>
      </c>
      <c r="F45" s="823" t="s">
        <v>532</v>
      </c>
      <c r="G45" s="456" t="s">
        <v>44</v>
      </c>
      <c r="H45" s="823" t="s">
        <v>569</v>
      </c>
      <c r="I45" s="823" t="s">
        <v>532</v>
      </c>
      <c r="J45" s="456" t="s">
        <v>44</v>
      </c>
      <c r="K45" s="823" t="s">
        <v>569</v>
      </c>
      <c r="L45" s="823" t="s">
        <v>532</v>
      </c>
      <c r="M45" s="457" t="s">
        <v>44</v>
      </c>
    </row>
    <row r="46" spans="1:13" ht="14.25" customHeight="1" x14ac:dyDescent="0.2">
      <c r="A46" s="450"/>
      <c r="B46" s="1582" t="s">
        <v>570</v>
      </c>
      <c r="C46" s="1122"/>
      <c r="D46" s="1122"/>
      <c r="E46" s="1122"/>
      <c r="F46" s="1122"/>
      <c r="G46" s="1122"/>
      <c r="H46" s="1122"/>
      <c r="I46" s="1122"/>
      <c r="J46" s="1122"/>
      <c r="K46" s="1122"/>
      <c r="L46" s="1122"/>
      <c r="M46" s="1122"/>
    </row>
    <row r="47" spans="1:13" ht="14.25" customHeight="1" x14ac:dyDescent="0.2">
      <c r="A47" s="450"/>
      <c r="B47" s="1515" t="s">
        <v>571</v>
      </c>
      <c r="C47" s="1516"/>
      <c r="D47" s="1517"/>
      <c r="E47" s="824" t="s">
        <v>160</v>
      </c>
      <c r="F47" s="824" t="s">
        <v>160</v>
      </c>
      <c r="G47" s="458" t="s">
        <v>160</v>
      </c>
      <c r="H47" s="824">
        <v>267</v>
      </c>
      <c r="I47" s="824">
        <v>45</v>
      </c>
      <c r="J47" s="458">
        <v>312</v>
      </c>
      <c r="K47" s="824">
        <v>501</v>
      </c>
      <c r="L47" s="824">
        <v>70</v>
      </c>
      <c r="M47" s="825">
        <v>571</v>
      </c>
    </row>
    <row r="48" spans="1:13" ht="14.25" customHeight="1" x14ac:dyDescent="0.2">
      <c r="A48" s="450"/>
      <c r="B48" s="1165" t="s">
        <v>572</v>
      </c>
      <c r="C48" s="1163"/>
      <c r="D48" s="1500"/>
      <c r="E48" s="824" t="s">
        <v>160</v>
      </c>
      <c r="F48" s="824" t="s">
        <v>160</v>
      </c>
      <c r="G48" s="458" t="s">
        <v>160</v>
      </c>
      <c r="H48" s="824" t="s">
        <v>160</v>
      </c>
      <c r="I48" s="824" t="s">
        <v>160</v>
      </c>
      <c r="J48" s="458" t="s">
        <v>160</v>
      </c>
      <c r="K48" s="824">
        <v>50</v>
      </c>
      <c r="L48" s="824">
        <v>6</v>
      </c>
      <c r="M48" s="825">
        <v>56</v>
      </c>
    </row>
    <row r="49" spans="1:13" ht="14.25" customHeight="1" x14ac:dyDescent="0.2">
      <c r="A49" s="450"/>
      <c r="B49" s="1165" t="s">
        <v>573</v>
      </c>
      <c r="C49" s="1163"/>
      <c r="D49" s="1500"/>
      <c r="E49" s="824">
        <v>719</v>
      </c>
      <c r="F49" s="824">
        <v>173</v>
      </c>
      <c r="G49" s="458">
        <v>892</v>
      </c>
      <c r="H49" s="824">
        <v>723</v>
      </c>
      <c r="I49" s="824">
        <v>201</v>
      </c>
      <c r="J49" s="458">
        <v>924</v>
      </c>
      <c r="K49" s="826">
        <v>1789</v>
      </c>
      <c r="L49" s="824">
        <v>473</v>
      </c>
      <c r="M49" s="827">
        <v>2262</v>
      </c>
    </row>
    <row r="50" spans="1:13" ht="14.25" customHeight="1" x14ac:dyDescent="0.2">
      <c r="A50" s="450"/>
      <c r="B50" s="1518" t="s">
        <v>44</v>
      </c>
      <c r="C50" s="1506"/>
      <c r="D50" s="1507"/>
      <c r="E50" s="459">
        <v>719</v>
      </c>
      <c r="F50" s="459">
        <v>173</v>
      </c>
      <c r="G50" s="828">
        <v>892</v>
      </c>
      <c r="H50" s="459">
        <v>990</v>
      </c>
      <c r="I50" s="459">
        <v>246</v>
      </c>
      <c r="J50" s="829">
        <v>1236</v>
      </c>
      <c r="K50" s="460">
        <v>2340</v>
      </c>
      <c r="L50" s="459">
        <v>549</v>
      </c>
      <c r="M50" s="830">
        <v>2889</v>
      </c>
    </row>
    <row r="51" spans="1:13" ht="14.25" customHeight="1" x14ac:dyDescent="0.2">
      <c r="A51" s="450"/>
      <c r="B51" s="1529" t="s">
        <v>574</v>
      </c>
      <c r="C51" s="1106"/>
      <c r="D51" s="1106"/>
      <c r="E51" s="1106"/>
      <c r="F51" s="1106"/>
      <c r="G51" s="1106"/>
      <c r="H51" s="1106"/>
      <c r="I51" s="1106"/>
      <c r="J51" s="1106"/>
      <c r="K51" s="1106"/>
      <c r="L51" s="1106"/>
      <c r="M51" s="1106"/>
    </row>
    <row r="52" spans="1:13" ht="14.25" customHeight="1" x14ac:dyDescent="0.2">
      <c r="A52" s="450"/>
      <c r="B52" s="1515" t="s">
        <v>571</v>
      </c>
      <c r="C52" s="1516"/>
      <c r="D52" s="1517"/>
      <c r="E52" s="824" t="s">
        <v>160</v>
      </c>
      <c r="F52" s="824" t="s">
        <v>160</v>
      </c>
      <c r="G52" s="458" t="s">
        <v>160</v>
      </c>
      <c r="H52" s="824">
        <v>2</v>
      </c>
      <c r="I52" s="824">
        <v>2</v>
      </c>
      <c r="J52" s="458">
        <v>4</v>
      </c>
      <c r="K52" s="824">
        <v>0</v>
      </c>
      <c r="L52" s="824">
        <v>12</v>
      </c>
      <c r="M52" s="825">
        <v>12</v>
      </c>
    </row>
    <row r="53" spans="1:13" ht="14.25" customHeight="1" x14ac:dyDescent="0.2">
      <c r="A53" s="450"/>
      <c r="B53" s="1165" t="s">
        <v>572</v>
      </c>
      <c r="C53" s="1163"/>
      <c r="D53" s="1500"/>
      <c r="E53" s="824" t="s">
        <v>160</v>
      </c>
      <c r="F53" s="824" t="s">
        <v>160</v>
      </c>
      <c r="G53" s="458" t="s">
        <v>160</v>
      </c>
      <c r="H53" s="824" t="s">
        <v>160</v>
      </c>
      <c r="I53" s="824" t="s">
        <v>160</v>
      </c>
      <c r="J53" s="458" t="s">
        <v>160</v>
      </c>
      <c r="K53" s="824">
        <v>0</v>
      </c>
      <c r="L53" s="824">
        <v>0</v>
      </c>
      <c r="M53" s="825">
        <v>0</v>
      </c>
    </row>
    <row r="54" spans="1:13" ht="14.25" customHeight="1" x14ac:dyDescent="0.2">
      <c r="A54" s="450"/>
      <c r="B54" s="1165" t="s">
        <v>573</v>
      </c>
      <c r="C54" s="1163"/>
      <c r="D54" s="1500"/>
      <c r="E54" s="824">
        <v>7</v>
      </c>
      <c r="F54" s="824">
        <v>4</v>
      </c>
      <c r="G54" s="458">
        <v>11</v>
      </c>
      <c r="H54" s="824">
        <v>9</v>
      </c>
      <c r="I54" s="824">
        <v>0</v>
      </c>
      <c r="J54" s="458">
        <v>9</v>
      </c>
      <c r="K54" s="824">
        <v>15</v>
      </c>
      <c r="L54" s="824">
        <v>13</v>
      </c>
      <c r="M54" s="825">
        <v>28</v>
      </c>
    </row>
    <row r="55" spans="1:13" ht="14.25" customHeight="1" x14ac:dyDescent="0.2">
      <c r="A55" s="450"/>
      <c r="B55" s="1518" t="s">
        <v>44</v>
      </c>
      <c r="C55" s="1506"/>
      <c r="D55" s="1507"/>
      <c r="E55" s="459">
        <v>7</v>
      </c>
      <c r="F55" s="459">
        <v>4</v>
      </c>
      <c r="G55" s="828">
        <v>11</v>
      </c>
      <c r="H55" s="459">
        <v>11</v>
      </c>
      <c r="I55" s="459">
        <v>2</v>
      </c>
      <c r="J55" s="828">
        <v>13</v>
      </c>
      <c r="K55" s="459">
        <v>15</v>
      </c>
      <c r="L55" s="459">
        <v>25</v>
      </c>
      <c r="M55" s="831">
        <v>40</v>
      </c>
    </row>
    <row r="56" spans="1:13" ht="14.25" customHeight="1" x14ac:dyDescent="0.2">
      <c r="A56" s="450"/>
      <c r="B56" s="1529" t="s">
        <v>575</v>
      </c>
      <c r="C56" s="1106"/>
      <c r="D56" s="1106"/>
      <c r="E56" s="1106"/>
      <c r="F56" s="1106"/>
      <c r="G56" s="1106"/>
      <c r="H56" s="1106"/>
      <c r="I56" s="1106"/>
      <c r="J56" s="1106"/>
      <c r="K56" s="1106"/>
      <c r="L56" s="1106"/>
      <c r="M56" s="1106"/>
    </row>
    <row r="57" spans="1:13" ht="14.25" customHeight="1" x14ac:dyDescent="0.2">
      <c r="A57" s="450"/>
      <c r="B57" s="1515" t="s">
        <v>571</v>
      </c>
      <c r="C57" s="1516"/>
      <c r="D57" s="1517"/>
      <c r="E57" s="824" t="s">
        <v>160</v>
      </c>
      <c r="F57" s="824" t="s">
        <v>160</v>
      </c>
      <c r="G57" s="458" t="s">
        <v>160</v>
      </c>
      <c r="H57" s="824">
        <v>3</v>
      </c>
      <c r="I57" s="824">
        <v>8</v>
      </c>
      <c r="J57" s="458">
        <v>11</v>
      </c>
      <c r="K57" s="824">
        <v>3</v>
      </c>
      <c r="L57" s="824">
        <v>17</v>
      </c>
      <c r="M57" s="825">
        <v>20</v>
      </c>
    </row>
    <row r="58" spans="1:13" ht="14.25" customHeight="1" x14ac:dyDescent="0.2">
      <c r="A58" s="450"/>
      <c r="B58" s="1165" t="s">
        <v>572</v>
      </c>
      <c r="C58" s="1163"/>
      <c r="D58" s="1500"/>
      <c r="E58" s="824" t="s">
        <v>160</v>
      </c>
      <c r="F58" s="824" t="s">
        <v>160</v>
      </c>
      <c r="G58" s="458" t="s">
        <v>160</v>
      </c>
      <c r="H58" s="824" t="s">
        <v>160</v>
      </c>
      <c r="I58" s="824" t="s">
        <v>160</v>
      </c>
      <c r="J58" s="458" t="s">
        <v>160</v>
      </c>
      <c r="K58" s="824">
        <v>1</v>
      </c>
      <c r="L58" s="824">
        <v>0</v>
      </c>
      <c r="M58" s="825">
        <v>1</v>
      </c>
    </row>
    <row r="59" spans="1:13" ht="14.25" customHeight="1" x14ac:dyDescent="0.2">
      <c r="A59" s="450"/>
      <c r="B59" s="1165" t="s">
        <v>573</v>
      </c>
      <c r="C59" s="1163"/>
      <c r="D59" s="1500"/>
      <c r="E59" s="824">
        <v>0</v>
      </c>
      <c r="F59" s="824">
        <v>6</v>
      </c>
      <c r="G59" s="458">
        <v>6</v>
      </c>
      <c r="H59" s="824">
        <v>13</v>
      </c>
      <c r="I59" s="824">
        <v>18</v>
      </c>
      <c r="J59" s="458">
        <v>31</v>
      </c>
      <c r="K59" s="824">
        <v>13</v>
      </c>
      <c r="L59" s="824">
        <v>26</v>
      </c>
      <c r="M59" s="825">
        <v>39</v>
      </c>
    </row>
    <row r="60" spans="1:13" ht="14.25" customHeight="1" x14ac:dyDescent="0.2">
      <c r="A60" s="450"/>
      <c r="B60" s="1587" t="s">
        <v>44</v>
      </c>
      <c r="C60" s="1298"/>
      <c r="D60" s="1299"/>
      <c r="E60" s="832">
        <v>0</v>
      </c>
      <c r="F60" s="832">
        <v>6</v>
      </c>
      <c r="G60" s="833">
        <v>6</v>
      </c>
      <c r="H60" s="832">
        <v>16</v>
      </c>
      <c r="I60" s="832">
        <v>26</v>
      </c>
      <c r="J60" s="833">
        <v>42</v>
      </c>
      <c r="K60" s="832">
        <v>17</v>
      </c>
      <c r="L60" s="832">
        <v>43</v>
      </c>
      <c r="M60" s="461">
        <v>60</v>
      </c>
    </row>
    <row r="61" spans="1:13" ht="14.25" customHeight="1" x14ac:dyDescent="0.2">
      <c r="A61" s="450"/>
      <c r="B61" s="1530" t="s">
        <v>576</v>
      </c>
      <c r="C61" s="1506"/>
      <c r="D61" s="1507"/>
      <c r="E61" s="834">
        <v>726</v>
      </c>
      <c r="F61" s="834">
        <v>183</v>
      </c>
      <c r="G61" s="835">
        <v>909</v>
      </c>
      <c r="H61" s="836">
        <v>1017</v>
      </c>
      <c r="I61" s="834">
        <v>274</v>
      </c>
      <c r="J61" s="837">
        <v>1291</v>
      </c>
      <c r="K61" s="836">
        <v>2372</v>
      </c>
      <c r="L61" s="834">
        <v>617</v>
      </c>
      <c r="M61" s="838">
        <v>2989</v>
      </c>
    </row>
    <row r="62" spans="1:13" ht="14.25" customHeight="1" x14ac:dyDescent="0.2">
      <c r="A62" s="450"/>
      <c r="B62" s="1511" t="s">
        <v>917</v>
      </c>
      <c r="C62" s="1258"/>
      <c r="D62" s="1258"/>
      <c r="E62" s="1258"/>
      <c r="F62" s="1258"/>
      <c r="G62" s="1258"/>
      <c r="H62" s="1258"/>
      <c r="I62" s="1258"/>
      <c r="J62" s="1258"/>
      <c r="K62" s="1258"/>
      <c r="L62" s="1258"/>
      <c r="M62" s="1258"/>
    </row>
    <row r="63" spans="1:13" ht="13.5" customHeight="1" x14ac:dyDescent="0.2">
      <c r="A63" s="450"/>
      <c r="B63" s="1019"/>
      <c r="C63" s="1019"/>
      <c r="D63" s="1019"/>
      <c r="E63" s="1019"/>
      <c r="F63" s="1019"/>
      <c r="G63" s="1019"/>
      <c r="H63" s="1019"/>
      <c r="I63" s="1019"/>
      <c r="J63" s="1019"/>
      <c r="K63" s="1019"/>
      <c r="L63" s="1019"/>
      <c r="M63" s="1019"/>
    </row>
    <row r="64" spans="1:13" ht="13.5" customHeight="1" x14ac:dyDescent="0.2">
      <c r="A64" s="450"/>
      <c r="B64" s="1113"/>
      <c r="C64" s="1113"/>
      <c r="D64" s="1113"/>
      <c r="E64" s="1113"/>
      <c r="F64" s="1113"/>
      <c r="G64" s="1113"/>
      <c r="H64" s="1113"/>
      <c r="I64" s="1113"/>
      <c r="J64" s="1113"/>
      <c r="K64" s="1113"/>
      <c r="L64" s="1113"/>
      <c r="M64" s="1113"/>
    </row>
    <row r="65" spans="1:13" ht="13.5" customHeight="1" x14ac:dyDescent="0.2">
      <c r="A65" s="450"/>
      <c r="B65" s="450"/>
      <c r="C65" s="450"/>
      <c r="D65" s="450"/>
      <c r="E65" s="450"/>
      <c r="F65" s="450"/>
      <c r="G65" s="450"/>
      <c r="H65" s="450"/>
      <c r="I65" s="450"/>
      <c r="J65" s="450"/>
      <c r="K65" s="450"/>
      <c r="L65" s="450"/>
      <c r="M65" s="450"/>
    </row>
    <row r="66" spans="1:13" ht="13.5" customHeight="1" x14ac:dyDescent="0.2">
      <c r="A66" s="450"/>
      <c r="B66" s="450"/>
      <c r="C66" s="450"/>
      <c r="D66" s="450"/>
      <c r="E66" s="450"/>
      <c r="F66" s="450"/>
      <c r="G66" s="450"/>
      <c r="H66" s="450"/>
      <c r="I66" s="450"/>
      <c r="J66" s="450"/>
      <c r="K66" s="450"/>
      <c r="L66" s="450"/>
      <c r="M66" s="450"/>
    </row>
    <row r="67" spans="1:13" ht="13.5" customHeight="1" x14ac:dyDescent="0.2">
      <c r="A67" s="587" t="s">
        <v>263</v>
      </c>
      <c r="B67" s="587" t="s">
        <v>579</v>
      </c>
      <c r="C67" s="587"/>
      <c r="D67" s="587"/>
      <c r="E67" s="587"/>
      <c r="F67" s="587"/>
      <c r="G67" s="587" t="s">
        <v>263</v>
      </c>
      <c r="H67" s="587" t="s">
        <v>263</v>
      </c>
      <c r="I67" s="587" t="s">
        <v>263</v>
      </c>
      <c r="J67" s="587" t="s">
        <v>263</v>
      </c>
      <c r="K67" s="587" t="s">
        <v>263</v>
      </c>
      <c r="L67" s="587" t="s">
        <v>263</v>
      </c>
      <c r="M67" s="587" t="s">
        <v>263</v>
      </c>
    </row>
    <row r="68" spans="1:13" ht="13.5" customHeight="1" x14ac:dyDescent="0.2">
      <c r="A68" s="450"/>
      <c r="B68" s="450"/>
      <c r="C68" s="450"/>
      <c r="D68" s="450"/>
      <c r="E68" s="450"/>
      <c r="F68" s="450"/>
      <c r="G68" s="450"/>
      <c r="H68" s="450"/>
      <c r="I68" s="450"/>
      <c r="J68" s="450"/>
      <c r="K68" s="450"/>
      <c r="L68" s="450"/>
      <c r="M68" s="450"/>
    </row>
    <row r="69" spans="1:13" ht="14.25" customHeight="1" x14ac:dyDescent="0.2">
      <c r="A69" s="450"/>
      <c r="B69" s="1586" t="s">
        <v>918</v>
      </c>
      <c r="C69" s="1019"/>
      <c r="D69" s="1019"/>
      <c r="E69" s="1019"/>
      <c r="F69" s="1019"/>
      <c r="G69" s="1019"/>
      <c r="H69" s="1019"/>
      <c r="I69" s="1019"/>
      <c r="J69" s="1019"/>
      <c r="K69" s="1019"/>
      <c r="L69" s="1019"/>
      <c r="M69" s="1019"/>
    </row>
    <row r="70" spans="1:13" ht="13.5" customHeight="1" x14ac:dyDescent="0.2">
      <c r="A70" s="450"/>
      <c r="B70" s="1019"/>
      <c r="C70" s="1019"/>
      <c r="D70" s="1019"/>
      <c r="E70" s="1019"/>
      <c r="F70" s="1019"/>
      <c r="G70" s="1019"/>
      <c r="H70" s="1019"/>
      <c r="I70" s="1019"/>
      <c r="J70" s="1019"/>
      <c r="K70" s="1019"/>
      <c r="L70" s="1019"/>
      <c r="M70" s="1019"/>
    </row>
    <row r="71" spans="1:13" ht="13.5" customHeight="1" x14ac:dyDescent="0.2">
      <c r="A71" s="450"/>
      <c r="B71" s="1019"/>
      <c r="C71" s="1019"/>
      <c r="D71" s="1019"/>
      <c r="E71" s="1019"/>
      <c r="F71" s="1019"/>
      <c r="G71" s="1019"/>
      <c r="H71" s="1019"/>
      <c r="I71" s="1019"/>
      <c r="J71" s="1019"/>
      <c r="K71" s="1019"/>
      <c r="L71" s="1019"/>
      <c r="M71" s="1019"/>
    </row>
    <row r="72" spans="1:13" ht="13.5" customHeight="1" x14ac:dyDescent="0.2">
      <c r="A72" s="450"/>
      <c r="B72" s="265"/>
      <c r="C72" s="265"/>
      <c r="D72" s="265"/>
      <c r="E72" s="265"/>
      <c r="F72" s="265"/>
      <c r="G72" s="265"/>
      <c r="H72" s="265"/>
      <c r="I72" s="265"/>
      <c r="J72" s="265"/>
      <c r="K72" s="265"/>
      <c r="L72" s="265"/>
      <c r="M72" s="265"/>
    </row>
    <row r="73" spans="1:13" ht="14.25" customHeight="1" x14ac:dyDescent="0.2">
      <c r="A73" s="450"/>
      <c r="B73" s="1527" t="s">
        <v>581</v>
      </c>
      <c r="C73" s="1115"/>
      <c r="D73" s="1116"/>
      <c r="E73" s="462">
        <v>2022</v>
      </c>
      <c r="F73" s="463" t="s">
        <v>919</v>
      </c>
      <c r="G73" s="463" t="s">
        <v>139</v>
      </c>
      <c r="H73" s="265"/>
      <c r="I73" s="265"/>
      <c r="J73" s="265"/>
      <c r="K73" s="265"/>
      <c r="L73" s="265"/>
      <c r="M73" s="265"/>
    </row>
    <row r="74" spans="1:13" ht="14.25" customHeight="1" x14ac:dyDescent="0.2">
      <c r="A74" s="450"/>
      <c r="B74" s="1526" t="s">
        <v>582</v>
      </c>
      <c r="C74" s="1122"/>
      <c r="D74" s="1407"/>
      <c r="E74" s="821">
        <v>650</v>
      </c>
      <c r="F74" s="839">
        <v>3004</v>
      </c>
      <c r="G74" s="839">
        <v>3790</v>
      </c>
      <c r="H74" s="265"/>
      <c r="I74" s="265"/>
      <c r="J74" s="265"/>
      <c r="K74" s="265"/>
      <c r="L74" s="265"/>
      <c r="M74" s="265"/>
    </row>
    <row r="75" spans="1:13" ht="45" customHeight="1" x14ac:dyDescent="0.2">
      <c r="A75" s="450"/>
      <c r="B75" s="1583" t="s">
        <v>920</v>
      </c>
      <c r="C75" s="1019"/>
      <c r="D75" s="1019"/>
      <c r="E75" s="1019"/>
      <c r="F75" s="1019"/>
      <c r="G75" s="1019"/>
      <c r="H75" s="1019"/>
      <c r="I75" s="1019"/>
      <c r="J75" s="1019"/>
      <c r="K75" s="1019"/>
      <c r="L75" s="1019"/>
      <c r="M75" s="265"/>
    </row>
    <row r="76" spans="1:13" ht="13.5" customHeight="1" x14ac:dyDescent="0.2">
      <c r="A76" s="450"/>
      <c r="B76" s="1019"/>
      <c r="C76" s="1019"/>
      <c r="D76" s="1019"/>
      <c r="E76" s="1019"/>
      <c r="F76" s="1019"/>
      <c r="G76" s="1019"/>
      <c r="H76" s="1019"/>
      <c r="I76" s="1019"/>
      <c r="J76" s="1019"/>
      <c r="K76" s="1019"/>
      <c r="L76" s="1019"/>
      <c r="M76" s="265"/>
    </row>
    <row r="77" spans="1:13" ht="13.5" customHeight="1" x14ac:dyDescent="0.2">
      <c r="A77" s="450"/>
      <c r="B77" s="450"/>
      <c r="C77" s="450"/>
      <c r="D77" s="450"/>
      <c r="E77" s="450"/>
      <c r="F77" s="450"/>
      <c r="G77" s="450"/>
      <c r="H77" s="450"/>
      <c r="I77" s="450"/>
      <c r="J77" s="450"/>
      <c r="K77" s="450"/>
      <c r="L77" s="450"/>
      <c r="M77" s="450"/>
    </row>
    <row r="78" spans="1:13" ht="13.5" customHeight="1" x14ac:dyDescent="0.2">
      <c r="A78" s="450"/>
      <c r="B78" s="450"/>
      <c r="C78" s="450"/>
      <c r="D78" s="450"/>
      <c r="E78" s="450"/>
      <c r="F78" s="450"/>
      <c r="G78" s="450"/>
      <c r="H78" s="450"/>
      <c r="I78" s="450"/>
      <c r="J78" s="450"/>
      <c r="K78" s="450"/>
      <c r="L78" s="450"/>
      <c r="M78" s="450"/>
    </row>
    <row r="79" spans="1:13" ht="13.5" customHeight="1" x14ac:dyDescent="0.2">
      <c r="A79" s="587" t="s">
        <v>263</v>
      </c>
      <c r="B79" s="587" t="s">
        <v>584</v>
      </c>
      <c r="C79" s="587"/>
      <c r="D79" s="587"/>
      <c r="E79" s="587"/>
      <c r="F79" s="587"/>
      <c r="G79" s="587"/>
      <c r="H79" s="587" t="s">
        <v>263</v>
      </c>
      <c r="I79" s="587" t="s">
        <v>263</v>
      </c>
      <c r="J79" s="587" t="s">
        <v>263</v>
      </c>
      <c r="K79" s="587" t="s">
        <v>263</v>
      </c>
      <c r="L79" s="587" t="s">
        <v>263</v>
      </c>
      <c r="M79" s="587" t="s">
        <v>263</v>
      </c>
    </row>
    <row r="80" spans="1:13" ht="13.5" customHeight="1" x14ac:dyDescent="0.2">
      <c r="A80" s="450"/>
      <c r="B80" s="450"/>
      <c r="C80" s="450"/>
      <c r="D80" s="450"/>
      <c r="E80" s="450"/>
      <c r="F80" s="450"/>
      <c r="G80" s="450"/>
      <c r="H80" s="450"/>
      <c r="I80" s="450"/>
      <c r="J80" s="450"/>
      <c r="K80" s="450"/>
      <c r="L80" s="450"/>
      <c r="M80" s="450"/>
    </row>
    <row r="81" spans="1:13" ht="13.5" customHeight="1" x14ac:dyDescent="0.2">
      <c r="A81" s="265"/>
      <c r="B81" s="1497" t="s">
        <v>921</v>
      </c>
      <c r="C81" s="1021"/>
      <c r="D81" s="1021"/>
      <c r="E81" s="1021"/>
      <c r="F81" s="1021"/>
      <c r="G81" s="1086"/>
      <c r="H81" s="1584" t="s">
        <v>922</v>
      </c>
      <c r="I81" s="1086"/>
      <c r="J81" s="1585" t="s">
        <v>923</v>
      </c>
      <c r="K81" s="1086"/>
      <c r="L81" s="1545">
        <v>2024</v>
      </c>
      <c r="M81" s="1086"/>
    </row>
    <row r="82" spans="1:13" ht="13.5" customHeight="1" x14ac:dyDescent="0.2">
      <c r="A82" s="265"/>
      <c r="B82" s="1115"/>
      <c r="C82" s="1115"/>
      <c r="D82" s="1115"/>
      <c r="E82" s="1115"/>
      <c r="F82" s="1115"/>
      <c r="G82" s="1116"/>
      <c r="H82" s="841" t="s">
        <v>587</v>
      </c>
      <c r="I82" s="464" t="s">
        <v>530</v>
      </c>
      <c r="J82" s="841" t="s">
        <v>587</v>
      </c>
      <c r="K82" s="464" t="s">
        <v>530</v>
      </c>
      <c r="L82" s="841" t="s">
        <v>587</v>
      </c>
      <c r="M82" s="465" t="s">
        <v>530</v>
      </c>
    </row>
    <row r="83" spans="1:13" ht="13.5" customHeight="1" x14ac:dyDescent="0.2">
      <c r="A83" s="265"/>
      <c r="B83" s="1582" t="s">
        <v>588</v>
      </c>
      <c r="C83" s="1122"/>
      <c r="D83" s="1122"/>
      <c r="E83" s="1122"/>
      <c r="F83" s="1122"/>
      <c r="G83" s="1122"/>
      <c r="H83" s="1122"/>
      <c r="I83" s="1122"/>
      <c r="J83" s="1122"/>
      <c r="K83" s="1122"/>
      <c r="L83" s="1122"/>
      <c r="M83" s="1122"/>
    </row>
    <row r="84" spans="1:13" ht="13.5" customHeight="1" x14ac:dyDescent="0.2">
      <c r="A84" s="265"/>
      <c r="B84" s="1515" t="s">
        <v>569</v>
      </c>
      <c r="C84" s="1516"/>
      <c r="D84" s="1516"/>
      <c r="E84" s="1516"/>
      <c r="F84" s="1516"/>
      <c r="G84" s="1517"/>
      <c r="H84" s="824">
        <v>160</v>
      </c>
      <c r="I84" s="466">
        <v>157</v>
      </c>
      <c r="J84" s="824">
        <v>198</v>
      </c>
      <c r="K84" s="638">
        <v>157</v>
      </c>
      <c r="L84" s="467">
        <v>833</v>
      </c>
      <c r="M84" s="842">
        <v>367</v>
      </c>
    </row>
    <row r="85" spans="1:13" ht="13.5" customHeight="1" x14ac:dyDescent="0.2">
      <c r="A85" s="265"/>
      <c r="B85" s="1510" t="s">
        <v>532</v>
      </c>
      <c r="C85" s="1506"/>
      <c r="D85" s="1506"/>
      <c r="E85" s="1506"/>
      <c r="F85" s="1506"/>
      <c r="G85" s="1507"/>
      <c r="H85" s="468">
        <v>98</v>
      </c>
      <c r="I85" s="821">
        <v>58</v>
      </c>
      <c r="J85" s="468">
        <v>144</v>
      </c>
      <c r="K85" s="822">
        <v>83</v>
      </c>
      <c r="L85" s="843">
        <v>320</v>
      </c>
      <c r="M85" s="469">
        <v>167</v>
      </c>
    </row>
    <row r="86" spans="1:13" ht="13.5" customHeight="1" x14ac:dyDescent="0.2">
      <c r="A86" s="265"/>
      <c r="B86" s="1529" t="s">
        <v>589</v>
      </c>
      <c r="C86" s="1106"/>
      <c r="D86" s="1106"/>
      <c r="E86" s="1106"/>
      <c r="F86" s="1106"/>
      <c r="G86" s="1106"/>
      <c r="H86" s="1106"/>
      <c r="I86" s="1106"/>
      <c r="J86" s="1106"/>
      <c r="K86" s="1106"/>
      <c r="L86" s="1106"/>
      <c r="M86" s="1106"/>
    </row>
    <row r="87" spans="1:13" ht="13.5" customHeight="1" x14ac:dyDescent="0.2">
      <c r="A87" s="265"/>
      <c r="B87" s="1515" t="s">
        <v>590</v>
      </c>
      <c r="C87" s="1516"/>
      <c r="D87" s="1516"/>
      <c r="E87" s="1516"/>
      <c r="F87" s="1516"/>
      <c r="G87" s="1517"/>
      <c r="H87" s="824">
        <v>131</v>
      </c>
      <c r="I87" s="466">
        <v>79</v>
      </c>
      <c r="J87" s="824">
        <v>159</v>
      </c>
      <c r="K87" s="638">
        <v>94</v>
      </c>
      <c r="L87" s="467">
        <v>425</v>
      </c>
      <c r="M87" s="842">
        <v>181</v>
      </c>
    </row>
    <row r="88" spans="1:13" ht="13.5" customHeight="1" x14ac:dyDescent="0.2">
      <c r="A88" s="265"/>
      <c r="B88" s="1165" t="s">
        <v>591</v>
      </c>
      <c r="C88" s="1163"/>
      <c r="D88" s="1163"/>
      <c r="E88" s="1163"/>
      <c r="F88" s="1163"/>
      <c r="G88" s="1500"/>
      <c r="H88" s="824">
        <v>112</v>
      </c>
      <c r="I88" s="466">
        <v>123</v>
      </c>
      <c r="J88" s="824">
        <v>172</v>
      </c>
      <c r="K88" s="638">
        <v>133</v>
      </c>
      <c r="L88" s="467">
        <v>622</v>
      </c>
      <c r="M88" s="842">
        <v>287</v>
      </c>
    </row>
    <row r="89" spans="1:13" ht="13.5" customHeight="1" x14ac:dyDescent="0.2">
      <c r="A89" s="265"/>
      <c r="B89" s="1510" t="s">
        <v>533</v>
      </c>
      <c r="C89" s="1506"/>
      <c r="D89" s="1506"/>
      <c r="E89" s="1506"/>
      <c r="F89" s="1506"/>
      <c r="G89" s="1507"/>
      <c r="H89" s="468">
        <v>15</v>
      </c>
      <c r="I89" s="821">
        <v>13</v>
      </c>
      <c r="J89" s="468">
        <v>11</v>
      </c>
      <c r="K89" s="822">
        <v>13</v>
      </c>
      <c r="L89" s="843">
        <v>106</v>
      </c>
      <c r="M89" s="469">
        <v>66</v>
      </c>
    </row>
    <row r="90" spans="1:13" ht="13.5" customHeight="1" x14ac:dyDescent="0.2">
      <c r="A90" s="265"/>
      <c r="B90" s="1529" t="s">
        <v>592</v>
      </c>
      <c r="C90" s="1106"/>
      <c r="D90" s="1106"/>
      <c r="E90" s="1106"/>
      <c r="F90" s="1106"/>
      <c r="G90" s="1106"/>
      <c r="H90" s="1106"/>
      <c r="I90" s="1106"/>
      <c r="J90" s="1106"/>
      <c r="K90" s="1106"/>
      <c r="L90" s="1106"/>
      <c r="M90" s="1106"/>
    </row>
    <row r="91" spans="1:13" ht="13.5" customHeight="1" x14ac:dyDescent="0.2">
      <c r="A91" s="265"/>
      <c r="B91" s="1515" t="s">
        <v>571</v>
      </c>
      <c r="C91" s="1516"/>
      <c r="D91" s="1516"/>
      <c r="E91" s="1516"/>
      <c r="F91" s="1516"/>
      <c r="G91" s="1517"/>
      <c r="H91" s="824">
        <v>35</v>
      </c>
      <c r="I91" s="466">
        <v>29</v>
      </c>
      <c r="J91" s="824">
        <v>58</v>
      </c>
      <c r="K91" s="638">
        <v>36</v>
      </c>
      <c r="L91" s="467">
        <v>157</v>
      </c>
      <c r="M91" s="842">
        <v>79</v>
      </c>
    </row>
    <row r="92" spans="1:13" ht="13.5" customHeight="1" x14ac:dyDescent="0.2">
      <c r="A92" s="265"/>
      <c r="B92" s="1165" t="s">
        <v>572</v>
      </c>
      <c r="C92" s="1163"/>
      <c r="D92" s="1163"/>
      <c r="E92" s="1163"/>
      <c r="F92" s="1163"/>
      <c r="G92" s="1500"/>
      <c r="H92" s="844" t="s">
        <v>160</v>
      </c>
      <c r="I92" s="470" t="s">
        <v>160</v>
      </c>
      <c r="J92" s="824">
        <v>2</v>
      </c>
      <c r="K92" s="638">
        <v>1</v>
      </c>
      <c r="L92" s="467">
        <v>22</v>
      </c>
      <c r="M92" s="842">
        <v>5</v>
      </c>
    </row>
    <row r="93" spans="1:13" ht="13.5" customHeight="1" x14ac:dyDescent="0.2">
      <c r="A93" s="265"/>
      <c r="B93" s="1165" t="s">
        <v>573</v>
      </c>
      <c r="C93" s="1163"/>
      <c r="D93" s="1163"/>
      <c r="E93" s="1163"/>
      <c r="F93" s="1163"/>
      <c r="G93" s="1500"/>
      <c r="H93" s="824">
        <v>223</v>
      </c>
      <c r="I93" s="466">
        <v>186</v>
      </c>
      <c r="J93" s="824">
        <v>282</v>
      </c>
      <c r="K93" s="638">
        <v>203</v>
      </c>
      <c r="L93" s="467">
        <v>974</v>
      </c>
      <c r="M93" s="842">
        <v>450</v>
      </c>
    </row>
    <row r="94" spans="1:13" ht="13.5" customHeight="1" x14ac:dyDescent="0.2">
      <c r="A94" s="265"/>
      <c r="B94" s="1518" t="s">
        <v>44</v>
      </c>
      <c r="C94" s="1506"/>
      <c r="D94" s="1506"/>
      <c r="E94" s="1506"/>
      <c r="F94" s="1506"/>
      <c r="G94" s="1507"/>
      <c r="H94" s="459">
        <v>258</v>
      </c>
      <c r="I94" s="828">
        <v>215</v>
      </c>
      <c r="J94" s="459">
        <v>342</v>
      </c>
      <c r="K94" s="831">
        <v>240</v>
      </c>
      <c r="L94" s="845">
        <v>1153</v>
      </c>
      <c r="M94" s="471">
        <v>534</v>
      </c>
    </row>
    <row r="95" spans="1:13" ht="13.5" customHeight="1" x14ac:dyDescent="0.2">
      <c r="A95" s="265"/>
      <c r="B95" s="1511" t="s">
        <v>924</v>
      </c>
      <c r="C95" s="1258"/>
      <c r="D95" s="1258"/>
      <c r="E95" s="1258"/>
      <c r="F95" s="1258"/>
      <c r="G95" s="1258"/>
      <c r="H95" s="1258"/>
      <c r="I95" s="1258"/>
      <c r="J95" s="1258"/>
      <c r="K95" s="1258"/>
      <c r="L95" s="1258"/>
      <c r="M95" s="1258"/>
    </row>
    <row r="96" spans="1:13" ht="13.5" customHeight="1" x14ac:dyDescent="0.2">
      <c r="A96" s="265"/>
      <c r="B96" s="1019"/>
      <c r="C96" s="1019"/>
      <c r="D96" s="1019"/>
      <c r="E96" s="1019"/>
      <c r="F96" s="1019"/>
      <c r="G96" s="1019"/>
      <c r="H96" s="1019"/>
      <c r="I96" s="1019"/>
      <c r="J96" s="1019"/>
      <c r="K96" s="1019"/>
      <c r="L96" s="1019"/>
      <c r="M96" s="1019"/>
    </row>
    <row r="97" spans="1:13" ht="13.5" customHeight="1" x14ac:dyDescent="0.2">
      <c r="A97" s="265"/>
      <c r="B97" s="1113"/>
      <c r="C97" s="1113"/>
      <c r="D97" s="1113"/>
      <c r="E97" s="1113"/>
      <c r="F97" s="1113"/>
      <c r="G97" s="1113"/>
      <c r="H97" s="1113"/>
      <c r="I97" s="1113"/>
      <c r="J97" s="1113"/>
      <c r="K97" s="1113"/>
      <c r="L97" s="1113"/>
      <c r="M97" s="1113"/>
    </row>
    <row r="98" spans="1:13" ht="13.5" customHeight="1" x14ac:dyDescent="0.2">
      <c r="A98" s="265"/>
      <c r="B98" s="265"/>
      <c r="C98" s="265"/>
      <c r="D98" s="265"/>
      <c r="E98" s="265"/>
      <c r="F98" s="265"/>
      <c r="G98" s="265"/>
      <c r="H98" s="265"/>
      <c r="I98" s="265"/>
      <c r="J98" s="265"/>
      <c r="K98" s="265"/>
      <c r="L98" s="265"/>
      <c r="M98" s="265"/>
    </row>
    <row r="99" spans="1:13" ht="13.5" customHeight="1" x14ac:dyDescent="0.2">
      <c r="A99" s="265"/>
      <c r="B99" s="1497" t="s">
        <v>925</v>
      </c>
      <c r="C99" s="1021"/>
      <c r="D99" s="1021"/>
      <c r="E99" s="1021"/>
      <c r="F99" s="1021"/>
      <c r="G99" s="1086"/>
      <c r="H99" s="1545" t="s">
        <v>922</v>
      </c>
      <c r="I99" s="1086"/>
      <c r="J99" s="1585" t="s">
        <v>923</v>
      </c>
      <c r="K99" s="1086"/>
      <c r="L99" s="1545">
        <v>2024</v>
      </c>
      <c r="M99" s="1086"/>
    </row>
    <row r="100" spans="1:13" ht="13.5" customHeight="1" x14ac:dyDescent="0.2">
      <c r="A100" s="265"/>
      <c r="B100" s="1115"/>
      <c r="C100" s="1115"/>
      <c r="D100" s="1115"/>
      <c r="E100" s="1115"/>
      <c r="F100" s="1115"/>
      <c r="G100" s="1116"/>
      <c r="H100" s="846" t="s">
        <v>926</v>
      </c>
      <c r="I100" s="472" t="s">
        <v>927</v>
      </c>
      <c r="J100" s="846" t="s">
        <v>926</v>
      </c>
      <c r="K100" s="472" t="s">
        <v>927</v>
      </c>
      <c r="L100" s="846" t="s">
        <v>926</v>
      </c>
      <c r="M100" s="473" t="s">
        <v>927</v>
      </c>
    </row>
    <row r="101" spans="1:13" ht="13.5" customHeight="1" x14ac:dyDescent="0.2">
      <c r="A101" s="265"/>
      <c r="B101" s="1582" t="s">
        <v>588</v>
      </c>
      <c r="C101" s="1122"/>
      <c r="D101" s="1122"/>
      <c r="E101" s="1122"/>
      <c r="F101" s="1122"/>
      <c r="G101" s="1122"/>
      <c r="H101" s="1122"/>
      <c r="I101" s="1122"/>
      <c r="J101" s="1122"/>
      <c r="K101" s="1122"/>
      <c r="L101" s="1122"/>
      <c r="M101" s="1122"/>
    </row>
    <row r="102" spans="1:13" ht="13.5" customHeight="1" x14ac:dyDescent="0.2">
      <c r="A102" s="265"/>
      <c r="B102" s="1165" t="s">
        <v>569</v>
      </c>
      <c r="C102" s="1163"/>
      <c r="D102" s="1163"/>
      <c r="E102" s="1163"/>
      <c r="F102" s="1163"/>
      <c r="G102" s="1500"/>
      <c r="H102" s="847">
        <v>0.187</v>
      </c>
      <c r="I102" s="474">
        <v>0.188</v>
      </c>
      <c r="J102" s="847">
        <v>0.14799999999999999</v>
      </c>
      <c r="K102" s="848">
        <v>0.11799999999999999</v>
      </c>
      <c r="L102" s="475">
        <v>0.316</v>
      </c>
      <c r="M102" s="849">
        <v>0.14099999999999999</v>
      </c>
    </row>
    <row r="103" spans="1:13" ht="13.5" customHeight="1" x14ac:dyDescent="0.2">
      <c r="A103" s="265"/>
      <c r="B103" s="1165" t="s">
        <v>532</v>
      </c>
      <c r="C103" s="1163"/>
      <c r="D103" s="1163"/>
      <c r="E103" s="1163"/>
      <c r="F103" s="1163"/>
      <c r="G103" s="1500"/>
      <c r="H103" s="850">
        <v>0.42199999999999999</v>
      </c>
      <c r="I103" s="851">
        <v>0.247</v>
      </c>
      <c r="J103" s="850">
        <v>0.371</v>
      </c>
      <c r="K103" s="476">
        <v>0.223</v>
      </c>
      <c r="L103" s="477">
        <v>0.47099999999999997</v>
      </c>
      <c r="M103" s="852">
        <v>0.252</v>
      </c>
    </row>
    <row r="104" spans="1:13" ht="13.5" customHeight="1" x14ac:dyDescent="0.2">
      <c r="A104" s="265"/>
      <c r="B104" s="1529" t="s">
        <v>589</v>
      </c>
      <c r="C104" s="1106"/>
      <c r="D104" s="1106"/>
      <c r="E104" s="1106"/>
      <c r="F104" s="1106"/>
      <c r="G104" s="1106"/>
      <c r="H104" s="1106"/>
      <c r="I104" s="1106"/>
      <c r="J104" s="1106"/>
      <c r="K104" s="1106"/>
      <c r="L104" s="1106"/>
      <c r="M104" s="1106"/>
    </row>
    <row r="105" spans="1:13" ht="13.5" customHeight="1" x14ac:dyDescent="0.2">
      <c r="A105" s="265"/>
      <c r="B105" s="1165" t="s">
        <v>590</v>
      </c>
      <c r="C105" s="1163"/>
      <c r="D105" s="1163"/>
      <c r="E105" s="1163"/>
      <c r="F105" s="1163"/>
      <c r="G105" s="1500"/>
      <c r="H105" s="847">
        <v>0.46200000000000002</v>
      </c>
      <c r="I105" s="474">
        <v>0.27100000000000002</v>
      </c>
      <c r="J105" s="847">
        <v>0.39400000000000002</v>
      </c>
      <c r="K105" s="848">
        <v>0.24299999999999999</v>
      </c>
      <c r="L105" s="475">
        <v>0.64200000000000002</v>
      </c>
      <c r="M105" s="849">
        <v>0.27800000000000002</v>
      </c>
    </row>
    <row r="106" spans="1:13" ht="13.5" customHeight="1" x14ac:dyDescent="0.2">
      <c r="A106" s="265"/>
      <c r="B106" s="1165" t="s">
        <v>591</v>
      </c>
      <c r="C106" s="1163"/>
      <c r="D106" s="1163"/>
      <c r="E106" s="1163"/>
      <c r="F106" s="1163"/>
      <c r="G106" s="1500"/>
      <c r="H106" s="847">
        <v>0.161</v>
      </c>
      <c r="I106" s="474">
        <v>0.19</v>
      </c>
      <c r="J106" s="847">
        <v>0.157</v>
      </c>
      <c r="K106" s="848">
        <v>0.123</v>
      </c>
      <c r="L106" s="475">
        <v>0.29499999999999998</v>
      </c>
      <c r="M106" s="849">
        <v>0.13900000000000001</v>
      </c>
    </row>
    <row r="107" spans="1:13" ht="13.5" customHeight="1" x14ac:dyDescent="0.2">
      <c r="A107" s="265"/>
      <c r="B107" s="1165" t="s">
        <v>533</v>
      </c>
      <c r="C107" s="1163"/>
      <c r="D107" s="1163"/>
      <c r="E107" s="1163"/>
      <c r="F107" s="1163"/>
      <c r="G107" s="1500"/>
      <c r="H107" s="850">
        <v>0.10299999999999999</v>
      </c>
      <c r="I107" s="851">
        <v>9.4E-2</v>
      </c>
      <c r="J107" s="850">
        <v>0.05</v>
      </c>
      <c r="K107" s="476">
        <v>4.4999999999999998E-2</v>
      </c>
      <c r="L107" s="477">
        <v>0.19500000000000001</v>
      </c>
      <c r="M107" s="852">
        <v>0.123</v>
      </c>
    </row>
    <row r="108" spans="1:13" ht="13.5" customHeight="1" x14ac:dyDescent="0.2">
      <c r="A108" s="265"/>
      <c r="B108" s="1529" t="s">
        <v>592</v>
      </c>
      <c r="C108" s="1106"/>
      <c r="D108" s="1106"/>
      <c r="E108" s="1106"/>
      <c r="F108" s="1106"/>
      <c r="G108" s="1106"/>
      <c r="H108" s="1106"/>
      <c r="I108" s="1106"/>
      <c r="J108" s="1106"/>
      <c r="K108" s="1106"/>
      <c r="L108" s="1106"/>
      <c r="M108" s="1106"/>
    </row>
    <row r="109" spans="1:13" ht="13.5" customHeight="1" x14ac:dyDescent="0.2">
      <c r="A109" s="265"/>
      <c r="B109" s="1165" t="s">
        <v>571</v>
      </c>
      <c r="C109" s="1163"/>
      <c r="D109" s="1163"/>
      <c r="E109" s="1163"/>
      <c r="F109" s="1163"/>
      <c r="G109" s="1500"/>
      <c r="H109" s="847">
        <v>0.153</v>
      </c>
      <c r="I109" s="474">
        <v>9.0999999999999998E-2</v>
      </c>
      <c r="J109" s="847">
        <v>0.14399999999999999</v>
      </c>
      <c r="K109" s="848">
        <v>9.6000000000000002E-2</v>
      </c>
      <c r="L109" s="475">
        <v>0.24299999999999999</v>
      </c>
      <c r="M109" s="849">
        <v>0.125</v>
      </c>
    </row>
    <row r="110" spans="1:13" ht="13.5" customHeight="1" x14ac:dyDescent="0.2">
      <c r="A110" s="265"/>
      <c r="B110" s="1165" t="s">
        <v>572</v>
      </c>
      <c r="C110" s="1163"/>
      <c r="D110" s="1163"/>
      <c r="E110" s="1163"/>
      <c r="F110" s="1163"/>
      <c r="G110" s="1500"/>
      <c r="H110" s="844" t="s">
        <v>160</v>
      </c>
      <c r="I110" s="470" t="s">
        <v>160</v>
      </c>
      <c r="J110" s="847">
        <v>3.5000000000000003E-2</v>
      </c>
      <c r="K110" s="848">
        <v>1.7999999999999999E-2</v>
      </c>
      <c r="L110" s="475">
        <v>0.33400000000000002</v>
      </c>
      <c r="M110" s="849">
        <v>7.9000000000000001E-2</v>
      </c>
    </row>
    <row r="111" spans="1:13" ht="13.5" customHeight="1" x14ac:dyDescent="0.2">
      <c r="A111" s="265"/>
      <c r="B111" s="1165" t="s">
        <v>573</v>
      </c>
      <c r="C111" s="1163"/>
      <c r="D111" s="1163"/>
      <c r="E111" s="1163"/>
      <c r="F111" s="1163"/>
      <c r="G111" s="1500"/>
      <c r="H111" s="847">
        <v>0.24</v>
      </c>
      <c r="I111" s="474">
        <v>0.20100000000000001</v>
      </c>
      <c r="J111" s="847">
        <v>0.21299999999999999</v>
      </c>
      <c r="K111" s="848">
        <v>0.154</v>
      </c>
      <c r="L111" s="475">
        <v>0.375</v>
      </c>
      <c r="M111" s="849">
        <v>0.17599999999999999</v>
      </c>
    </row>
    <row r="112" spans="1:13" ht="13.5" customHeight="1" x14ac:dyDescent="0.2">
      <c r="A112" s="265"/>
      <c r="B112" s="1166" t="s">
        <v>44</v>
      </c>
      <c r="C112" s="1163"/>
      <c r="D112" s="1163"/>
      <c r="E112" s="1163"/>
      <c r="F112" s="1163"/>
      <c r="G112" s="1500"/>
      <c r="H112" s="853">
        <v>0.23599999999999999</v>
      </c>
      <c r="I112" s="854">
        <v>0.2</v>
      </c>
      <c r="J112" s="853">
        <v>0.19600000000000001</v>
      </c>
      <c r="K112" s="478">
        <v>0.14000000000000001</v>
      </c>
      <c r="L112" s="479"/>
      <c r="M112" s="855"/>
    </row>
    <row r="113" spans="1:13" ht="13.5" customHeight="1" x14ac:dyDescent="0.2">
      <c r="A113" s="265"/>
      <c r="B113" s="1511" t="s">
        <v>928</v>
      </c>
      <c r="C113" s="1258"/>
      <c r="D113" s="1258"/>
      <c r="E113" s="1258"/>
      <c r="F113" s="1258"/>
      <c r="G113" s="1258"/>
      <c r="H113" s="1258"/>
      <c r="I113" s="1258"/>
      <c r="J113" s="1258"/>
      <c r="K113" s="1258"/>
      <c r="L113" s="1258"/>
      <c r="M113" s="1258"/>
    </row>
    <row r="114" spans="1:13" ht="13.5" customHeight="1" x14ac:dyDescent="0.2">
      <c r="A114" s="265"/>
      <c r="B114" s="1019"/>
      <c r="C114" s="1019"/>
      <c r="D114" s="1019"/>
      <c r="E114" s="1019"/>
      <c r="F114" s="1019"/>
      <c r="G114" s="1019"/>
      <c r="H114" s="1019"/>
      <c r="I114" s="1019"/>
      <c r="J114" s="1019"/>
      <c r="K114" s="1019"/>
      <c r="L114" s="1019"/>
      <c r="M114" s="1019"/>
    </row>
    <row r="115" spans="1:13" ht="13.5" customHeight="1" x14ac:dyDescent="0.2">
      <c r="A115" s="265"/>
      <c r="B115" s="1113"/>
      <c r="C115" s="1113"/>
      <c r="D115" s="1113"/>
      <c r="E115" s="1113"/>
      <c r="F115" s="1113"/>
      <c r="G115" s="1113"/>
      <c r="H115" s="1113"/>
      <c r="I115" s="1113"/>
      <c r="J115" s="1113"/>
      <c r="K115" s="1113"/>
      <c r="L115" s="1113"/>
      <c r="M115" s="1113"/>
    </row>
    <row r="116" spans="1:13" ht="13.5" customHeight="1" x14ac:dyDescent="0.2">
      <c r="A116" s="450"/>
      <c r="B116" s="450"/>
      <c r="C116" s="450"/>
      <c r="D116" s="450"/>
      <c r="E116" s="450"/>
      <c r="F116" s="450"/>
      <c r="G116" s="450"/>
      <c r="H116" s="450"/>
      <c r="I116" s="450"/>
      <c r="J116" s="450"/>
      <c r="K116" s="450"/>
      <c r="L116" s="450"/>
      <c r="M116" s="450"/>
    </row>
    <row r="117" spans="1:13" ht="13.5" customHeight="1" x14ac:dyDescent="0.2">
      <c r="A117" s="450"/>
      <c r="B117" s="450"/>
      <c r="C117" s="450"/>
      <c r="D117" s="450"/>
      <c r="E117" s="450"/>
      <c r="F117" s="450"/>
      <c r="G117" s="450"/>
      <c r="H117" s="450"/>
      <c r="I117" s="450"/>
      <c r="J117" s="450"/>
      <c r="K117" s="450"/>
      <c r="L117" s="450"/>
      <c r="M117" s="450"/>
    </row>
    <row r="118" spans="1:13" ht="13.5" customHeight="1" x14ac:dyDescent="0.2">
      <c r="A118" s="587" t="s">
        <v>263</v>
      </c>
      <c r="B118" s="587" t="s">
        <v>597</v>
      </c>
      <c r="C118" s="587"/>
      <c r="D118" s="587"/>
      <c r="E118" s="587"/>
      <c r="F118" s="587"/>
      <c r="G118" s="587"/>
      <c r="H118" s="587" t="s">
        <v>263</v>
      </c>
      <c r="I118" s="587" t="s">
        <v>263</v>
      </c>
      <c r="J118" s="587" t="s">
        <v>263</v>
      </c>
      <c r="K118" s="587" t="s">
        <v>263</v>
      </c>
      <c r="L118" s="587" t="s">
        <v>263</v>
      </c>
      <c r="M118" s="587" t="s">
        <v>263</v>
      </c>
    </row>
    <row r="119" spans="1:13" ht="13.5" customHeight="1" x14ac:dyDescent="0.2">
      <c r="A119" s="450"/>
      <c r="B119" s="450"/>
      <c r="C119" s="450"/>
      <c r="D119" s="450"/>
      <c r="E119" s="450"/>
      <c r="F119" s="450"/>
      <c r="G119" s="450"/>
      <c r="H119" s="450"/>
      <c r="I119" s="450"/>
      <c r="J119" s="450"/>
      <c r="K119" s="450"/>
      <c r="L119" s="450"/>
      <c r="M119" s="450"/>
    </row>
    <row r="120" spans="1:13" ht="14.25" customHeight="1" x14ac:dyDescent="0.2">
      <c r="A120" s="450"/>
      <c r="B120" s="1497" t="s">
        <v>929</v>
      </c>
      <c r="C120" s="1021"/>
      <c r="D120" s="1086"/>
      <c r="E120" s="1581">
        <v>2022</v>
      </c>
      <c r="F120" s="1561">
        <v>2023</v>
      </c>
      <c r="G120" s="1499">
        <v>2024</v>
      </c>
      <c r="H120" s="450"/>
      <c r="I120" s="450"/>
      <c r="J120" s="450"/>
      <c r="K120" s="450"/>
      <c r="L120" s="450"/>
      <c r="M120" s="450"/>
    </row>
    <row r="121" spans="1:13" ht="13.5" customHeight="1" x14ac:dyDescent="0.2">
      <c r="A121" s="450"/>
      <c r="B121" s="1115"/>
      <c r="C121" s="1115"/>
      <c r="D121" s="1116"/>
      <c r="E121" s="1208"/>
      <c r="F121" s="1205"/>
      <c r="G121" s="1205"/>
      <c r="H121" s="450"/>
      <c r="I121" s="450"/>
      <c r="J121" s="450"/>
      <c r="K121" s="450"/>
      <c r="L121" s="450"/>
      <c r="M121" s="450"/>
    </row>
    <row r="122" spans="1:13" ht="14.25" customHeight="1" x14ac:dyDescent="0.2">
      <c r="A122" s="450"/>
      <c r="B122" s="1582" t="s">
        <v>588</v>
      </c>
      <c r="C122" s="1122"/>
      <c r="D122" s="1122"/>
      <c r="E122" s="1122"/>
      <c r="F122" s="1122"/>
      <c r="G122" s="1122"/>
      <c r="H122" s="450"/>
      <c r="I122" s="450"/>
      <c r="J122" s="450"/>
      <c r="K122" s="450"/>
      <c r="L122" s="450"/>
      <c r="M122" s="450"/>
    </row>
    <row r="123" spans="1:13" ht="14.25" customHeight="1" x14ac:dyDescent="0.2">
      <c r="A123" s="450"/>
      <c r="B123" s="1515" t="s">
        <v>569</v>
      </c>
      <c r="C123" s="1516"/>
      <c r="D123" s="1517"/>
      <c r="E123" s="466">
        <v>11.4</v>
      </c>
      <c r="F123" s="638">
        <v>8.1999999999999993</v>
      </c>
      <c r="G123" s="638">
        <v>18.3</v>
      </c>
      <c r="H123" s="450"/>
      <c r="I123" s="450"/>
      <c r="J123" s="450"/>
      <c r="K123" s="450"/>
      <c r="L123" s="450"/>
      <c r="M123" s="450"/>
    </row>
    <row r="124" spans="1:13" ht="14.25" customHeight="1" x14ac:dyDescent="0.2">
      <c r="A124" s="450"/>
      <c r="B124" s="1510" t="s">
        <v>532</v>
      </c>
      <c r="C124" s="1506"/>
      <c r="D124" s="1507"/>
      <c r="E124" s="821">
        <v>10.8</v>
      </c>
      <c r="F124" s="822">
        <v>10.1</v>
      </c>
      <c r="G124" s="822">
        <v>20.13</v>
      </c>
      <c r="H124" s="450"/>
      <c r="I124" s="450"/>
      <c r="J124" s="450"/>
      <c r="K124" s="450"/>
      <c r="L124" s="450"/>
      <c r="M124" s="450"/>
    </row>
    <row r="125" spans="1:13" ht="14.25" customHeight="1" x14ac:dyDescent="0.2">
      <c r="A125" s="450"/>
      <c r="B125" s="1529" t="s">
        <v>599</v>
      </c>
      <c r="C125" s="1106"/>
      <c r="D125" s="1106"/>
      <c r="E125" s="1106"/>
      <c r="F125" s="1106"/>
      <c r="G125" s="1106"/>
      <c r="H125" s="450"/>
      <c r="I125" s="450"/>
      <c r="J125" s="450"/>
      <c r="K125" s="450"/>
      <c r="L125" s="450"/>
      <c r="M125" s="450"/>
    </row>
    <row r="126" spans="1:13" ht="14.25" customHeight="1" x14ac:dyDescent="0.2">
      <c r="A126" s="450"/>
      <c r="B126" s="1515" t="s">
        <v>600</v>
      </c>
      <c r="C126" s="1516"/>
      <c r="D126" s="1517"/>
      <c r="E126" s="466">
        <v>0.5</v>
      </c>
      <c r="F126" s="638">
        <v>1</v>
      </c>
      <c r="G126" s="638">
        <v>15.31</v>
      </c>
      <c r="H126" s="450"/>
      <c r="I126" s="450"/>
      <c r="J126" s="450"/>
      <c r="K126" s="450"/>
      <c r="L126" s="450"/>
      <c r="M126" s="450"/>
    </row>
    <row r="127" spans="1:13" ht="14.25" customHeight="1" x14ac:dyDescent="0.2">
      <c r="A127" s="450"/>
      <c r="B127" s="1165" t="s">
        <v>601</v>
      </c>
      <c r="C127" s="1163"/>
      <c r="D127" s="1500"/>
      <c r="E127" s="466">
        <v>6.9</v>
      </c>
      <c r="F127" s="638">
        <v>10.6</v>
      </c>
      <c r="G127" s="638">
        <v>36.6</v>
      </c>
      <c r="H127" s="450"/>
      <c r="I127" s="450"/>
      <c r="J127" s="450"/>
      <c r="K127" s="450"/>
      <c r="L127" s="450"/>
      <c r="M127" s="450"/>
    </row>
    <row r="128" spans="1:13" ht="14.25" customHeight="1" x14ac:dyDescent="0.2">
      <c r="A128" s="450"/>
      <c r="B128" s="1165" t="s">
        <v>603</v>
      </c>
      <c r="C128" s="1163"/>
      <c r="D128" s="1500"/>
      <c r="E128" s="466">
        <v>5.9</v>
      </c>
      <c r="F128" s="638">
        <v>16.2</v>
      </c>
      <c r="G128" s="638">
        <v>31.53</v>
      </c>
      <c r="H128" s="450"/>
      <c r="I128" s="450"/>
      <c r="J128" s="450"/>
      <c r="K128" s="450"/>
      <c r="L128" s="450"/>
      <c r="M128" s="450"/>
    </row>
    <row r="129" spans="1:13" ht="14.25" customHeight="1" x14ac:dyDescent="0.2">
      <c r="A129" s="450"/>
      <c r="B129" s="1165" t="s">
        <v>604</v>
      </c>
      <c r="C129" s="1163"/>
      <c r="D129" s="1500"/>
      <c r="E129" s="466">
        <v>5.2</v>
      </c>
      <c r="F129" s="638">
        <v>12.5</v>
      </c>
      <c r="G129" s="638">
        <v>52.35</v>
      </c>
      <c r="H129" s="450"/>
      <c r="I129" s="450"/>
      <c r="J129" s="450"/>
      <c r="K129" s="450"/>
      <c r="L129" s="450"/>
      <c r="M129" s="450"/>
    </row>
    <row r="130" spans="1:13" ht="14.25" customHeight="1" x14ac:dyDescent="0.2">
      <c r="A130" s="450"/>
      <c r="B130" s="1165" t="s">
        <v>605</v>
      </c>
      <c r="C130" s="1163"/>
      <c r="D130" s="1500"/>
      <c r="E130" s="466">
        <v>3.5</v>
      </c>
      <c r="F130" s="638">
        <v>6</v>
      </c>
      <c r="G130" s="638">
        <v>19.510000000000002</v>
      </c>
      <c r="H130" s="450"/>
      <c r="I130" s="450"/>
      <c r="J130" s="450"/>
      <c r="K130" s="450"/>
      <c r="L130" s="450"/>
      <c r="M130" s="450"/>
    </row>
    <row r="131" spans="1:13" ht="14.25" customHeight="1" x14ac:dyDescent="0.2">
      <c r="A131" s="450"/>
      <c r="B131" s="1165" t="s">
        <v>606</v>
      </c>
      <c r="C131" s="1163"/>
      <c r="D131" s="1500"/>
      <c r="E131" s="466">
        <v>11.4</v>
      </c>
      <c r="F131" s="638">
        <v>10</v>
      </c>
      <c r="G131" s="638">
        <v>22.6</v>
      </c>
      <c r="H131" s="450"/>
      <c r="I131" s="450"/>
      <c r="J131" s="450"/>
      <c r="K131" s="450"/>
      <c r="L131" s="450"/>
      <c r="M131" s="450"/>
    </row>
    <row r="132" spans="1:13" ht="14.25" customHeight="1" x14ac:dyDescent="0.2">
      <c r="A132" s="450"/>
      <c r="B132" s="1165" t="s">
        <v>607</v>
      </c>
      <c r="C132" s="1163"/>
      <c r="D132" s="1500"/>
      <c r="E132" s="466">
        <v>6.4</v>
      </c>
      <c r="F132" s="638">
        <v>8.6999999999999993</v>
      </c>
      <c r="G132" s="638">
        <v>12.17</v>
      </c>
      <c r="H132" s="450"/>
      <c r="I132" s="450"/>
      <c r="J132" s="450"/>
      <c r="K132" s="450"/>
      <c r="L132" s="450"/>
      <c r="M132" s="450"/>
    </row>
    <row r="133" spans="1:13" ht="14.25" customHeight="1" x14ac:dyDescent="0.2">
      <c r="A133" s="450"/>
      <c r="B133" s="1165" t="s">
        <v>608</v>
      </c>
      <c r="C133" s="1163"/>
      <c r="D133" s="1500"/>
      <c r="E133" s="466">
        <v>13.8</v>
      </c>
      <c r="F133" s="638">
        <v>7.1</v>
      </c>
      <c r="G133" s="638">
        <v>12.17</v>
      </c>
      <c r="H133" s="450"/>
      <c r="I133" s="450"/>
      <c r="J133" s="450"/>
      <c r="K133" s="450"/>
      <c r="L133" s="450"/>
      <c r="M133" s="450"/>
    </row>
    <row r="134" spans="1:13" ht="14.25" customHeight="1" x14ac:dyDescent="0.2">
      <c r="A134" s="450"/>
      <c r="B134" s="1165" t="s">
        <v>609</v>
      </c>
      <c r="C134" s="1163"/>
      <c r="D134" s="1500"/>
      <c r="E134" s="466">
        <v>31</v>
      </c>
      <c r="F134" s="638">
        <v>12.9</v>
      </c>
      <c r="G134" s="638">
        <v>40.58</v>
      </c>
      <c r="H134" s="450"/>
      <c r="I134" s="450"/>
      <c r="J134" s="450"/>
      <c r="K134" s="450"/>
      <c r="L134" s="450"/>
      <c r="M134" s="450"/>
    </row>
    <row r="135" spans="1:13" ht="14.25" customHeight="1" x14ac:dyDescent="0.2">
      <c r="A135" s="450"/>
      <c r="B135" s="1165" t="s">
        <v>610</v>
      </c>
      <c r="C135" s="1163"/>
      <c r="D135" s="1500"/>
      <c r="E135" s="470" t="s">
        <v>611</v>
      </c>
      <c r="F135" s="638">
        <v>34.1</v>
      </c>
      <c r="G135" s="638">
        <v>11.05</v>
      </c>
      <c r="H135" s="450"/>
      <c r="I135" s="450"/>
      <c r="J135" s="450"/>
      <c r="K135" s="450"/>
      <c r="L135" s="450"/>
      <c r="M135" s="450"/>
    </row>
    <row r="136" spans="1:13" ht="14.25" customHeight="1" x14ac:dyDescent="0.2">
      <c r="A136" s="450"/>
      <c r="B136" s="1165" t="s">
        <v>612</v>
      </c>
      <c r="C136" s="1163"/>
      <c r="D136" s="1500"/>
      <c r="E136" s="466">
        <v>4.5</v>
      </c>
      <c r="F136" s="638">
        <v>13.4</v>
      </c>
      <c r="G136" s="638">
        <v>9.49</v>
      </c>
      <c r="H136" s="450"/>
      <c r="I136" s="450"/>
      <c r="J136" s="450"/>
      <c r="K136" s="450"/>
      <c r="L136" s="450"/>
      <c r="M136" s="450"/>
    </row>
    <row r="137" spans="1:13" ht="14.25" customHeight="1" x14ac:dyDescent="0.2">
      <c r="A137" s="450"/>
      <c r="B137" s="1518" t="s">
        <v>44</v>
      </c>
      <c r="C137" s="1506"/>
      <c r="D137" s="1507"/>
      <c r="E137" s="828">
        <v>11.3</v>
      </c>
      <c r="F137" s="831">
        <v>8.6</v>
      </c>
      <c r="G137" s="471"/>
      <c r="H137" s="450"/>
      <c r="I137" s="450"/>
      <c r="J137" s="450"/>
      <c r="K137" s="450"/>
      <c r="L137" s="450"/>
      <c r="M137" s="450"/>
    </row>
    <row r="138" spans="1:13" ht="14.25" customHeight="1" x14ac:dyDescent="0.2">
      <c r="A138" s="450"/>
      <c r="B138" s="1511" t="s">
        <v>930</v>
      </c>
      <c r="C138" s="1258"/>
      <c r="D138" s="1258"/>
      <c r="E138" s="1258"/>
      <c r="F138" s="1258"/>
      <c r="G138" s="1258"/>
      <c r="H138" s="450"/>
      <c r="I138" s="450"/>
      <c r="J138" s="450"/>
      <c r="K138" s="450"/>
      <c r="L138" s="450"/>
      <c r="M138" s="450"/>
    </row>
    <row r="139" spans="1:13" ht="13.5" customHeight="1" x14ac:dyDescent="0.2">
      <c r="A139" s="450"/>
      <c r="B139" s="1019"/>
      <c r="C139" s="1019"/>
      <c r="D139" s="1019"/>
      <c r="E139" s="1019"/>
      <c r="F139" s="1019"/>
      <c r="G139" s="1019"/>
      <c r="H139" s="450"/>
      <c r="I139" s="450"/>
      <c r="J139" s="450"/>
      <c r="K139" s="450"/>
      <c r="L139" s="450"/>
      <c r="M139" s="450"/>
    </row>
    <row r="140" spans="1:13" ht="13.5" customHeight="1" x14ac:dyDescent="0.2">
      <c r="A140" s="450"/>
      <c r="B140" s="1019"/>
      <c r="C140" s="1019"/>
      <c r="D140" s="1019"/>
      <c r="E140" s="1019"/>
      <c r="F140" s="1019"/>
      <c r="G140" s="1019"/>
      <c r="H140" s="159"/>
      <c r="I140" s="450"/>
      <c r="J140" s="450"/>
      <c r="K140" s="450"/>
      <c r="L140" s="450"/>
      <c r="M140" s="450"/>
    </row>
    <row r="141" spans="1:13" ht="13.5" customHeight="1" x14ac:dyDescent="0.2">
      <c r="A141" s="450"/>
      <c r="B141" s="1113"/>
      <c r="C141" s="1113"/>
      <c r="D141" s="1113"/>
      <c r="E141" s="1113"/>
      <c r="F141" s="1113"/>
      <c r="G141" s="1113"/>
      <c r="H141" s="450"/>
      <c r="I141" s="450"/>
      <c r="J141" s="450"/>
      <c r="K141" s="450"/>
      <c r="L141" s="450"/>
      <c r="M141" s="450"/>
    </row>
    <row r="142" spans="1:13" ht="50.25" customHeight="1" x14ac:dyDescent="0.2">
      <c r="A142" s="450"/>
      <c r="B142" s="1580" t="s">
        <v>931</v>
      </c>
      <c r="C142" s="1258"/>
      <c r="D142" s="1258"/>
      <c r="E142" s="1258"/>
      <c r="F142" s="1258"/>
      <c r="G142" s="1258"/>
      <c r="H142" s="450"/>
      <c r="I142" s="450"/>
      <c r="J142" s="450"/>
      <c r="K142" s="450"/>
      <c r="L142" s="450"/>
      <c r="M142" s="450"/>
    </row>
    <row r="143" spans="1:13" ht="13.5" customHeight="1" x14ac:dyDescent="0.2">
      <c r="A143" s="450"/>
      <c r="B143" s="1021"/>
      <c r="C143" s="1021"/>
      <c r="D143" s="1021"/>
      <c r="E143" s="1021"/>
      <c r="F143" s="1021"/>
      <c r="G143" s="1021"/>
      <c r="H143" s="450"/>
      <c r="I143" s="450"/>
      <c r="J143" s="450"/>
      <c r="K143" s="450"/>
      <c r="L143" s="450"/>
      <c r="M143" s="450"/>
    </row>
    <row r="144" spans="1:13" ht="13.5" customHeight="1" x14ac:dyDescent="0.2">
      <c r="A144" s="587" t="s">
        <v>263</v>
      </c>
      <c r="B144" s="587" t="s">
        <v>614</v>
      </c>
      <c r="C144" s="587"/>
      <c r="D144" s="587"/>
      <c r="E144" s="587"/>
      <c r="F144" s="587"/>
      <c r="G144" s="587"/>
      <c r="H144" s="587"/>
      <c r="I144" s="587"/>
      <c r="J144" s="587"/>
      <c r="K144" s="587"/>
      <c r="L144" s="587"/>
      <c r="M144" s="587" t="s">
        <v>263</v>
      </c>
    </row>
    <row r="145" spans="1:13" ht="13.5" customHeight="1" x14ac:dyDescent="0.2">
      <c r="A145" s="450"/>
      <c r="B145" s="450"/>
      <c r="C145" s="450"/>
      <c r="D145" s="450"/>
      <c r="E145" s="450"/>
      <c r="F145" s="450"/>
      <c r="G145" s="450"/>
      <c r="H145" s="450"/>
      <c r="I145" s="450"/>
      <c r="J145" s="450"/>
      <c r="K145" s="450"/>
      <c r="L145" s="450"/>
      <c r="M145" s="450"/>
    </row>
    <row r="146" spans="1:13" ht="14.25" customHeight="1" x14ac:dyDescent="0.2">
      <c r="A146" s="450"/>
      <c r="B146" s="1497" t="s">
        <v>932</v>
      </c>
      <c r="C146" s="1021"/>
      <c r="D146" s="1086"/>
      <c r="E146" s="1581">
        <v>2022</v>
      </c>
      <c r="F146" s="1499">
        <v>2023</v>
      </c>
      <c r="G146" s="1499">
        <v>2024</v>
      </c>
      <c r="H146" s="450"/>
      <c r="I146" s="450"/>
      <c r="J146" s="450"/>
      <c r="K146" s="450"/>
      <c r="L146" s="450"/>
      <c r="M146" s="450"/>
    </row>
    <row r="147" spans="1:13" ht="13.5" customHeight="1" x14ac:dyDescent="0.2">
      <c r="A147" s="450"/>
      <c r="B147" s="1021"/>
      <c r="C147" s="1019"/>
      <c r="D147" s="1086"/>
      <c r="E147" s="1151"/>
      <c r="F147" s="1153"/>
      <c r="G147" s="1153"/>
      <c r="H147" s="450"/>
      <c r="I147" s="450"/>
      <c r="J147" s="450"/>
      <c r="K147" s="450"/>
      <c r="L147" s="450"/>
      <c r="M147" s="450"/>
    </row>
    <row r="148" spans="1:13" ht="13.5" customHeight="1" x14ac:dyDescent="0.2">
      <c r="A148" s="450"/>
      <c r="B148" s="1115"/>
      <c r="C148" s="1115"/>
      <c r="D148" s="1116"/>
      <c r="E148" s="1208"/>
      <c r="F148" s="1205"/>
      <c r="G148" s="1205"/>
      <c r="H148" s="450"/>
      <c r="I148" s="450"/>
      <c r="J148" s="450"/>
      <c r="K148" s="450"/>
      <c r="L148" s="450"/>
      <c r="M148" s="450"/>
    </row>
    <row r="149" spans="1:13" ht="14.25" customHeight="1" x14ac:dyDescent="0.2">
      <c r="A149" s="450"/>
      <c r="B149" s="1582" t="s">
        <v>588</v>
      </c>
      <c r="C149" s="1122"/>
      <c r="D149" s="1122"/>
      <c r="E149" s="1122"/>
      <c r="F149" s="1122"/>
      <c r="G149" s="1122"/>
      <c r="H149" s="450"/>
      <c r="I149" s="450"/>
      <c r="J149" s="450"/>
      <c r="K149" s="450"/>
      <c r="L149" s="450"/>
      <c r="M149" s="450"/>
    </row>
    <row r="150" spans="1:13" ht="14.25" customHeight="1" x14ac:dyDescent="0.2">
      <c r="A150" s="450"/>
      <c r="B150" s="1165" t="s">
        <v>569</v>
      </c>
      <c r="C150" s="1163"/>
      <c r="D150" s="1500"/>
      <c r="E150" s="474">
        <v>0.90400000000000003</v>
      </c>
      <c r="F150" s="848">
        <v>0.99199999999999999</v>
      </c>
      <c r="G150" s="856"/>
      <c r="H150" s="450"/>
      <c r="I150" s="450"/>
      <c r="J150" s="450"/>
      <c r="K150" s="450"/>
      <c r="L150" s="450"/>
      <c r="M150" s="450"/>
    </row>
    <row r="151" spans="1:13" ht="14.25" customHeight="1" x14ac:dyDescent="0.2">
      <c r="A151" s="450"/>
      <c r="B151" s="1165" t="s">
        <v>532</v>
      </c>
      <c r="C151" s="1163"/>
      <c r="D151" s="1500"/>
      <c r="E151" s="857">
        <v>0.93</v>
      </c>
      <c r="F151" s="858">
        <v>0.96799999999999997</v>
      </c>
      <c r="G151" s="480"/>
      <c r="H151" s="450"/>
      <c r="I151" s="450"/>
      <c r="J151" s="450"/>
      <c r="K151" s="450"/>
      <c r="L151" s="450"/>
      <c r="M151" s="450"/>
    </row>
    <row r="152" spans="1:13" ht="14.25" customHeight="1" x14ac:dyDescent="0.2">
      <c r="A152" s="450"/>
      <c r="B152" s="1529" t="s">
        <v>599</v>
      </c>
      <c r="C152" s="1106"/>
      <c r="D152" s="1106"/>
      <c r="E152" s="1106"/>
      <c r="F152" s="1106"/>
      <c r="G152" s="1106"/>
      <c r="H152" s="450"/>
      <c r="I152" s="450"/>
      <c r="J152" s="450"/>
      <c r="K152" s="450"/>
      <c r="L152" s="450"/>
      <c r="M152" s="450"/>
    </row>
    <row r="153" spans="1:13" ht="14.25" customHeight="1" x14ac:dyDescent="0.2">
      <c r="A153" s="450"/>
      <c r="B153" s="1165" t="s">
        <v>600</v>
      </c>
      <c r="C153" s="1163"/>
      <c r="D153" s="1500"/>
      <c r="E153" s="470" t="s">
        <v>160</v>
      </c>
      <c r="F153" s="848">
        <v>1</v>
      </c>
      <c r="G153" s="856"/>
      <c r="H153" s="450"/>
      <c r="I153" s="450"/>
      <c r="J153" s="450"/>
      <c r="K153" s="450"/>
      <c r="L153" s="450"/>
      <c r="M153" s="450"/>
    </row>
    <row r="154" spans="1:13" ht="14.25" customHeight="1" x14ac:dyDescent="0.2">
      <c r="A154" s="450"/>
      <c r="B154" s="1165" t="s">
        <v>601</v>
      </c>
      <c r="C154" s="1163"/>
      <c r="D154" s="1500"/>
      <c r="E154" s="474">
        <v>1</v>
      </c>
      <c r="F154" s="848">
        <v>0.98</v>
      </c>
      <c r="G154" s="856"/>
      <c r="H154" s="450"/>
      <c r="I154" s="450"/>
      <c r="J154" s="450"/>
      <c r="K154" s="450"/>
      <c r="L154" s="450"/>
      <c r="M154" s="450"/>
    </row>
    <row r="155" spans="1:13" ht="14.25" customHeight="1" x14ac:dyDescent="0.2">
      <c r="A155" s="450"/>
      <c r="B155" s="1165" t="s">
        <v>603</v>
      </c>
      <c r="C155" s="1163"/>
      <c r="D155" s="1500"/>
      <c r="E155" s="474">
        <v>1</v>
      </c>
      <c r="F155" s="848">
        <v>0.98199999999999998</v>
      </c>
      <c r="G155" s="856"/>
      <c r="H155" s="450"/>
      <c r="I155" s="450"/>
      <c r="J155" s="450"/>
      <c r="K155" s="450"/>
      <c r="L155" s="450"/>
      <c r="M155" s="450"/>
    </row>
    <row r="156" spans="1:13" ht="14.25" customHeight="1" x14ac:dyDescent="0.2">
      <c r="A156" s="450"/>
      <c r="B156" s="1165" t="s">
        <v>604</v>
      </c>
      <c r="C156" s="1163"/>
      <c r="D156" s="1500"/>
      <c r="E156" s="474">
        <v>0.95199999999999996</v>
      </c>
      <c r="F156" s="848">
        <v>0.97699999999999998</v>
      </c>
      <c r="G156" s="856"/>
      <c r="H156" s="450"/>
      <c r="I156" s="450"/>
      <c r="J156" s="450"/>
      <c r="K156" s="450"/>
      <c r="L156" s="450"/>
      <c r="M156" s="450"/>
    </row>
    <row r="157" spans="1:13" ht="14.25" customHeight="1" x14ac:dyDescent="0.2">
      <c r="A157" s="450"/>
      <c r="B157" s="1165" t="s">
        <v>605</v>
      </c>
      <c r="C157" s="1163"/>
      <c r="D157" s="1500"/>
      <c r="E157" s="474">
        <v>0.96599999999999997</v>
      </c>
      <c r="F157" s="848">
        <v>0.98399999999999999</v>
      </c>
      <c r="G157" s="856"/>
      <c r="H157" s="450"/>
      <c r="I157" s="450"/>
      <c r="J157" s="450"/>
      <c r="K157" s="450"/>
      <c r="L157" s="450"/>
      <c r="M157" s="450"/>
    </row>
    <row r="158" spans="1:13" ht="14.25" customHeight="1" x14ac:dyDescent="0.2">
      <c r="A158" s="450"/>
      <c r="B158" s="1165" t="s">
        <v>606</v>
      </c>
      <c r="C158" s="1163"/>
      <c r="D158" s="1500"/>
      <c r="E158" s="474">
        <v>0.95199999999999996</v>
      </c>
      <c r="F158" s="848">
        <v>0.998</v>
      </c>
      <c r="G158" s="856"/>
      <c r="H158" s="450"/>
      <c r="I158" s="450"/>
      <c r="J158" s="450"/>
      <c r="K158" s="450"/>
      <c r="L158" s="450"/>
      <c r="M158" s="450"/>
    </row>
    <row r="159" spans="1:13" ht="14.25" customHeight="1" x14ac:dyDescent="0.2">
      <c r="A159" s="450"/>
      <c r="B159" s="1165" t="s">
        <v>607</v>
      </c>
      <c r="C159" s="1163"/>
      <c r="D159" s="1500"/>
      <c r="E159" s="474">
        <v>0.95299999999999996</v>
      </c>
      <c r="F159" s="848">
        <v>0.98199999999999998</v>
      </c>
      <c r="G159" s="856"/>
      <c r="H159" s="450"/>
      <c r="I159" s="450"/>
      <c r="J159" s="450"/>
      <c r="K159" s="450"/>
      <c r="L159" s="450"/>
      <c r="M159" s="450"/>
    </row>
    <row r="160" spans="1:13" ht="14.25" customHeight="1" x14ac:dyDescent="0.2">
      <c r="A160" s="450"/>
      <c r="B160" s="1165" t="s">
        <v>608</v>
      </c>
      <c r="C160" s="1163"/>
      <c r="D160" s="1500"/>
      <c r="E160" s="474">
        <v>0.85599999999999998</v>
      </c>
      <c r="F160" s="848">
        <v>0.99</v>
      </c>
      <c r="G160" s="856"/>
      <c r="H160" s="450"/>
      <c r="I160" s="450"/>
      <c r="J160" s="450"/>
      <c r="K160" s="450"/>
      <c r="L160" s="450"/>
      <c r="M160" s="450"/>
    </row>
    <row r="161" spans="1:13" ht="14.25" customHeight="1" x14ac:dyDescent="0.2">
      <c r="A161" s="450"/>
      <c r="B161" s="1166" t="s">
        <v>44</v>
      </c>
      <c r="C161" s="1163"/>
      <c r="D161" s="1500"/>
      <c r="E161" s="859">
        <v>0.90800000000000003</v>
      </c>
      <c r="F161" s="860">
        <v>0.98799999999999999</v>
      </c>
      <c r="G161" s="481"/>
      <c r="H161" s="450"/>
      <c r="I161" s="450"/>
      <c r="J161" s="450"/>
      <c r="K161" s="450"/>
      <c r="L161" s="450"/>
      <c r="M161" s="450"/>
    </row>
    <row r="162" spans="1:13" ht="14.25" customHeight="1" x14ac:dyDescent="0.2">
      <c r="A162" s="450"/>
      <c r="B162" s="1511" t="s">
        <v>933</v>
      </c>
      <c r="C162" s="1258"/>
      <c r="D162" s="1258"/>
      <c r="E162" s="1258"/>
      <c r="F162" s="1258"/>
      <c r="G162" s="1258"/>
      <c r="H162" s="450"/>
      <c r="I162" s="450"/>
      <c r="J162" s="450"/>
      <c r="K162" s="450"/>
      <c r="L162" s="450"/>
      <c r="M162" s="450"/>
    </row>
    <row r="163" spans="1:13" ht="13.5" customHeight="1" x14ac:dyDescent="0.2">
      <c r="A163" s="450"/>
      <c r="B163" s="1019"/>
      <c r="C163" s="1019"/>
      <c r="D163" s="1019"/>
      <c r="E163" s="1019"/>
      <c r="F163" s="1019"/>
      <c r="G163" s="1019"/>
      <c r="H163" s="450"/>
      <c r="I163" s="450"/>
      <c r="J163" s="450"/>
      <c r="K163" s="450"/>
      <c r="L163" s="450"/>
      <c r="M163" s="450"/>
    </row>
    <row r="164" spans="1:13" ht="13.5" customHeight="1" x14ac:dyDescent="0.2">
      <c r="A164" s="450"/>
      <c r="B164" s="1019"/>
      <c r="C164" s="1019"/>
      <c r="D164" s="1019"/>
      <c r="E164" s="1019"/>
      <c r="F164" s="1019"/>
      <c r="G164" s="1019"/>
      <c r="H164" s="450"/>
      <c r="I164" s="450"/>
      <c r="J164" s="450"/>
      <c r="K164" s="450"/>
      <c r="L164" s="450"/>
      <c r="M164" s="450"/>
    </row>
    <row r="165" spans="1:13" ht="13.5" customHeight="1" x14ac:dyDescent="0.2">
      <c r="A165" s="450"/>
      <c r="B165" s="1113"/>
      <c r="C165" s="1113"/>
      <c r="D165" s="1113"/>
      <c r="E165" s="1113"/>
      <c r="F165" s="1113"/>
      <c r="G165" s="1113"/>
      <c r="H165" s="450"/>
      <c r="I165" s="450"/>
      <c r="J165" s="450"/>
      <c r="K165" s="450"/>
      <c r="L165" s="450"/>
      <c r="M165" s="450"/>
    </row>
    <row r="166" spans="1:13" ht="13.5" customHeight="1" x14ac:dyDescent="0.2">
      <c r="A166" s="450"/>
      <c r="B166" s="159"/>
      <c r="C166" s="159"/>
      <c r="D166" s="159"/>
      <c r="E166" s="159"/>
      <c r="F166" s="159"/>
      <c r="G166" s="159"/>
      <c r="H166" s="450"/>
      <c r="I166" s="450"/>
      <c r="J166" s="450"/>
      <c r="K166" s="450"/>
      <c r="L166" s="450"/>
      <c r="M166" s="450"/>
    </row>
    <row r="167" spans="1:13" ht="36" customHeight="1" x14ac:dyDescent="0.2">
      <c r="A167" s="450"/>
      <c r="B167" s="1521" t="s">
        <v>934</v>
      </c>
      <c r="C167" s="1021"/>
      <c r="D167" s="1021"/>
      <c r="E167" s="1021"/>
      <c r="F167" s="1021"/>
      <c r="G167" s="1021"/>
      <c r="H167" s="159"/>
      <c r="I167" s="450"/>
      <c r="J167" s="450"/>
      <c r="K167" s="450"/>
      <c r="L167" s="450"/>
      <c r="M167" s="450"/>
    </row>
    <row r="168" spans="1:13" ht="13.5" customHeight="1" x14ac:dyDescent="0.2">
      <c r="A168" s="587" t="s">
        <v>263</v>
      </c>
      <c r="B168" s="587" t="s">
        <v>617</v>
      </c>
      <c r="C168" s="587"/>
      <c r="D168" s="587"/>
      <c r="E168" s="587"/>
      <c r="F168" s="587"/>
      <c r="G168" s="587"/>
      <c r="H168" s="587" t="s">
        <v>263</v>
      </c>
      <c r="I168" s="587" t="s">
        <v>263</v>
      </c>
      <c r="J168" s="587" t="s">
        <v>263</v>
      </c>
      <c r="K168" s="587" t="s">
        <v>263</v>
      </c>
      <c r="L168" s="587" t="s">
        <v>263</v>
      </c>
      <c r="M168" s="587" t="s">
        <v>263</v>
      </c>
    </row>
    <row r="169" spans="1:13" ht="13.5" customHeight="1" x14ac:dyDescent="0.2">
      <c r="A169" s="450"/>
      <c r="B169" s="450"/>
      <c r="C169" s="450"/>
      <c r="D169" s="450"/>
      <c r="E169" s="450"/>
      <c r="F169" s="450"/>
      <c r="G169" s="450"/>
      <c r="H169" s="450"/>
      <c r="I169" s="450"/>
      <c r="J169" s="450"/>
      <c r="K169" s="450"/>
      <c r="L169" s="450"/>
      <c r="M169" s="450"/>
    </row>
    <row r="170" spans="1:13" ht="14.25" customHeight="1" x14ac:dyDescent="0.2">
      <c r="A170" s="450"/>
      <c r="B170" s="1497" t="s">
        <v>935</v>
      </c>
      <c r="C170" s="1021"/>
      <c r="D170" s="1021"/>
      <c r="E170" s="1021"/>
      <c r="F170" s="1021"/>
      <c r="G170" s="1086"/>
      <c r="H170" s="1561">
        <v>2022</v>
      </c>
      <c r="I170" s="1086"/>
      <c r="J170" s="1545">
        <v>2023</v>
      </c>
      <c r="K170" s="1021"/>
      <c r="L170" s="1545">
        <v>2024</v>
      </c>
      <c r="M170" s="1021"/>
    </row>
    <row r="171" spans="1:13" ht="13.5" customHeight="1" x14ac:dyDescent="0.2">
      <c r="A171" s="450"/>
      <c r="B171" s="1115"/>
      <c r="C171" s="1115"/>
      <c r="D171" s="1115"/>
      <c r="E171" s="1115"/>
      <c r="F171" s="1115"/>
      <c r="G171" s="1116"/>
      <c r="H171" s="861" t="s">
        <v>569</v>
      </c>
      <c r="I171" s="462" t="s">
        <v>532</v>
      </c>
      <c r="J171" s="861" t="s">
        <v>569</v>
      </c>
      <c r="K171" s="482" t="s">
        <v>532</v>
      </c>
      <c r="L171" s="861" t="s">
        <v>569</v>
      </c>
      <c r="M171" s="482" t="s">
        <v>532</v>
      </c>
    </row>
    <row r="172" spans="1:13" ht="14.25" customHeight="1" x14ac:dyDescent="0.2">
      <c r="A172" s="450"/>
      <c r="B172" s="1509" t="s">
        <v>600</v>
      </c>
      <c r="C172" s="1503"/>
      <c r="D172" s="1503"/>
      <c r="E172" s="1503"/>
      <c r="F172" s="1503"/>
      <c r="G172" s="1504"/>
      <c r="H172" s="483" t="s">
        <v>160</v>
      </c>
      <c r="I172" s="484" t="s">
        <v>160</v>
      </c>
      <c r="J172" s="485">
        <v>0.83299999999999996</v>
      </c>
      <c r="K172" s="486">
        <v>0.16700000000000001</v>
      </c>
      <c r="L172" s="487">
        <v>0.75</v>
      </c>
      <c r="M172" s="488">
        <v>0.25</v>
      </c>
    </row>
    <row r="173" spans="1:13" ht="14.25" customHeight="1" x14ac:dyDescent="0.2">
      <c r="A173" s="450"/>
      <c r="B173" s="1165" t="s">
        <v>601</v>
      </c>
      <c r="C173" s="1163"/>
      <c r="D173" s="1163"/>
      <c r="E173" s="1163"/>
      <c r="F173" s="1163"/>
      <c r="G173" s="1500"/>
      <c r="H173" s="862">
        <v>0.83699999999999997</v>
      </c>
      <c r="I173" s="489">
        <v>0.16300000000000001</v>
      </c>
      <c r="J173" s="862">
        <v>0.79600000000000004</v>
      </c>
      <c r="K173" s="863">
        <v>0.20399999999999999</v>
      </c>
      <c r="L173" s="847">
        <v>0.79800000000000004</v>
      </c>
      <c r="M173" s="848">
        <v>0.20200000000000001</v>
      </c>
    </row>
    <row r="174" spans="1:13" ht="14.25" customHeight="1" x14ac:dyDescent="0.2">
      <c r="A174" s="450"/>
      <c r="B174" s="1165" t="s">
        <v>603</v>
      </c>
      <c r="C174" s="1163"/>
      <c r="D174" s="1163"/>
      <c r="E174" s="1163"/>
      <c r="F174" s="1163"/>
      <c r="G174" s="1500"/>
      <c r="H174" s="862">
        <v>1</v>
      </c>
      <c r="I174" s="489">
        <v>0</v>
      </c>
      <c r="J174" s="862">
        <v>0.64100000000000001</v>
      </c>
      <c r="K174" s="863">
        <v>0.35899999999999999</v>
      </c>
      <c r="L174" s="847">
        <v>0.69099999999999995</v>
      </c>
      <c r="M174" s="848">
        <v>0.309</v>
      </c>
    </row>
    <row r="175" spans="1:13" ht="14.25" customHeight="1" x14ac:dyDescent="0.2">
      <c r="A175" s="450"/>
      <c r="B175" s="1165" t="s">
        <v>604</v>
      </c>
      <c r="C175" s="1163"/>
      <c r="D175" s="1163"/>
      <c r="E175" s="1163"/>
      <c r="F175" s="1163"/>
      <c r="G175" s="1500"/>
      <c r="H175" s="862">
        <v>0.87</v>
      </c>
      <c r="I175" s="489">
        <v>0.13</v>
      </c>
      <c r="J175" s="862">
        <v>0.7</v>
      </c>
      <c r="K175" s="863">
        <v>0.3</v>
      </c>
      <c r="L175" s="847">
        <v>0.67400000000000004</v>
      </c>
      <c r="M175" s="848">
        <v>0.32600000000000001</v>
      </c>
    </row>
    <row r="176" spans="1:13" ht="14.25" customHeight="1" x14ac:dyDescent="0.2">
      <c r="A176" s="450"/>
      <c r="B176" s="1165" t="s">
        <v>605</v>
      </c>
      <c r="C176" s="1163"/>
      <c r="D176" s="1163"/>
      <c r="E176" s="1163"/>
      <c r="F176" s="1163"/>
      <c r="G176" s="1500"/>
      <c r="H176" s="862">
        <v>0.52800000000000002</v>
      </c>
      <c r="I176" s="489">
        <v>0.47199999999999998</v>
      </c>
      <c r="J176" s="862">
        <v>0.50900000000000001</v>
      </c>
      <c r="K176" s="863">
        <v>0.49099999999999999</v>
      </c>
      <c r="L176" s="847">
        <v>0.51700000000000002</v>
      </c>
      <c r="M176" s="848">
        <v>0.48299999999999998</v>
      </c>
    </row>
    <row r="177" spans="1:13" ht="14.25" customHeight="1" x14ac:dyDescent="0.2">
      <c r="A177" s="450"/>
      <c r="B177" s="1165" t="s">
        <v>606</v>
      </c>
      <c r="C177" s="1163"/>
      <c r="D177" s="1163"/>
      <c r="E177" s="1163"/>
      <c r="F177" s="1163"/>
      <c r="G177" s="1500"/>
      <c r="H177" s="862">
        <v>0.93799999999999994</v>
      </c>
      <c r="I177" s="489">
        <v>6.2E-2</v>
      </c>
      <c r="J177" s="862">
        <v>0.93200000000000005</v>
      </c>
      <c r="K177" s="863">
        <v>6.8000000000000005E-2</v>
      </c>
      <c r="L177" s="847">
        <v>0.91100000000000003</v>
      </c>
      <c r="M177" s="848">
        <v>8.8999999999999996E-2</v>
      </c>
    </row>
    <row r="178" spans="1:13" ht="14.25" customHeight="1" x14ac:dyDescent="0.2">
      <c r="A178" s="450"/>
      <c r="B178" s="1165" t="s">
        <v>607</v>
      </c>
      <c r="C178" s="1163"/>
      <c r="D178" s="1163"/>
      <c r="E178" s="1163"/>
      <c r="F178" s="1163"/>
      <c r="G178" s="1500"/>
      <c r="H178" s="862">
        <v>0.34799999999999998</v>
      </c>
      <c r="I178" s="489">
        <v>0.65200000000000002</v>
      </c>
      <c r="J178" s="862">
        <v>0.34100000000000003</v>
      </c>
      <c r="K178" s="863">
        <v>0.65900000000000003</v>
      </c>
      <c r="L178" s="847">
        <v>0.47899999999999998</v>
      </c>
      <c r="M178" s="848">
        <v>0.52100000000000002</v>
      </c>
    </row>
    <row r="179" spans="1:13" ht="14.25" customHeight="1" x14ac:dyDescent="0.2">
      <c r="A179" s="450"/>
      <c r="B179" s="1165" t="s">
        <v>608</v>
      </c>
      <c r="C179" s="1163"/>
      <c r="D179" s="1163"/>
      <c r="E179" s="1163"/>
      <c r="F179" s="1163"/>
      <c r="G179" s="1500"/>
      <c r="H179" s="862">
        <v>0.878</v>
      </c>
      <c r="I179" s="489">
        <v>0.122</v>
      </c>
      <c r="J179" s="862">
        <v>0.91100000000000003</v>
      </c>
      <c r="K179" s="863">
        <v>8.8999999999999996E-2</v>
      </c>
      <c r="L179" s="847">
        <v>0.92400000000000004</v>
      </c>
      <c r="M179" s="848">
        <v>7.5999999999999998E-2</v>
      </c>
    </row>
    <row r="180" spans="1:13" ht="14.25" customHeight="1" x14ac:dyDescent="0.2">
      <c r="A180" s="450"/>
      <c r="B180" s="1165" t="s">
        <v>610</v>
      </c>
      <c r="C180" s="1163"/>
      <c r="D180" s="1163"/>
      <c r="E180" s="1163"/>
      <c r="F180" s="1163"/>
      <c r="G180" s="1500"/>
      <c r="H180" s="844" t="s">
        <v>160</v>
      </c>
      <c r="I180" s="470" t="s">
        <v>160</v>
      </c>
      <c r="J180" s="862">
        <v>0</v>
      </c>
      <c r="K180" s="863">
        <v>1</v>
      </c>
      <c r="L180" s="847">
        <v>0</v>
      </c>
      <c r="M180" s="848">
        <v>1</v>
      </c>
    </row>
    <row r="181" spans="1:13" ht="14.25" customHeight="1" x14ac:dyDescent="0.2">
      <c r="A181" s="450"/>
      <c r="B181" s="1165" t="s">
        <v>612</v>
      </c>
      <c r="C181" s="1163"/>
      <c r="D181" s="1163"/>
      <c r="E181" s="1163"/>
      <c r="F181" s="1163"/>
      <c r="G181" s="1500"/>
      <c r="H181" s="862">
        <v>0.38100000000000001</v>
      </c>
      <c r="I181" s="489">
        <v>0.61899999999999999</v>
      </c>
      <c r="J181" s="862">
        <v>0.28299999999999997</v>
      </c>
      <c r="K181" s="863">
        <v>0.71699999999999997</v>
      </c>
      <c r="L181" s="847">
        <v>0.13</v>
      </c>
      <c r="M181" s="848">
        <v>0.87</v>
      </c>
    </row>
    <row r="182" spans="1:13" ht="14.25" customHeight="1" x14ac:dyDescent="0.2">
      <c r="A182" s="450"/>
      <c r="B182" s="1518" t="s">
        <v>44</v>
      </c>
      <c r="C182" s="1506"/>
      <c r="D182" s="1506"/>
      <c r="E182" s="1506"/>
      <c r="F182" s="1506"/>
      <c r="G182" s="1507"/>
      <c r="H182" s="490">
        <v>0.78800000000000003</v>
      </c>
      <c r="I182" s="864">
        <v>0.21199999999999999</v>
      </c>
      <c r="J182" s="490">
        <v>0.79400000000000004</v>
      </c>
      <c r="K182" s="865">
        <v>0.20599999999999999</v>
      </c>
      <c r="L182" s="491">
        <v>0.79</v>
      </c>
      <c r="M182" s="860">
        <v>0.21</v>
      </c>
    </row>
    <row r="183" spans="1:13" ht="14.25" customHeight="1" x14ac:dyDescent="0.2">
      <c r="A183" s="450"/>
      <c r="B183" s="1511" t="s">
        <v>936</v>
      </c>
      <c r="C183" s="1258"/>
      <c r="D183" s="1258"/>
      <c r="E183" s="1258"/>
      <c r="F183" s="1258"/>
      <c r="G183" s="1258"/>
      <c r="H183" s="1258"/>
      <c r="I183" s="1258"/>
      <c r="J183" s="1258"/>
      <c r="K183" s="1258"/>
      <c r="L183" s="1258"/>
      <c r="M183" s="1258"/>
    </row>
    <row r="184" spans="1:13" ht="13.5" customHeight="1" x14ac:dyDescent="0.2">
      <c r="A184" s="450"/>
      <c r="B184" s="1113"/>
      <c r="C184" s="1113"/>
      <c r="D184" s="1113"/>
      <c r="E184" s="1113"/>
      <c r="F184" s="1113"/>
      <c r="G184" s="1113"/>
      <c r="H184" s="1113"/>
      <c r="I184" s="1113"/>
      <c r="J184" s="1113"/>
      <c r="K184" s="1113"/>
      <c r="L184" s="1113"/>
      <c r="M184" s="1113"/>
    </row>
    <row r="185" spans="1:13" ht="13.5" customHeight="1" x14ac:dyDescent="0.2">
      <c r="A185" s="450"/>
      <c r="B185" s="450"/>
      <c r="C185" s="450"/>
      <c r="D185" s="450"/>
      <c r="E185" s="450"/>
      <c r="F185" s="450"/>
      <c r="G185" s="450"/>
      <c r="H185" s="450"/>
      <c r="I185" s="450"/>
      <c r="J185" s="450"/>
      <c r="K185" s="450"/>
      <c r="L185" s="450"/>
      <c r="M185" s="450"/>
    </row>
    <row r="186" spans="1:13" ht="14.25" customHeight="1" x14ac:dyDescent="0.2">
      <c r="A186" s="450"/>
      <c r="B186" s="1497" t="s">
        <v>937</v>
      </c>
      <c r="C186" s="1021"/>
      <c r="D186" s="1086"/>
      <c r="E186" s="1545">
        <v>2022</v>
      </c>
      <c r="F186" s="1021"/>
      <c r="G186" s="1086"/>
      <c r="H186" s="1545">
        <v>2023</v>
      </c>
      <c r="I186" s="1021"/>
      <c r="J186" s="1086"/>
      <c r="K186" s="1545">
        <v>2024</v>
      </c>
      <c r="L186" s="1021"/>
      <c r="M186" s="1086"/>
    </row>
    <row r="187" spans="1:13" ht="13.5" customHeight="1" x14ac:dyDescent="0.2">
      <c r="A187" s="450"/>
      <c r="B187" s="1021"/>
      <c r="C187" s="1021"/>
      <c r="D187" s="1086"/>
      <c r="E187" s="866" t="s">
        <v>590</v>
      </c>
      <c r="F187" s="866" t="s">
        <v>591</v>
      </c>
      <c r="G187" s="492" t="s">
        <v>533</v>
      </c>
      <c r="H187" s="866" t="s">
        <v>590</v>
      </c>
      <c r="I187" s="866" t="s">
        <v>591</v>
      </c>
      <c r="J187" s="492" t="s">
        <v>533</v>
      </c>
      <c r="K187" s="866" t="s">
        <v>590</v>
      </c>
      <c r="L187" s="866" t="s">
        <v>591</v>
      </c>
      <c r="M187" s="493" t="s">
        <v>533</v>
      </c>
    </row>
    <row r="188" spans="1:13" ht="14.25" customHeight="1" x14ac:dyDescent="0.2">
      <c r="A188" s="450"/>
      <c r="B188" s="1509" t="s">
        <v>600</v>
      </c>
      <c r="C188" s="1503"/>
      <c r="D188" s="1504"/>
      <c r="E188" s="494" t="s">
        <v>160</v>
      </c>
      <c r="F188" s="494" t="s">
        <v>160</v>
      </c>
      <c r="G188" s="495" t="s">
        <v>160</v>
      </c>
      <c r="H188" s="496">
        <v>0</v>
      </c>
      <c r="I188" s="496">
        <v>1</v>
      </c>
      <c r="J188" s="497">
        <v>0</v>
      </c>
      <c r="K188" s="496">
        <v>0</v>
      </c>
      <c r="L188" s="496">
        <v>1</v>
      </c>
      <c r="M188" s="497">
        <v>0</v>
      </c>
    </row>
    <row r="189" spans="1:13" ht="14.25" customHeight="1" x14ac:dyDescent="0.2">
      <c r="A189" s="450"/>
      <c r="B189" s="1165" t="s">
        <v>601</v>
      </c>
      <c r="C189" s="1163"/>
      <c r="D189" s="1500"/>
      <c r="E189" s="862">
        <v>5.0999999999999997E-2</v>
      </c>
      <c r="F189" s="862">
        <v>0.70399999999999996</v>
      </c>
      <c r="G189" s="489">
        <v>0.245</v>
      </c>
      <c r="H189" s="862">
        <v>0.03</v>
      </c>
      <c r="I189" s="862">
        <v>0.71899999999999997</v>
      </c>
      <c r="J189" s="863">
        <v>0.251</v>
      </c>
      <c r="K189" s="847">
        <v>2.4E-2</v>
      </c>
      <c r="L189" s="847">
        <v>0.72399999999999998</v>
      </c>
      <c r="M189" s="848">
        <v>0.252</v>
      </c>
    </row>
    <row r="190" spans="1:13" ht="14.25" customHeight="1" x14ac:dyDescent="0.2">
      <c r="A190" s="450"/>
      <c r="B190" s="1165" t="s">
        <v>603</v>
      </c>
      <c r="C190" s="1163"/>
      <c r="D190" s="1500"/>
      <c r="E190" s="862">
        <v>0</v>
      </c>
      <c r="F190" s="862">
        <v>0.73299999999999998</v>
      </c>
      <c r="G190" s="489">
        <v>0.26700000000000002</v>
      </c>
      <c r="H190" s="862">
        <v>1.6E-2</v>
      </c>
      <c r="I190" s="862">
        <v>0.79700000000000004</v>
      </c>
      <c r="J190" s="863">
        <v>0.188</v>
      </c>
      <c r="K190" s="847">
        <v>8.5999999999999993E-2</v>
      </c>
      <c r="L190" s="847">
        <v>0.72799999999999998</v>
      </c>
      <c r="M190" s="848">
        <v>0.185</v>
      </c>
    </row>
    <row r="191" spans="1:13" ht="14.25" customHeight="1" x14ac:dyDescent="0.2">
      <c r="A191" s="450"/>
      <c r="B191" s="1165" t="s">
        <v>604</v>
      </c>
      <c r="C191" s="1163"/>
      <c r="D191" s="1500"/>
      <c r="E191" s="862">
        <v>0.13</v>
      </c>
      <c r="F191" s="862">
        <v>0.73899999999999999</v>
      </c>
      <c r="G191" s="489">
        <v>0.13</v>
      </c>
      <c r="H191" s="862">
        <v>0.34</v>
      </c>
      <c r="I191" s="862">
        <v>0.57999999999999996</v>
      </c>
      <c r="J191" s="863">
        <v>0.08</v>
      </c>
      <c r="K191" s="847">
        <v>0.23300000000000001</v>
      </c>
      <c r="L191" s="847">
        <v>0.67400000000000004</v>
      </c>
      <c r="M191" s="848">
        <v>9.2999999999999999E-2</v>
      </c>
    </row>
    <row r="192" spans="1:13" ht="14.25" customHeight="1" x14ac:dyDescent="0.2">
      <c r="A192" s="450"/>
      <c r="B192" s="1165" t="s">
        <v>605</v>
      </c>
      <c r="C192" s="1163"/>
      <c r="D192" s="1500"/>
      <c r="E192" s="862">
        <v>0.16500000000000001</v>
      </c>
      <c r="F192" s="862">
        <v>0.70099999999999996</v>
      </c>
      <c r="G192" s="489">
        <v>0.13400000000000001</v>
      </c>
      <c r="H192" s="862">
        <v>0.25600000000000001</v>
      </c>
      <c r="I192" s="862">
        <v>0.625</v>
      </c>
      <c r="J192" s="863">
        <v>0.11899999999999999</v>
      </c>
      <c r="K192" s="847">
        <v>0.23699999999999999</v>
      </c>
      <c r="L192" s="847">
        <v>0.65100000000000002</v>
      </c>
      <c r="M192" s="848">
        <v>0.111</v>
      </c>
    </row>
    <row r="193" spans="1:13" ht="14.25" customHeight="1" x14ac:dyDescent="0.2">
      <c r="A193" s="450"/>
      <c r="B193" s="1165" t="s">
        <v>606</v>
      </c>
      <c r="C193" s="1163"/>
      <c r="D193" s="1500"/>
      <c r="E193" s="862">
        <v>0.13500000000000001</v>
      </c>
      <c r="F193" s="862">
        <v>0.74199999999999999</v>
      </c>
      <c r="G193" s="489">
        <v>0.124</v>
      </c>
      <c r="H193" s="862">
        <v>0.124</v>
      </c>
      <c r="I193" s="862">
        <v>0.70599999999999996</v>
      </c>
      <c r="J193" s="863">
        <v>0.17</v>
      </c>
      <c r="K193" s="847">
        <v>0.16200000000000001</v>
      </c>
      <c r="L193" s="847">
        <v>0.66400000000000003</v>
      </c>
      <c r="M193" s="848">
        <v>0.17399999999999999</v>
      </c>
    </row>
    <row r="194" spans="1:13" ht="14.25" customHeight="1" x14ac:dyDescent="0.2">
      <c r="A194" s="450"/>
      <c r="B194" s="1165" t="s">
        <v>607</v>
      </c>
      <c r="C194" s="1163"/>
      <c r="D194" s="1500"/>
      <c r="E194" s="862">
        <v>0.33900000000000002</v>
      </c>
      <c r="F194" s="862">
        <v>0.63400000000000001</v>
      </c>
      <c r="G194" s="489">
        <v>2.7E-2</v>
      </c>
      <c r="H194" s="862">
        <v>0.376</v>
      </c>
      <c r="I194" s="862">
        <v>0.57099999999999995</v>
      </c>
      <c r="J194" s="863">
        <v>5.3999999999999999E-2</v>
      </c>
      <c r="K194" s="847">
        <v>0.34</v>
      </c>
      <c r="L194" s="847">
        <v>0.61099999999999999</v>
      </c>
      <c r="M194" s="848">
        <v>4.9000000000000002E-2</v>
      </c>
    </row>
    <row r="195" spans="1:13" ht="14.25" customHeight="1" x14ac:dyDescent="0.2">
      <c r="A195" s="450"/>
      <c r="B195" s="1165" t="s">
        <v>608</v>
      </c>
      <c r="C195" s="1163"/>
      <c r="D195" s="1500"/>
      <c r="E195" s="862">
        <v>0.28000000000000003</v>
      </c>
      <c r="F195" s="862">
        <v>0.59099999999999997</v>
      </c>
      <c r="G195" s="489">
        <v>0.129</v>
      </c>
      <c r="H195" s="862">
        <v>0.192</v>
      </c>
      <c r="I195" s="862">
        <v>0.63200000000000001</v>
      </c>
      <c r="J195" s="863">
        <v>0.17599999999999999</v>
      </c>
      <c r="K195" s="847">
        <v>0.186</v>
      </c>
      <c r="L195" s="847">
        <v>0.629</v>
      </c>
      <c r="M195" s="848">
        <v>0.185</v>
      </c>
    </row>
    <row r="196" spans="1:13" ht="14.25" customHeight="1" x14ac:dyDescent="0.2">
      <c r="A196" s="450"/>
      <c r="B196" s="1165" t="s">
        <v>610</v>
      </c>
      <c r="C196" s="1163"/>
      <c r="D196" s="1500"/>
      <c r="E196" s="844" t="s">
        <v>160</v>
      </c>
      <c r="F196" s="844" t="s">
        <v>160</v>
      </c>
      <c r="G196" s="470" t="s">
        <v>160</v>
      </c>
      <c r="H196" s="862">
        <v>0.4</v>
      </c>
      <c r="I196" s="862">
        <v>0.6</v>
      </c>
      <c r="J196" s="863">
        <v>0</v>
      </c>
      <c r="K196" s="847">
        <v>0.378</v>
      </c>
      <c r="L196" s="847">
        <v>0.6</v>
      </c>
      <c r="M196" s="848">
        <v>2.1999999999999999E-2</v>
      </c>
    </row>
    <row r="197" spans="1:13" ht="14.25" customHeight="1" x14ac:dyDescent="0.2">
      <c r="A197" s="450"/>
      <c r="B197" s="1165" t="s">
        <v>612</v>
      </c>
      <c r="C197" s="1163"/>
      <c r="D197" s="1500"/>
      <c r="E197" s="862">
        <v>1</v>
      </c>
      <c r="F197" s="862">
        <v>0</v>
      </c>
      <c r="G197" s="489">
        <v>0</v>
      </c>
      <c r="H197" s="862">
        <v>1</v>
      </c>
      <c r="I197" s="862">
        <v>0</v>
      </c>
      <c r="J197" s="863">
        <v>0</v>
      </c>
      <c r="K197" s="847">
        <v>1</v>
      </c>
      <c r="L197" s="847">
        <v>0</v>
      </c>
      <c r="M197" s="848">
        <v>0</v>
      </c>
    </row>
    <row r="198" spans="1:13" ht="14.25" customHeight="1" x14ac:dyDescent="0.2">
      <c r="A198" s="450"/>
      <c r="B198" s="1518" t="s">
        <v>44</v>
      </c>
      <c r="C198" s="1506"/>
      <c r="D198" s="1507"/>
      <c r="E198" s="490">
        <v>0.254</v>
      </c>
      <c r="F198" s="490">
        <v>0.62</v>
      </c>
      <c r="G198" s="864">
        <v>0.126</v>
      </c>
      <c r="H198" s="490">
        <v>0.19700000000000001</v>
      </c>
      <c r="I198" s="490">
        <v>0.64</v>
      </c>
      <c r="J198" s="865">
        <v>0.16300000000000001</v>
      </c>
      <c r="K198" s="491">
        <v>0.20399999999999999</v>
      </c>
      <c r="L198" s="491">
        <v>0.63400000000000001</v>
      </c>
      <c r="M198" s="860">
        <v>0.161</v>
      </c>
    </row>
    <row r="199" spans="1:13" ht="14.25" customHeight="1" x14ac:dyDescent="0.2">
      <c r="A199" s="450"/>
      <c r="B199" s="1511" t="s">
        <v>938</v>
      </c>
      <c r="C199" s="1258"/>
      <c r="D199" s="1258"/>
      <c r="E199" s="1258"/>
      <c r="F199" s="1258"/>
      <c r="G199" s="1258"/>
      <c r="H199" s="1258"/>
      <c r="I199" s="1258"/>
      <c r="J199" s="1258"/>
      <c r="K199" s="1258"/>
      <c r="L199" s="1258"/>
      <c r="M199" s="1258"/>
    </row>
    <row r="200" spans="1:13" ht="13.5" customHeight="1" x14ac:dyDescent="0.2">
      <c r="A200" s="450"/>
      <c r="B200" s="1019"/>
      <c r="C200" s="1019"/>
      <c r="D200" s="1019"/>
      <c r="E200" s="1019"/>
      <c r="F200" s="1019"/>
      <c r="G200" s="1019"/>
      <c r="H200" s="1019"/>
      <c r="I200" s="1019"/>
      <c r="J200" s="1019"/>
      <c r="K200" s="1019"/>
      <c r="L200" s="1019"/>
      <c r="M200" s="1019"/>
    </row>
    <row r="201" spans="1:13" ht="13.5" customHeight="1" x14ac:dyDescent="0.2">
      <c r="A201" s="450"/>
      <c r="B201" s="1113"/>
      <c r="C201" s="1113"/>
      <c r="D201" s="1113"/>
      <c r="E201" s="1113"/>
      <c r="F201" s="1113"/>
      <c r="G201" s="1113"/>
      <c r="H201" s="1113"/>
      <c r="I201" s="1113"/>
      <c r="J201" s="1113"/>
      <c r="K201" s="1113"/>
      <c r="L201" s="1113"/>
      <c r="M201" s="1113"/>
    </row>
    <row r="202" spans="1:13" ht="13.5" customHeight="1" x14ac:dyDescent="0.2">
      <c r="A202" s="450"/>
      <c r="B202" s="450"/>
      <c r="C202" s="450"/>
      <c r="D202" s="450"/>
      <c r="E202" s="450"/>
      <c r="F202" s="450"/>
      <c r="G202" s="450"/>
      <c r="H202" s="450"/>
      <c r="I202" s="450"/>
      <c r="J202" s="450"/>
      <c r="K202" s="450"/>
      <c r="L202" s="450"/>
      <c r="M202" s="450"/>
    </row>
    <row r="203" spans="1:13" ht="13.5" customHeight="1" x14ac:dyDescent="0.2">
      <c r="A203" s="450"/>
      <c r="B203" s="450"/>
      <c r="C203" s="450"/>
      <c r="D203" s="450"/>
      <c r="E203" s="450"/>
      <c r="F203" s="450"/>
      <c r="G203" s="450"/>
      <c r="H203" s="450"/>
      <c r="I203" s="450"/>
      <c r="J203" s="450"/>
      <c r="K203" s="450"/>
      <c r="L203" s="450"/>
      <c r="M203" s="450"/>
    </row>
    <row r="204" spans="1:13" ht="13.5" customHeight="1" x14ac:dyDescent="0.2">
      <c r="A204" s="587" t="s">
        <v>263</v>
      </c>
      <c r="B204" s="587" t="s">
        <v>629</v>
      </c>
      <c r="C204" s="587"/>
      <c r="D204" s="587"/>
      <c r="E204" s="587"/>
      <c r="F204" s="587"/>
      <c r="G204" s="587"/>
      <c r="H204" s="587"/>
      <c r="I204" s="587"/>
      <c r="J204" s="587"/>
      <c r="K204" s="587"/>
      <c r="L204" s="587"/>
      <c r="M204" s="587" t="s">
        <v>263</v>
      </c>
    </row>
    <row r="205" spans="1:13" ht="13.5" customHeight="1" x14ac:dyDescent="0.2">
      <c r="A205" s="450"/>
      <c r="B205" s="450"/>
      <c r="C205" s="450"/>
      <c r="D205" s="450"/>
      <c r="E205" s="450"/>
      <c r="F205" s="450"/>
      <c r="G205" s="450"/>
      <c r="H205" s="450"/>
      <c r="I205" s="450"/>
      <c r="J205" s="450"/>
      <c r="K205" s="450"/>
      <c r="L205" s="450"/>
      <c r="M205" s="450"/>
    </row>
    <row r="206" spans="1:13" ht="14.25" customHeight="1" x14ac:dyDescent="0.2">
      <c r="A206" s="450"/>
      <c r="B206" s="1497" t="s">
        <v>939</v>
      </c>
      <c r="C206" s="1021"/>
      <c r="D206" s="1086"/>
      <c r="E206" s="1498">
        <v>2022</v>
      </c>
      <c r="F206" s="1498">
        <v>2023</v>
      </c>
      <c r="G206" s="1499">
        <v>2024</v>
      </c>
      <c r="H206" s="450"/>
      <c r="I206" s="450"/>
      <c r="J206" s="450"/>
      <c r="K206" s="450"/>
      <c r="L206" s="450"/>
      <c r="M206" s="450"/>
    </row>
    <row r="207" spans="1:13" ht="13.5" customHeight="1" x14ac:dyDescent="0.2">
      <c r="A207" s="450"/>
      <c r="B207" s="1021"/>
      <c r="C207" s="1019"/>
      <c r="D207" s="1086"/>
      <c r="E207" s="1151"/>
      <c r="F207" s="1151"/>
      <c r="G207" s="1153"/>
      <c r="H207" s="450"/>
      <c r="I207" s="450"/>
      <c r="J207" s="450"/>
      <c r="K207" s="450"/>
      <c r="L207" s="450"/>
      <c r="M207" s="450"/>
    </row>
    <row r="208" spans="1:13" ht="13.5" customHeight="1" x14ac:dyDescent="0.2">
      <c r="A208" s="450"/>
      <c r="B208" s="1021"/>
      <c r="C208" s="1019"/>
      <c r="D208" s="1086"/>
      <c r="E208" s="1151"/>
      <c r="F208" s="1151"/>
      <c r="G208" s="1153"/>
      <c r="H208" s="450"/>
      <c r="I208" s="450"/>
      <c r="J208" s="450"/>
      <c r="K208" s="450"/>
      <c r="L208" s="450"/>
      <c r="M208" s="450"/>
    </row>
    <row r="209" spans="1:13" ht="13.5" customHeight="1" x14ac:dyDescent="0.2">
      <c r="A209" s="450"/>
      <c r="B209" s="1115"/>
      <c r="C209" s="1115"/>
      <c r="D209" s="1116"/>
      <c r="E209" s="1208"/>
      <c r="F209" s="1208"/>
      <c r="G209" s="1205"/>
      <c r="H209" s="450"/>
      <c r="I209" s="450"/>
      <c r="J209" s="450"/>
      <c r="K209" s="450"/>
      <c r="L209" s="450"/>
      <c r="M209" s="450"/>
    </row>
    <row r="210" spans="1:13" ht="14.25" customHeight="1" x14ac:dyDescent="0.2">
      <c r="A210" s="450"/>
      <c r="B210" s="1165" t="s">
        <v>600</v>
      </c>
      <c r="C210" s="1163"/>
      <c r="D210" s="1500"/>
      <c r="E210" s="470" t="s">
        <v>160</v>
      </c>
      <c r="F210" s="863">
        <v>1.0640000000000001</v>
      </c>
      <c r="G210" s="848">
        <v>1.246</v>
      </c>
      <c r="H210" s="450"/>
      <c r="I210" s="450"/>
      <c r="J210" s="450"/>
      <c r="K210" s="450"/>
      <c r="L210" s="450"/>
      <c r="M210" s="450"/>
    </row>
    <row r="211" spans="1:13" ht="14.25" customHeight="1" x14ac:dyDescent="0.2">
      <c r="A211" s="450"/>
      <c r="B211" s="1165" t="s">
        <v>601</v>
      </c>
      <c r="C211" s="1163"/>
      <c r="D211" s="1500"/>
      <c r="E211" s="489">
        <v>0.69</v>
      </c>
      <c r="F211" s="863">
        <v>0.83</v>
      </c>
      <c r="G211" s="848">
        <v>0.83</v>
      </c>
      <c r="H211" s="450"/>
      <c r="I211" s="450"/>
      <c r="J211" s="450"/>
      <c r="K211" s="450"/>
      <c r="L211" s="450"/>
      <c r="M211" s="450"/>
    </row>
    <row r="212" spans="1:13" ht="14.25" customHeight="1" x14ac:dyDescent="0.2">
      <c r="A212" s="450"/>
      <c r="B212" s="1165" t="s">
        <v>603</v>
      </c>
      <c r="C212" s="1163"/>
      <c r="D212" s="1500"/>
      <c r="E212" s="470" t="s">
        <v>160</v>
      </c>
      <c r="F212" s="863">
        <v>0.96899999999999997</v>
      </c>
      <c r="G212" s="848">
        <v>0.98199999999999998</v>
      </c>
      <c r="H212" s="450"/>
      <c r="I212" s="450"/>
      <c r="J212" s="450"/>
      <c r="K212" s="450"/>
      <c r="L212" s="450"/>
      <c r="M212" s="450"/>
    </row>
    <row r="213" spans="1:13" ht="14.25" customHeight="1" x14ac:dyDescent="0.2">
      <c r="A213" s="450"/>
      <c r="B213" s="1165" t="s">
        <v>604</v>
      </c>
      <c r="C213" s="1163"/>
      <c r="D213" s="1500"/>
      <c r="E213" s="489">
        <v>0.99299999999999999</v>
      </c>
      <c r="F213" s="863">
        <v>0.77100000000000002</v>
      </c>
      <c r="G213" s="848">
        <v>0.97</v>
      </c>
      <c r="H213" s="450"/>
      <c r="I213" s="450"/>
      <c r="J213" s="450"/>
      <c r="K213" s="450"/>
      <c r="L213" s="450"/>
      <c r="M213" s="450"/>
    </row>
    <row r="214" spans="1:13" ht="14.25" customHeight="1" x14ac:dyDescent="0.2">
      <c r="A214" s="450"/>
      <c r="B214" s="1165" t="s">
        <v>605</v>
      </c>
      <c r="C214" s="1163"/>
      <c r="D214" s="1500"/>
      <c r="E214" s="489">
        <v>0.94599999999999995</v>
      </c>
      <c r="F214" s="863">
        <v>0.88600000000000001</v>
      </c>
      <c r="G214" s="848">
        <v>0.90200000000000002</v>
      </c>
      <c r="H214" s="450"/>
      <c r="I214" s="450"/>
      <c r="J214" s="450"/>
      <c r="K214" s="450"/>
      <c r="L214" s="450"/>
      <c r="M214" s="450"/>
    </row>
    <row r="215" spans="1:13" ht="14.25" customHeight="1" x14ac:dyDescent="0.2">
      <c r="A215" s="450"/>
      <c r="B215" s="1165" t="s">
        <v>606</v>
      </c>
      <c r="C215" s="1163"/>
      <c r="D215" s="1500"/>
      <c r="E215" s="489">
        <v>0.68300000000000005</v>
      </c>
      <c r="F215" s="863">
        <v>0.74299999999999999</v>
      </c>
      <c r="G215" s="848">
        <v>0.80400000000000005</v>
      </c>
      <c r="H215" s="450"/>
      <c r="I215" s="450"/>
      <c r="J215" s="450"/>
      <c r="K215" s="450"/>
      <c r="L215" s="450"/>
      <c r="M215" s="450"/>
    </row>
    <row r="216" spans="1:13" ht="14.25" customHeight="1" x14ac:dyDescent="0.2">
      <c r="A216" s="450"/>
      <c r="B216" s="1165" t="s">
        <v>607</v>
      </c>
      <c r="C216" s="1163"/>
      <c r="D216" s="1500"/>
      <c r="E216" s="489">
        <v>1.042</v>
      </c>
      <c r="F216" s="863">
        <v>1.0640000000000001</v>
      </c>
      <c r="G216" s="848">
        <v>0.94</v>
      </c>
      <c r="H216" s="450"/>
      <c r="I216" s="450"/>
      <c r="J216" s="450"/>
      <c r="K216" s="450"/>
      <c r="L216" s="450"/>
      <c r="M216" s="450"/>
    </row>
    <row r="217" spans="1:13" ht="14.25" customHeight="1" x14ac:dyDescent="0.2">
      <c r="A217" s="450"/>
      <c r="B217" s="1165" t="s">
        <v>608</v>
      </c>
      <c r="C217" s="1163"/>
      <c r="D217" s="1500"/>
      <c r="E217" s="489">
        <v>0.84199999999999997</v>
      </c>
      <c r="F217" s="863">
        <v>0.71599999999999997</v>
      </c>
      <c r="G217" s="848">
        <v>0.70799999999999996</v>
      </c>
      <c r="H217" s="450"/>
      <c r="I217" s="450"/>
      <c r="J217" s="450"/>
      <c r="K217" s="450"/>
      <c r="L217" s="450"/>
      <c r="M217" s="450"/>
    </row>
    <row r="218" spans="1:13" ht="14.25" customHeight="1" x14ac:dyDescent="0.2">
      <c r="A218" s="450"/>
      <c r="B218" s="1165" t="s">
        <v>612</v>
      </c>
      <c r="C218" s="1163"/>
      <c r="D218" s="1500"/>
      <c r="E218" s="489">
        <v>0.73199999999999998</v>
      </c>
      <c r="F218" s="863">
        <v>0.88200000000000001</v>
      </c>
      <c r="G218" s="848">
        <v>1.0049999999999999</v>
      </c>
      <c r="H218" s="450"/>
      <c r="I218" s="450"/>
      <c r="J218" s="450"/>
      <c r="K218" s="450"/>
      <c r="L218" s="450"/>
      <c r="M218" s="450"/>
    </row>
    <row r="219" spans="1:13" ht="14.25" customHeight="1" x14ac:dyDescent="0.2">
      <c r="A219" s="450"/>
      <c r="B219" s="1166" t="s">
        <v>536</v>
      </c>
      <c r="C219" s="1163"/>
      <c r="D219" s="1500"/>
      <c r="E219" s="864">
        <v>0.84199999999999997</v>
      </c>
      <c r="F219" s="865">
        <v>0.94199999999999995</v>
      </c>
      <c r="G219" s="860">
        <v>0.94</v>
      </c>
      <c r="H219" s="450"/>
      <c r="I219" s="450"/>
      <c r="J219" s="450"/>
      <c r="K219" s="450"/>
      <c r="L219" s="450"/>
      <c r="M219" s="450"/>
    </row>
    <row r="220" spans="1:13" ht="14.25" customHeight="1" x14ac:dyDescent="0.2">
      <c r="A220" s="450"/>
      <c r="B220" s="1511" t="s">
        <v>940</v>
      </c>
      <c r="C220" s="1258"/>
      <c r="D220" s="1258"/>
      <c r="E220" s="1258"/>
      <c r="F220" s="1258"/>
      <c r="G220" s="1258"/>
      <c r="H220" s="450"/>
      <c r="I220" s="450"/>
      <c r="J220" s="450"/>
      <c r="K220" s="450"/>
      <c r="L220" s="450"/>
      <c r="M220" s="450"/>
    </row>
    <row r="221" spans="1:13" ht="24" customHeight="1" x14ac:dyDescent="0.2">
      <c r="A221" s="450"/>
      <c r="B221" s="1019"/>
      <c r="C221" s="1019"/>
      <c r="D221" s="1019"/>
      <c r="E221" s="1019"/>
      <c r="F221" s="1019"/>
      <c r="G221" s="1019"/>
      <c r="H221" s="450"/>
      <c r="I221" s="450"/>
      <c r="J221" s="450"/>
      <c r="K221" s="450"/>
      <c r="L221" s="450"/>
      <c r="M221" s="450"/>
    </row>
    <row r="222" spans="1:13" ht="13.5" customHeight="1" x14ac:dyDescent="0.2">
      <c r="A222" s="450"/>
      <c r="B222" s="1019"/>
      <c r="C222" s="1019"/>
      <c r="D222" s="1019"/>
      <c r="E222" s="1019"/>
      <c r="F222" s="1019"/>
      <c r="G222" s="1019"/>
      <c r="H222" s="450"/>
      <c r="I222" s="450"/>
      <c r="J222" s="450"/>
      <c r="K222" s="450"/>
      <c r="L222" s="450"/>
      <c r="M222" s="450"/>
    </row>
    <row r="223" spans="1:13" ht="13.5" customHeight="1" x14ac:dyDescent="0.2">
      <c r="A223" s="450"/>
      <c r="B223" s="1019"/>
      <c r="C223" s="1019"/>
      <c r="D223" s="1019"/>
      <c r="E223" s="1019"/>
      <c r="F223" s="1019"/>
      <c r="G223" s="1019"/>
      <c r="H223" s="450"/>
      <c r="I223" s="450"/>
      <c r="J223" s="450"/>
      <c r="K223" s="450"/>
      <c r="L223" s="450"/>
      <c r="M223" s="450"/>
    </row>
    <row r="224" spans="1:13" ht="13.5" customHeight="1" x14ac:dyDescent="0.2">
      <c r="A224" s="450"/>
      <c r="B224" s="1113"/>
      <c r="C224" s="1113"/>
      <c r="D224" s="1113"/>
      <c r="E224" s="1113"/>
      <c r="F224" s="1113"/>
      <c r="G224" s="1113"/>
      <c r="H224" s="450"/>
      <c r="I224" s="450"/>
      <c r="J224" s="450"/>
      <c r="K224" s="450"/>
      <c r="L224" s="450"/>
      <c r="M224" s="450"/>
    </row>
    <row r="225" spans="1:13" ht="13.5" customHeight="1" x14ac:dyDescent="0.2">
      <c r="A225" s="450"/>
      <c r="B225" s="450"/>
      <c r="C225" s="450"/>
      <c r="D225" s="450"/>
      <c r="E225" s="450"/>
      <c r="F225" s="450"/>
      <c r="G225" s="450"/>
      <c r="H225" s="450"/>
      <c r="I225" s="450"/>
      <c r="J225" s="450"/>
      <c r="K225" s="450"/>
      <c r="L225" s="450"/>
      <c r="M225" s="450"/>
    </row>
    <row r="226" spans="1:13" ht="13.5" customHeight="1" x14ac:dyDescent="0.2">
      <c r="A226" s="450"/>
      <c r="B226" s="450"/>
      <c r="C226" s="450"/>
      <c r="D226" s="450"/>
      <c r="E226" s="450"/>
      <c r="F226" s="450"/>
      <c r="G226" s="450"/>
      <c r="H226" s="450"/>
      <c r="I226" s="450"/>
      <c r="J226" s="450"/>
      <c r="K226" s="450"/>
      <c r="L226" s="450"/>
      <c r="M226" s="450"/>
    </row>
    <row r="227" spans="1:13" ht="13.5" customHeight="1" x14ac:dyDescent="0.2">
      <c r="A227" s="450"/>
      <c r="B227" s="450"/>
      <c r="C227" s="450"/>
      <c r="D227" s="450"/>
      <c r="E227" s="450"/>
      <c r="F227" s="450"/>
      <c r="G227" s="450"/>
      <c r="H227" s="450"/>
      <c r="I227" s="450"/>
      <c r="J227" s="450"/>
      <c r="K227" s="450"/>
      <c r="L227" s="450"/>
      <c r="M227" s="450"/>
    </row>
    <row r="228" spans="1:13" ht="13.5" customHeight="1" x14ac:dyDescent="0.2">
      <c r="A228" s="450"/>
      <c r="B228" s="450"/>
      <c r="C228" s="450"/>
      <c r="D228" s="450"/>
      <c r="E228" s="450"/>
      <c r="F228" s="450"/>
      <c r="G228" s="450"/>
      <c r="H228" s="450"/>
      <c r="I228" s="450"/>
      <c r="J228" s="450"/>
      <c r="K228" s="450"/>
      <c r="L228" s="450"/>
      <c r="M228" s="450"/>
    </row>
    <row r="229" spans="1:13" ht="13.5" customHeight="1" x14ac:dyDescent="0.3">
      <c r="A229" s="453"/>
      <c r="B229" s="452" t="s">
        <v>632</v>
      </c>
      <c r="C229" s="452"/>
      <c r="D229" s="452"/>
      <c r="E229" s="452"/>
      <c r="F229" s="452"/>
      <c r="G229" s="452"/>
      <c r="H229" s="453"/>
      <c r="I229" s="453"/>
      <c r="J229" s="453"/>
      <c r="K229" s="453"/>
      <c r="L229" s="453"/>
      <c r="M229" s="453"/>
    </row>
    <row r="230" spans="1:13" ht="13.5" customHeight="1" x14ac:dyDescent="0.2">
      <c r="A230" s="450"/>
      <c r="B230" s="450"/>
      <c r="C230" s="450"/>
      <c r="D230" s="450"/>
      <c r="E230" s="450"/>
      <c r="F230" s="450"/>
      <c r="G230" s="450"/>
      <c r="H230" s="450"/>
      <c r="I230" s="450"/>
      <c r="J230" s="450"/>
      <c r="K230" s="450"/>
      <c r="L230" s="450"/>
      <c r="M230" s="450"/>
    </row>
    <row r="231" spans="1:13" ht="13.5" customHeight="1" x14ac:dyDescent="0.2">
      <c r="A231" s="450"/>
      <c r="B231" s="450"/>
      <c r="C231" s="450"/>
      <c r="D231" s="450"/>
      <c r="E231" s="450"/>
      <c r="F231" s="450"/>
      <c r="G231" s="450"/>
      <c r="H231" s="450"/>
      <c r="I231" s="450"/>
      <c r="J231" s="450"/>
      <c r="K231" s="450"/>
      <c r="L231" s="450"/>
      <c r="M231" s="450"/>
    </row>
    <row r="232" spans="1:13" ht="13.5" customHeight="1" x14ac:dyDescent="0.2">
      <c r="A232" s="587" t="s">
        <v>263</v>
      </c>
      <c r="B232" s="587" t="s">
        <v>633</v>
      </c>
      <c r="C232" s="587"/>
      <c r="D232" s="587"/>
      <c r="E232" s="587"/>
      <c r="F232" s="587" t="s">
        <v>263</v>
      </c>
      <c r="G232" s="587" t="s">
        <v>263</v>
      </c>
      <c r="H232" s="587" t="s">
        <v>263</v>
      </c>
      <c r="I232" s="587" t="s">
        <v>263</v>
      </c>
      <c r="J232" s="587" t="s">
        <v>263</v>
      </c>
      <c r="K232" s="587" t="s">
        <v>263</v>
      </c>
      <c r="L232" s="587" t="s">
        <v>263</v>
      </c>
      <c r="M232" s="587" t="s">
        <v>263</v>
      </c>
    </row>
    <row r="233" spans="1:13" ht="13.5" customHeight="1" x14ac:dyDescent="0.2">
      <c r="A233" s="450"/>
      <c r="B233" s="450"/>
      <c r="C233" s="450"/>
      <c r="D233" s="450"/>
      <c r="E233" s="450"/>
      <c r="F233" s="450"/>
      <c r="G233" s="450"/>
      <c r="H233" s="450"/>
      <c r="I233" s="450"/>
      <c r="J233" s="450"/>
      <c r="K233" s="450"/>
      <c r="L233" s="450"/>
      <c r="M233" s="450"/>
    </row>
    <row r="234" spans="1:13" ht="14.25" customHeight="1" x14ac:dyDescent="0.2">
      <c r="A234" s="450"/>
      <c r="B234" s="1497" t="s">
        <v>941</v>
      </c>
      <c r="C234" s="1021"/>
      <c r="D234" s="1086"/>
      <c r="E234" s="1545">
        <v>2022</v>
      </c>
      <c r="F234" s="1021"/>
      <c r="G234" s="1086"/>
      <c r="H234" s="1545">
        <v>2023</v>
      </c>
      <c r="I234" s="1021"/>
      <c r="J234" s="1086"/>
      <c r="K234" s="1545">
        <v>2024</v>
      </c>
      <c r="L234" s="1021"/>
      <c r="M234" s="1086"/>
    </row>
    <row r="235" spans="1:13" ht="13.5" customHeight="1" x14ac:dyDescent="0.2">
      <c r="A235" s="450"/>
      <c r="B235" s="1115"/>
      <c r="C235" s="1115"/>
      <c r="D235" s="1116"/>
      <c r="E235" s="841" t="s">
        <v>635</v>
      </c>
      <c r="F235" s="841" t="s">
        <v>538</v>
      </c>
      <c r="G235" s="464" t="s">
        <v>536</v>
      </c>
      <c r="H235" s="841" t="s">
        <v>635</v>
      </c>
      <c r="I235" s="841" t="s">
        <v>538</v>
      </c>
      <c r="J235" s="464" t="s">
        <v>536</v>
      </c>
      <c r="K235" s="841" t="s">
        <v>635</v>
      </c>
      <c r="L235" s="841" t="s">
        <v>538</v>
      </c>
      <c r="M235" s="465" t="s">
        <v>536</v>
      </c>
    </row>
    <row r="236" spans="1:13" ht="14.25" customHeight="1" x14ac:dyDescent="0.2">
      <c r="A236" s="450"/>
      <c r="B236" s="1509" t="s">
        <v>636</v>
      </c>
      <c r="C236" s="1503"/>
      <c r="D236" s="1504"/>
      <c r="E236" s="826">
        <v>3244222</v>
      </c>
      <c r="F236" s="826">
        <v>1770995</v>
      </c>
      <c r="G236" s="498">
        <v>5015216</v>
      </c>
      <c r="H236" s="826">
        <v>5775718</v>
      </c>
      <c r="I236" s="826">
        <v>7270805</v>
      </c>
      <c r="J236" s="827">
        <v>13046523</v>
      </c>
      <c r="K236" s="499"/>
      <c r="L236" s="499"/>
      <c r="M236" s="867"/>
    </row>
    <row r="237" spans="1:13" ht="14.25" customHeight="1" x14ac:dyDescent="0.2">
      <c r="A237" s="450"/>
      <c r="B237" s="1525" t="s">
        <v>637</v>
      </c>
      <c r="C237" s="1298"/>
      <c r="D237" s="1299"/>
      <c r="E237" s="500">
        <v>3</v>
      </c>
      <c r="F237" s="868">
        <v>3</v>
      </c>
      <c r="G237" s="501">
        <v>6</v>
      </c>
      <c r="H237" s="1534">
        <v>8</v>
      </c>
      <c r="I237" s="1535">
        <v>10</v>
      </c>
      <c r="J237" s="1542">
        <v>18</v>
      </c>
      <c r="K237" s="1532"/>
      <c r="L237" s="1543"/>
      <c r="M237" s="1544"/>
    </row>
    <row r="238" spans="1:13" ht="13.5" customHeight="1" x14ac:dyDescent="0.2">
      <c r="A238" s="450"/>
      <c r="B238" s="1174"/>
      <c r="C238" s="1174"/>
      <c r="D238" s="1296"/>
      <c r="E238" s="502"/>
      <c r="F238" s="869"/>
      <c r="G238" s="503"/>
      <c r="H238" s="1533"/>
      <c r="I238" s="1536"/>
      <c r="J238" s="1539"/>
      <c r="K238" s="1533"/>
      <c r="L238" s="1536"/>
      <c r="M238" s="1539"/>
    </row>
    <row r="239" spans="1:13" ht="14.25" customHeight="1" x14ac:dyDescent="0.2">
      <c r="A239" s="450"/>
      <c r="B239" s="1525" t="s">
        <v>638</v>
      </c>
      <c r="C239" s="1298"/>
      <c r="D239" s="1299"/>
      <c r="E239" s="500">
        <v>0</v>
      </c>
      <c r="F239" s="868">
        <v>0</v>
      </c>
      <c r="G239" s="501">
        <v>0</v>
      </c>
      <c r="H239" s="1534">
        <v>0</v>
      </c>
      <c r="I239" s="1535">
        <v>1</v>
      </c>
      <c r="J239" s="1542">
        <v>1</v>
      </c>
      <c r="K239" s="1532"/>
      <c r="L239" s="1543"/>
      <c r="M239" s="1544"/>
    </row>
    <row r="240" spans="1:13" ht="13.5" customHeight="1" x14ac:dyDescent="0.2">
      <c r="A240" s="450"/>
      <c r="B240" s="1174"/>
      <c r="C240" s="1174"/>
      <c r="D240" s="1296"/>
      <c r="E240" s="502"/>
      <c r="F240" s="869"/>
      <c r="G240" s="503"/>
      <c r="H240" s="1533"/>
      <c r="I240" s="1536"/>
      <c r="J240" s="1539"/>
      <c r="K240" s="1533"/>
      <c r="L240" s="1536"/>
      <c r="M240" s="1539"/>
    </row>
    <row r="241" spans="1:13" ht="14.25" customHeight="1" x14ac:dyDescent="0.2">
      <c r="A241" s="450"/>
      <c r="B241" s="1165" t="s">
        <v>639</v>
      </c>
      <c r="C241" s="1163"/>
      <c r="D241" s="1500"/>
      <c r="E241" s="824">
        <v>0</v>
      </c>
      <c r="F241" s="824">
        <v>0</v>
      </c>
      <c r="G241" s="458">
        <v>0</v>
      </c>
      <c r="H241" s="824">
        <v>0</v>
      </c>
      <c r="I241" s="824">
        <v>1</v>
      </c>
      <c r="J241" s="825">
        <v>1</v>
      </c>
      <c r="K241" s="467"/>
      <c r="L241" s="467"/>
      <c r="M241" s="870"/>
    </row>
    <row r="242" spans="1:13" ht="14.25" customHeight="1" x14ac:dyDescent="0.2">
      <c r="A242" s="450"/>
      <c r="B242" s="1525" t="s">
        <v>640</v>
      </c>
      <c r="C242" s="1298"/>
      <c r="D242" s="1299"/>
      <c r="E242" s="500">
        <v>72</v>
      </c>
      <c r="F242" s="868">
        <v>236</v>
      </c>
      <c r="G242" s="501">
        <v>308</v>
      </c>
      <c r="H242" s="1534">
        <v>0</v>
      </c>
      <c r="I242" s="1537">
        <v>6570</v>
      </c>
      <c r="J242" s="1538">
        <v>6570</v>
      </c>
      <c r="K242" s="1532"/>
      <c r="L242" s="1540"/>
      <c r="M242" s="1541"/>
    </row>
    <row r="243" spans="1:13" ht="13.5" customHeight="1" x14ac:dyDescent="0.2">
      <c r="A243" s="450"/>
      <c r="B243" s="1174"/>
      <c r="C243" s="1174"/>
      <c r="D243" s="1296"/>
      <c r="E243" s="502"/>
      <c r="F243" s="869"/>
      <c r="G243" s="503"/>
      <c r="H243" s="1533"/>
      <c r="I243" s="1536"/>
      <c r="J243" s="1539"/>
      <c r="K243" s="1533"/>
      <c r="L243" s="1536"/>
      <c r="M243" s="1539"/>
    </row>
    <row r="244" spans="1:13" ht="14.25" customHeight="1" x14ac:dyDescent="0.2">
      <c r="A244" s="450"/>
      <c r="B244" s="1525" t="s">
        <v>942</v>
      </c>
      <c r="C244" s="1298"/>
      <c r="D244" s="1299"/>
      <c r="E244" s="500">
        <v>0.18</v>
      </c>
      <c r="F244" s="868">
        <v>0.34</v>
      </c>
      <c r="G244" s="501">
        <v>0.24</v>
      </c>
      <c r="H244" s="1534">
        <v>0.28000000000000003</v>
      </c>
      <c r="I244" s="1535">
        <v>0.28000000000000003</v>
      </c>
      <c r="J244" s="1542">
        <v>0.28000000000000003</v>
      </c>
      <c r="K244" s="1532"/>
      <c r="L244" s="1543"/>
      <c r="M244" s="1544"/>
    </row>
    <row r="245" spans="1:13" ht="13.5" customHeight="1" x14ac:dyDescent="0.2">
      <c r="A245" s="450"/>
      <c r="B245" s="1174"/>
      <c r="C245" s="1174"/>
      <c r="D245" s="1296"/>
      <c r="E245" s="502"/>
      <c r="F245" s="869"/>
      <c r="G245" s="503"/>
      <c r="H245" s="1533"/>
      <c r="I245" s="1536"/>
      <c r="J245" s="1539"/>
      <c r="K245" s="1533"/>
      <c r="L245" s="1536"/>
      <c r="M245" s="1539"/>
    </row>
    <row r="246" spans="1:13" ht="14.25" customHeight="1" x14ac:dyDescent="0.2">
      <c r="A246" s="450"/>
      <c r="B246" s="1525" t="s">
        <v>943</v>
      </c>
      <c r="C246" s="1298"/>
      <c r="D246" s="1299"/>
      <c r="E246" s="500">
        <v>0</v>
      </c>
      <c r="F246" s="868">
        <v>0</v>
      </c>
      <c r="G246" s="501">
        <v>0</v>
      </c>
      <c r="H246" s="1534">
        <v>0</v>
      </c>
      <c r="I246" s="1535">
        <v>0.03</v>
      </c>
      <c r="J246" s="1542">
        <v>0.02</v>
      </c>
      <c r="K246" s="1532"/>
      <c r="L246" s="1543"/>
      <c r="M246" s="1544"/>
    </row>
    <row r="247" spans="1:13" ht="13.5" customHeight="1" x14ac:dyDescent="0.2">
      <c r="A247" s="450"/>
      <c r="B247" s="1174"/>
      <c r="C247" s="1174"/>
      <c r="D247" s="1296"/>
      <c r="E247" s="502"/>
      <c r="F247" s="869"/>
      <c r="G247" s="503"/>
      <c r="H247" s="1533"/>
      <c r="I247" s="1536"/>
      <c r="J247" s="1539"/>
      <c r="K247" s="1533"/>
      <c r="L247" s="1536"/>
      <c r="M247" s="1539"/>
    </row>
    <row r="248" spans="1:13" ht="14.25" customHeight="1" x14ac:dyDescent="0.2">
      <c r="A248" s="450"/>
      <c r="B248" s="1165" t="s">
        <v>944</v>
      </c>
      <c r="C248" s="1163"/>
      <c r="D248" s="1500"/>
      <c r="E248" s="824">
        <v>0</v>
      </c>
      <c r="F248" s="824">
        <v>0</v>
      </c>
      <c r="G248" s="458">
        <v>0</v>
      </c>
      <c r="H248" s="824">
        <v>0</v>
      </c>
      <c r="I248" s="824">
        <v>0.03</v>
      </c>
      <c r="J248" s="825">
        <v>0.02</v>
      </c>
      <c r="K248" s="467"/>
      <c r="L248" s="467"/>
      <c r="M248" s="870"/>
    </row>
    <row r="249" spans="1:13" ht="14.25" customHeight="1" x14ac:dyDescent="0.2">
      <c r="A249" s="450"/>
      <c r="B249" s="1510" t="s">
        <v>945</v>
      </c>
      <c r="C249" s="1506"/>
      <c r="D249" s="1507"/>
      <c r="E249" s="468">
        <v>4</v>
      </c>
      <c r="F249" s="468">
        <v>27</v>
      </c>
      <c r="G249" s="828">
        <v>12</v>
      </c>
      <c r="H249" s="468">
        <v>0</v>
      </c>
      <c r="I249" s="468">
        <v>181</v>
      </c>
      <c r="J249" s="831">
        <v>101</v>
      </c>
      <c r="K249" s="843"/>
      <c r="L249" s="843"/>
      <c r="M249" s="471"/>
    </row>
    <row r="250" spans="1:13" ht="14.25" customHeight="1" x14ac:dyDescent="0.2">
      <c r="A250" s="450"/>
      <c r="B250" s="1511" t="s">
        <v>645</v>
      </c>
      <c r="C250" s="1258"/>
      <c r="D250" s="1258"/>
      <c r="E250" s="1258"/>
      <c r="F250" s="1258"/>
      <c r="G250" s="1258"/>
      <c r="H250" s="1258"/>
      <c r="I250" s="1258"/>
      <c r="J250" s="1258"/>
      <c r="K250" s="1258"/>
      <c r="L250" s="1258"/>
      <c r="M250" s="1258"/>
    </row>
    <row r="251" spans="1:13" ht="13.5" customHeight="1" x14ac:dyDescent="0.2">
      <c r="A251" s="450"/>
      <c r="B251" s="1019"/>
      <c r="C251" s="1019"/>
      <c r="D251" s="1019"/>
      <c r="E251" s="1019"/>
      <c r="F251" s="1019"/>
      <c r="G251" s="1019"/>
      <c r="H251" s="1019"/>
      <c r="I251" s="1019"/>
      <c r="J251" s="1019"/>
      <c r="K251" s="1019"/>
      <c r="L251" s="1019"/>
      <c r="M251" s="1019"/>
    </row>
    <row r="252" spans="1:13" ht="13.5" customHeight="1" x14ac:dyDescent="0.2">
      <c r="A252" s="450"/>
      <c r="B252" s="1113"/>
      <c r="C252" s="1113"/>
      <c r="D252" s="1113"/>
      <c r="E252" s="1113"/>
      <c r="F252" s="1113"/>
      <c r="G252" s="1113"/>
      <c r="H252" s="1113"/>
      <c r="I252" s="1113"/>
      <c r="J252" s="1113"/>
      <c r="K252" s="1113"/>
      <c r="L252" s="1113"/>
      <c r="M252" s="1113"/>
    </row>
    <row r="253" spans="1:13" ht="13.5" customHeight="1" x14ac:dyDescent="0.2">
      <c r="A253" s="265"/>
      <c r="B253" s="265"/>
      <c r="C253" s="265"/>
      <c r="D253" s="265"/>
      <c r="E253" s="265"/>
      <c r="F253" s="265"/>
      <c r="G253" s="265"/>
      <c r="H253" s="265"/>
      <c r="I253" s="265"/>
      <c r="J253" s="265"/>
      <c r="K253" s="265"/>
      <c r="L253" s="265"/>
      <c r="M253" s="265"/>
    </row>
    <row r="254" spans="1:13" ht="13.5" customHeight="1" x14ac:dyDescent="0.2">
      <c r="A254" s="450"/>
      <c r="B254" s="450"/>
      <c r="C254" s="450"/>
      <c r="D254" s="450"/>
      <c r="E254" s="450"/>
      <c r="F254" s="450"/>
      <c r="G254" s="450"/>
      <c r="H254" s="450"/>
      <c r="I254" s="450"/>
      <c r="J254" s="450"/>
      <c r="K254" s="450"/>
      <c r="L254" s="450"/>
      <c r="M254" s="450"/>
    </row>
    <row r="255" spans="1:13" ht="13.5" customHeight="1" x14ac:dyDescent="0.2">
      <c r="A255" s="587" t="s">
        <v>263</v>
      </c>
      <c r="B255" s="1099" t="s">
        <v>646</v>
      </c>
      <c r="C255" s="1021"/>
      <c r="D255" s="1021"/>
      <c r="E255" s="1021"/>
      <c r="F255" s="1021"/>
      <c r="G255" s="1021"/>
      <c r="H255" s="1021"/>
      <c r="I255" s="1021"/>
      <c r="J255" s="1021"/>
      <c r="K255" s="1021"/>
      <c r="L255" s="678" t="s">
        <v>263</v>
      </c>
      <c r="M255" s="678" t="s">
        <v>263</v>
      </c>
    </row>
    <row r="256" spans="1:13" ht="13.5" customHeight="1" x14ac:dyDescent="0.2">
      <c r="A256" s="587" t="s">
        <v>263</v>
      </c>
      <c r="B256" s="1021"/>
      <c r="C256" s="1021"/>
      <c r="D256" s="1021"/>
      <c r="E256" s="1021"/>
      <c r="F256" s="1021"/>
      <c r="G256" s="1021"/>
      <c r="H256" s="1021"/>
      <c r="I256" s="1021"/>
      <c r="J256" s="1021"/>
      <c r="K256" s="1021"/>
      <c r="L256" s="678" t="s">
        <v>263</v>
      </c>
      <c r="M256" s="678" t="s">
        <v>263</v>
      </c>
    </row>
    <row r="257" spans="1:13" ht="13.5" customHeight="1" x14ac:dyDescent="0.2">
      <c r="A257" s="450"/>
      <c r="B257" s="450"/>
      <c r="C257" s="450"/>
      <c r="D257" s="450"/>
      <c r="E257" s="450"/>
      <c r="F257" s="450"/>
      <c r="G257" s="450"/>
      <c r="H257" s="450"/>
      <c r="I257" s="450"/>
      <c r="J257" s="450"/>
      <c r="K257" s="450"/>
      <c r="L257" s="450"/>
      <c r="M257" s="450"/>
    </row>
    <row r="258" spans="1:13" ht="14.25" customHeight="1" x14ac:dyDescent="0.2">
      <c r="A258" s="450"/>
      <c r="B258" s="1497" t="s">
        <v>647</v>
      </c>
      <c r="C258" s="1021"/>
      <c r="D258" s="1021"/>
      <c r="E258" s="1021"/>
      <c r="F258" s="1021"/>
      <c r="G258" s="1086"/>
      <c r="H258" s="1545">
        <v>2022</v>
      </c>
      <c r="I258" s="1086"/>
      <c r="J258" s="1545">
        <v>2023</v>
      </c>
      <c r="K258" s="1086"/>
      <c r="L258" s="1545">
        <v>2024</v>
      </c>
      <c r="M258" s="1086"/>
    </row>
    <row r="259" spans="1:13" ht="13.5" customHeight="1" x14ac:dyDescent="0.2">
      <c r="A259" s="450"/>
      <c r="B259" s="1115"/>
      <c r="C259" s="1115"/>
      <c r="D259" s="1115"/>
      <c r="E259" s="1115"/>
      <c r="F259" s="1115"/>
      <c r="G259" s="1116"/>
      <c r="H259" s="841" t="s">
        <v>635</v>
      </c>
      <c r="I259" s="464" t="s">
        <v>538</v>
      </c>
      <c r="J259" s="841" t="s">
        <v>635</v>
      </c>
      <c r="K259" s="464" t="s">
        <v>538</v>
      </c>
      <c r="L259" s="841" t="s">
        <v>635</v>
      </c>
      <c r="M259" s="465" t="s">
        <v>538</v>
      </c>
    </row>
    <row r="260" spans="1:13" ht="14.25" customHeight="1" x14ac:dyDescent="0.2">
      <c r="A260" s="450"/>
      <c r="B260" s="1509" t="s">
        <v>648</v>
      </c>
      <c r="C260" s="1503"/>
      <c r="D260" s="1503"/>
      <c r="E260" s="1503"/>
      <c r="F260" s="1503"/>
      <c r="G260" s="1504"/>
      <c r="H260" s="826">
        <v>3244222</v>
      </c>
      <c r="I260" s="504">
        <v>1770995</v>
      </c>
      <c r="J260" s="826">
        <v>5775718</v>
      </c>
      <c r="K260" s="826">
        <v>7270805</v>
      </c>
      <c r="L260" s="499"/>
      <c r="M260" s="499"/>
    </row>
    <row r="261" spans="1:13" ht="14.25" customHeight="1" x14ac:dyDescent="0.2">
      <c r="A261" s="450"/>
      <c r="B261" s="1165" t="s">
        <v>649</v>
      </c>
      <c r="C261" s="1163"/>
      <c r="D261" s="1163"/>
      <c r="E261" s="1163"/>
      <c r="F261" s="1163"/>
      <c r="G261" s="1500"/>
      <c r="H261" s="826">
        <v>1291</v>
      </c>
      <c r="I261" s="466">
        <v>817</v>
      </c>
      <c r="J261" s="826">
        <v>3411</v>
      </c>
      <c r="K261" s="871">
        <v>3004</v>
      </c>
      <c r="L261" s="499"/>
      <c r="M261" s="872"/>
    </row>
    <row r="262" spans="1:13" ht="14.25" customHeight="1" x14ac:dyDescent="0.2">
      <c r="A262" s="450"/>
      <c r="B262" s="1165" t="s">
        <v>650</v>
      </c>
      <c r="C262" s="1163"/>
      <c r="D262" s="1163"/>
      <c r="E262" s="1163"/>
      <c r="F262" s="1163"/>
      <c r="G262" s="1500"/>
      <c r="H262" s="824">
        <v>18</v>
      </c>
      <c r="I262" s="466">
        <v>19</v>
      </c>
      <c r="J262" s="824">
        <v>84</v>
      </c>
      <c r="K262" s="638">
        <v>62</v>
      </c>
      <c r="L262" s="467"/>
      <c r="M262" s="842"/>
    </row>
    <row r="263" spans="1:13" ht="14.25" customHeight="1" x14ac:dyDescent="0.2">
      <c r="A263" s="450"/>
      <c r="B263" s="1165" t="s">
        <v>651</v>
      </c>
      <c r="C263" s="1163"/>
      <c r="D263" s="1163"/>
      <c r="E263" s="1163"/>
      <c r="F263" s="1163"/>
      <c r="G263" s="1500"/>
      <c r="H263" s="824">
        <v>3</v>
      </c>
      <c r="I263" s="466">
        <v>3</v>
      </c>
      <c r="J263" s="824">
        <v>8</v>
      </c>
      <c r="K263" s="638">
        <v>10</v>
      </c>
      <c r="L263" s="467"/>
      <c r="M263" s="842"/>
    </row>
    <row r="264" spans="1:13" ht="14.25" customHeight="1" x14ac:dyDescent="0.2">
      <c r="A264" s="450"/>
      <c r="B264" s="1165" t="s">
        <v>639</v>
      </c>
      <c r="C264" s="1163"/>
      <c r="D264" s="1163"/>
      <c r="E264" s="1163"/>
      <c r="F264" s="1163"/>
      <c r="G264" s="1500"/>
      <c r="H264" s="824">
        <v>0</v>
      </c>
      <c r="I264" s="466">
        <v>0</v>
      </c>
      <c r="J264" s="824">
        <v>0</v>
      </c>
      <c r="K264" s="638">
        <v>1</v>
      </c>
      <c r="L264" s="467"/>
      <c r="M264" s="842"/>
    </row>
    <row r="265" spans="1:13" ht="14.25" customHeight="1" x14ac:dyDescent="0.2">
      <c r="A265" s="450"/>
      <c r="B265" s="1165" t="s">
        <v>946</v>
      </c>
      <c r="C265" s="1163"/>
      <c r="D265" s="1163"/>
      <c r="E265" s="1163"/>
      <c r="F265" s="1163"/>
      <c r="G265" s="1500"/>
      <c r="H265" s="824">
        <v>1.1100000000000001</v>
      </c>
      <c r="I265" s="466">
        <v>2.15</v>
      </c>
      <c r="J265" s="824">
        <v>2.91</v>
      </c>
      <c r="K265" s="638">
        <v>1.71</v>
      </c>
      <c r="L265" s="824"/>
      <c r="M265" s="638"/>
    </row>
    <row r="266" spans="1:13" ht="14.25" customHeight="1" x14ac:dyDescent="0.2">
      <c r="A266" s="450"/>
      <c r="B266" s="1165" t="s">
        <v>947</v>
      </c>
      <c r="C266" s="1163"/>
      <c r="D266" s="1163"/>
      <c r="E266" s="1163"/>
      <c r="F266" s="1163"/>
      <c r="G266" s="1500"/>
      <c r="H266" s="824">
        <v>0.18</v>
      </c>
      <c r="I266" s="466">
        <v>0.34</v>
      </c>
      <c r="J266" s="824">
        <v>0.28000000000000003</v>
      </c>
      <c r="K266" s="638">
        <v>0.28000000000000003</v>
      </c>
      <c r="L266" s="824"/>
      <c r="M266" s="638"/>
    </row>
    <row r="267" spans="1:13" ht="14.25" customHeight="1" x14ac:dyDescent="0.2">
      <c r="A267" s="450"/>
      <c r="B267" s="1510" t="s">
        <v>948</v>
      </c>
      <c r="C267" s="1506"/>
      <c r="D267" s="1506"/>
      <c r="E267" s="1506"/>
      <c r="F267" s="1506"/>
      <c r="G267" s="1507"/>
      <c r="H267" s="873">
        <v>0</v>
      </c>
      <c r="I267" s="820">
        <v>0</v>
      </c>
      <c r="J267" s="873">
        <v>0</v>
      </c>
      <c r="K267" s="265">
        <v>0.03</v>
      </c>
      <c r="L267" s="873"/>
      <c r="M267" s="265"/>
    </row>
    <row r="268" spans="1:13" ht="14.25" customHeight="1" x14ac:dyDescent="0.2">
      <c r="A268" s="450"/>
      <c r="B268" s="1511" t="s">
        <v>655</v>
      </c>
      <c r="C268" s="1258"/>
      <c r="D268" s="1258"/>
      <c r="E268" s="1258"/>
      <c r="F268" s="1258"/>
      <c r="G268" s="1258"/>
      <c r="H268" s="1258"/>
      <c r="I268" s="1258"/>
      <c r="J268" s="1258"/>
      <c r="K268" s="1258"/>
      <c r="L268" s="1258"/>
      <c r="M268" s="1258"/>
    </row>
    <row r="269" spans="1:13" ht="13.5" customHeight="1" x14ac:dyDescent="0.2">
      <c r="A269" s="450"/>
      <c r="B269" s="1019"/>
      <c r="C269" s="1019"/>
      <c r="D269" s="1019"/>
      <c r="E269" s="1019"/>
      <c r="F269" s="1019"/>
      <c r="G269" s="1019"/>
      <c r="H269" s="1019"/>
      <c r="I269" s="1019"/>
      <c r="J269" s="1019"/>
      <c r="K269" s="1019"/>
      <c r="L269" s="1019"/>
      <c r="M269" s="1019"/>
    </row>
    <row r="270" spans="1:13" ht="13.5" customHeight="1" x14ac:dyDescent="0.2">
      <c r="A270" s="450"/>
      <c r="B270" s="1113"/>
      <c r="C270" s="1113"/>
      <c r="D270" s="1113"/>
      <c r="E270" s="1113"/>
      <c r="F270" s="1113"/>
      <c r="G270" s="1113"/>
      <c r="H270" s="1113"/>
      <c r="I270" s="1113"/>
      <c r="J270" s="1113"/>
      <c r="K270" s="1113"/>
      <c r="L270" s="1113"/>
      <c r="M270" s="1113"/>
    </row>
    <row r="271" spans="1:13" ht="13.5" customHeight="1" x14ac:dyDescent="0.2">
      <c r="A271" s="450"/>
      <c r="B271" s="265"/>
      <c r="C271" s="265"/>
      <c r="D271" s="265"/>
      <c r="E271" s="265"/>
      <c r="F271" s="265"/>
      <c r="G271" s="265"/>
      <c r="H271" s="265"/>
      <c r="I271" s="265"/>
      <c r="J271" s="265"/>
      <c r="K271" s="265"/>
      <c r="L271" s="265"/>
      <c r="M271" s="265"/>
    </row>
    <row r="272" spans="1:13" ht="13.5" customHeight="1" x14ac:dyDescent="0.2">
      <c r="A272" s="450"/>
      <c r="B272" s="450"/>
      <c r="C272" s="450"/>
      <c r="D272" s="450"/>
      <c r="E272" s="450"/>
      <c r="F272" s="450"/>
      <c r="G272" s="450"/>
      <c r="H272" s="450"/>
      <c r="I272" s="450"/>
      <c r="J272" s="450"/>
      <c r="K272" s="450"/>
      <c r="L272" s="450"/>
      <c r="M272" s="450"/>
    </row>
    <row r="273" spans="1:13" ht="13.5" customHeight="1" x14ac:dyDescent="0.2">
      <c r="A273" s="587" t="s">
        <v>263</v>
      </c>
      <c r="B273" s="587" t="s">
        <v>656</v>
      </c>
      <c r="C273" s="587"/>
      <c r="D273" s="587"/>
      <c r="E273" s="587"/>
      <c r="F273" s="587"/>
      <c r="G273" s="587"/>
      <c r="H273" s="587" t="s">
        <v>263</v>
      </c>
      <c r="I273" s="587" t="s">
        <v>263</v>
      </c>
      <c r="J273" s="587" t="s">
        <v>263</v>
      </c>
      <c r="K273" s="587" t="s">
        <v>263</v>
      </c>
      <c r="L273" s="587" t="s">
        <v>263</v>
      </c>
      <c r="M273" s="587" t="s">
        <v>263</v>
      </c>
    </row>
    <row r="274" spans="1:13" ht="13.5" customHeight="1" x14ac:dyDescent="0.2">
      <c r="A274" s="450"/>
      <c r="B274" s="450"/>
      <c r="C274" s="450"/>
      <c r="D274" s="450"/>
      <c r="E274" s="450"/>
      <c r="F274" s="450"/>
      <c r="G274" s="450"/>
      <c r="H274" s="450"/>
      <c r="I274" s="450"/>
      <c r="J274" s="450"/>
      <c r="K274" s="450"/>
      <c r="L274" s="450"/>
      <c r="M274" s="450"/>
    </row>
    <row r="275" spans="1:13" ht="45" customHeight="1" x14ac:dyDescent="0.2">
      <c r="A275" s="450"/>
      <c r="B275" s="1182" t="s">
        <v>949</v>
      </c>
      <c r="C275" s="1019"/>
      <c r="D275" s="1019"/>
      <c r="E275" s="1019"/>
      <c r="F275" s="1019"/>
      <c r="G275" s="1019"/>
      <c r="H275" s="1019"/>
      <c r="I275" s="1019"/>
      <c r="J275" s="1019"/>
      <c r="K275" s="1019"/>
      <c r="L275" s="1019"/>
      <c r="M275" s="1019"/>
    </row>
    <row r="276" spans="1:13" ht="13.5" customHeight="1" x14ac:dyDescent="0.2">
      <c r="A276" s="450"/>
      <c r="B276" s="450"/>
      <c r="C276" s="450"/>
      <c r="D276" s="450"/>
      <c r="E276" s="450"/>
      <c r="F276" s="450"/>
      <c r="G276" s="450"/>
      <c r="H276" s="450"/>
      <c r="I276" s="450"/>
      <c r="J276" s="450"/>
      <c r="K276" s="450"/>
      <c r="L276" s="450"/>
      <c r="M276" s="450"/>
    </row>
    <row r="277" spans="1:13" ht="13.5" customHeight="1" x14ac:dyDescent="0.2">
      <c r="A277" s="450"/>
      <c r="B277" s="450"/>
      <c r="C277" s="450"/>
      <c r="D277" s="450"/>
      <c r="E277" s="450"/>
      <c r="F277" s="450"/>
      <c r="G277" s="450"/>
      <c r="H277" s="450"/>
      <c r="I277" s="450"/>
      <c r="J277" s="450"/>
      <c r="K277" s="450"/>
      <c r="L277" s="450"/>
      <c r="M277" s="450"/>
    </row>
    <row r="278" spans="1:13" ht="13.5" customHeight="1" x14ac:dyDescent="0.2">
      <c r="A278" s="450"/>
      <c r="B278" s="450"/>
      <c r="C278" s="450"/>
      <c r="D278" s="450"/>
      <c r="E278" s="450"/>
      <c r="F278" s="450"/>
      <c r="G278" s="450"/>
      <c r="H278" s="450"/>
      <c r="I278" s="450"/>
      <c r="J278" s="450"/>
      <c r="K278" s="450"/>
      <c r="L278" s="450"/>
      <c r="M278" s="450"/>
    </row>
    <row r="279" spans="1:13" ht="13.5" customHeight="1" x14ac:dyDescent="0.2">
      <c r="A279" s="450"/>
      <c r="B279" s="450"/>
      <c r="C279" s="450"/>
      <c r="D279" s="450"/>
      <c r="E279" s="450"/>
      <c r="F279" s="450"/>
      <c r="G279" s="450"/>
      <c r="H279" s="450"/>
      <c r="I279" s="450"/>
      <c r="J279" s="450"/>
      <c r="K279" s="450"/>
      <c r="L279" s="450"/>
      <c r="M279" s="450"/>
    </row>
    <row r="280" spans="1:13" ht="13.5" customHeight="1" x14ac:dyDescent="0.3">
      <c r="A280" s="453"/>
      <c r="B280" s="452" t="s">
        <v>658</v>
      </c>
      <c r="C280" s="452"/>
      <c r="D280" s="452"/>
      <c r="E280" s="453"/>
      <c r="F280" s="453"/>
      <c r="G280" s="453"/>
      <c r="H280" s="453"/>
      <c r="I280" s="453"/>
      <c r="J280" s="453"/>
      <c r="K280" s="453"/>
      <c r="L280" s="453"/>
      <c r="M280" s="453"/>
    </row>
    <row r="281" spans="1:13" ht="13.5" customHeight="1" x14ac:dyDescent="0.2">
      <c r="A281" s="450"/>
      <c r="B281" s="450"/>
      <c r="C281" s="450"/>
      <c r="D281" s="450"/>
      <c r="E281" s="450"/>
      <c r="F281" s="450"/>
      <c r="G281" s="450"/>
      <c r="H281" s="450"/>
      <c r="I281" s="450"/>
      <c r="J281" s="450"/>
      <c r="K281" s="450"/>
      <c r="L281" s="450"/>
      <c r="M281" s="450"/>
    </row>
    <row r="282" spans="1:13" ht="13.5" customHeight="1" x14ac:dyDescent="0.2">
      <c r="A282" s="450"/>
      <c r="B282" s="450"/>
      <c r="C282" s="450"/>
      <c r="D282" s="450"/>
      <c r="E282" s="450"/>
      <c r="F282" s="450"/>
      <c r="G282" s="450"/>
      <c r="H282" s="450"/>
      <c r="I282" s="450"/>
      <c r="J282" s="450"/>
      <c r="K282" s="450"/>
      <c r="L282" s="450"/>
      <c r="M282" s="450"/>
    </row>
    <row r="283" spans="1:13" ht="13.5" customHeight="1" x14ac:dyDescent="0.2">
      <c r="A283" s="587" t="s">
        <v>263</v>
      </c>
      <c r="B283" s="587" t="s">
        <v>659</v>
      </c>
      <c r="C283" s="587"/>
      <c r="D283" s="587"/>
      <c r="E283" s="587"/>
      <c r="F283" s="587"/>
      <c r="G283" s="587"/>
      <c r="H283" s="587" t="s">
        <v>263</v>
      </c>
      <c r="I283" s="587" t="s">
        <v>263</v>
      </c>
      <c r="J283" s="587" t="s">
        <v>263</v>
      </c>
      <c r="K283" s="587" t="s">
        <v>263</v>
      </c>
      <c r="L283" s="587" t="s">
        <v>263</v>
      </c>
      <c r="M283" s="587" t="s">
        <v>263</v>
      </c>
    </row>
    <row r="284" spans="1:13" ht="13.5" customHeight="1" x14ac:dyDescent="0.2">
      <c r="A284" s="450"/>
      <c r="B284" s="450"/>
      <c r="C284" s="450"/>
      <c r="D284" s="450"/>
      <c r="E284" s="450"/>
      <c r="F284" s="450"/>
      <c r="G284" s="450"/>
      <c r="H284" s="450"/>
      <c r="I284" s="450"/>
      <c r="J284" s="450"/>
      <c r="K284" s="450"/>
      <c r="L284" s="450"/>
      <c r="M284" s="450"/>
    </row>
    <row r="285" spans="1:13" ht="14.25" customHeight="1" x14ac:dyDescent="0.2">
      <c r="A285" s="450"/>
      <c r="B285" s="1497" t="s">
        <v>950</v>
      </c>
      <c r="C285" s="1021"/>
      <c r="D285" s="1086"/>
      <c r="E285" s="1498">
        <v>2022</v>
      </c>
      <c r="F285" s="1498">
        <v>2023</v>
      </c>
      <c r="G285" s="1499">
        <v>2024</v>
      </c>
      <c r="H285" s="450"/>
      <c r="I285" s="450"/>
      <c r="J285" s="450"/>
      <c r="K285" s="450"/>
      <c r="L285" s="450"/>
      <c r="M285" s="450"/>
    </row>
    <row r="286" spans="1:13" ht="13.5" customHeight="1" x14ac:dyDescent="0.2">
      <c r="A286" s="450"/>
      <c r="B286" s="1115"/>
      <c r="C286" s="1115"/>
      <c r="D286" s="1116"/>
      <c r="E286" s="1208"/>
      <c r="F286" s="1208"/>
      <c r="G286" s="1205"/>
      <c r="H286" s="450"/>
      <c r="I286" s="450"/>
      <c r="J286" s="450"/>
      <c r="K286" s="450"/>
      <c r="L286" s="450"/>
      <c r="M286" s="450"/>
    </row>
    <row r="287" spans="1:13" ht="14.25" customHeight="1" x14ac:dyDescent="0.2">
      <c r="A287" s="450"/>
      <c r="B287" s="1509" t="s">
        <v>661</v>
      </c>
      <c r="C287" s="1503"/>
      <c r="D287" s="1504"/>
      <c r="E287" s="504">
        <v>1230</v>
      </c>
      <c r="F287" s="871">
        <v>2338</v>
      </c>
      <c r="G287" s="871">
        <v>2484</v>
      </c>
      <c r="H287" s="450"/>
      <c r="I287" s="450"/>
      <c r="J287" s="450"/>
      <c r="K287" s="450"/>
      <c r="L287" s="450"/>
      <c r="M287" s="450"/>
    </row>
    <row r="288" spans="1:13" ht="14.25" customHeight="1" x14ac:dyDescent="0.2">
      <c r="A288" s="450"/>
      <c r="B288" s="1510" t="s">
        <v>662</v>
      </c>
      <c r="C288" s="1506"/>
      <c r="D288" s="1507"/>
      <c r="E288" s="874">
        <v>1270.5</v>
      </c>
      <c r="F288" s="875">
        <v>2281.1</v>
      </c>
      <c r="G288" s="875">
        <v>3893.79</v>
      </c>
      <c r="H288" s="450"/>
      <c r="I288" s="450"/>
      <c r="J288" s="450"/>
      <c r="K288" s="450"/>
      <c r="L288" s="450"/>
      <c r="M288" s="450"/>
    </row>
    <row r="289" spans="1:13" ht="14.25" customHeight="1" x14ac:dyDescent="0.2">
      <c r="A289" s="450"/>
      <c r="B289" s="1511" t="s">
        <v>951</v>
      </c>
      <c r="C289" s="1258"/>
      <c r="D289" s="1258"/>
      <c r="E289" s="1258"/>
      <c r="F289" s="1258"/>
      <c r="G289" s="1258"/>
      <c r="H289" s="450"/>
      <c r="I289" s="450"/>
      <c r="J289" s="450"/>
      <c r="K289" s="450"/>
      <c r="L289" s="450"/>
      <c r="M289" s="450"/>
    </row>
    <row r="290" spans="1:13" ht="13.5" customHeight="1" x14ac:dyDescent="0.2">
      <c r="A290" s="450"/>
      <c r="B290" s="1113"/>
      <c r="C290" s="1113"/>
      <c r="D290" s="1113"/>
      <c r="E290" s="1113"/>
      <c r="F290" s="1113"/>
      <c r="G290" s="1113"/>
      <c r="H290" s="450"/>
      <c r="I290" s="450"/>
      <c r="J290" s="450"/>
      <c r="K290" s="450"/>
      <c r="L290" s="450"/>
      <c r="M290" s="450"/>
    </row>
    <row r="291" spans="1:13" ht="13.5" customHeight="1" x14ac:dyDescent="0.2">
      <c r="A291" s="450"/>
      <c r="B291" s="265"/>
      <c r="C291" s="265"/>
      <c r="D291" s="265"/>
      <c r="E291" s="265"/>
      <c r="F291" s="265"/>
      <c r="G291" s="265"/>
      <c r="H291" s="450"/>
      <c r="I291" s="450"/>
      <c r="J291" s="450"/>
      <c r="K291" s="450"/>
      <c r="L291" s="450"/>
      <c r="M291" s="450"/>
    </row>
    <row r="292" spans="1:13" ht="49.5" customHeight="1" x14ac:dyDescent="0.2">
      <c r="A292" s="450"/>
      <c r="B292" s="1512" t="s">
        <v>952</v>
      </c>
      <c r="C292" s="1021"/>
      <c r="D292" s="1021"/>
      <c r="E292" s="1021"/>
      <c r="F292" s="1021"/>
      <c r="G292" s="1021"/>
      <c r="H292" s="1021"/>
      <c r="I292" s="450"/>
      <c r="J292" s="450"/>
      <c r="K292" s="450"/>
      <c r="L292" s="450"/>
      <c r="M292" s="450"/>
    </row>
    <row r="293" spans="1:13" ht="13.5" customHeight="1" x14ac:dyDescent="0.2">
      <c r="A293" s="587" t="s">
        <v>263</v>
      </c>
      <c r="B293" s="587" t="s">
        <v>665</v>
      </c>
      <c r="C293" s="587"/>
      <c r="D293" s="587"/>
      <c r="E293" s="587"/>
      <c r="F293" s="587"/>
      <c r="G293" s="587"/>
      <c r="H293" s="587" t="s">
        <v>263</v>
      </c>
      <c r="I293" s="587" t="s">
        <v>263</v>
      </c>
      <c r="J293" s="587" t="s">
        <v>263</v>
      </c>
      <c r="K293" s="587" t="s">
        <v>263</v>
      </c>
      <c r="L293" s="587" t="s">
        <v>263</v>
      </c>
      <c r="M293" s="587" t="s">
        <v>263</v>
      </c>
    </row>
    <row r="294" spans="1:13" ht="13.5" customHeight="1" x14ac:dyDescent="0.2">
      <c r="A294" s="450"/>
      <c r="B294" s="450"/>
      <c r="C294" s="450"/>
      <c r="D294" s="450"/>
      <c r="E294" s="450"/>
      <c r="F294" s="450"/>
      <c r="G294" s="450"/>
      <c r="H294" s="450"/>
      <c r="I294" s="450"/>
      <c r="J294" s="450"/>
      <c r="K294" s="450"/>
      <c r="L294" s="450"/>
      <c r="M294" s="450"/>
    </row>
    <row r="295" spans="1:13" ht="14.25" customHeight="1" x14ac:dyDescent="0.2">
      <c r="A295" s="450"/>
      <c r="B295" s="1497" t="s">
        <v>953</v>
      </c>
      <c r="C295" s="1021"/>
      <c r="D295" s="1021"/>
      <c r="E295" s="1498">
        <v>2022</v>
      </c>
      <c r="F295" s="1498">
        <v>2023</v>
      </c>
      <c r="G295" s="1499">
        <v>2024</v>
      </c>
      <c r="H295" s="450"/>
      <c r="I295" s="450"/>
      <c r="J295" s="450"/>
      <c r="K295" s="450"/>
      <c r="L295" s="450"/>
      <c r="M295" s="450"/>
    </row>
    <row r="296" spans="1:13" ht="13.5" customHeight="1" x14ac:dyDescent="0.2">
      <c r="A296" s="450"/>
      <c r="B296" s="1021"/>
      <c r="C296" s="1019"/>
      <c r="D296" s="1021"/>
      <c r="E296" s="1151"/>
      <c r="F296" s="1151"/>
      <c r="G296" s="1153"/>
      <c r="H296" s="450"/>
      <c r="I296" s="450"/>
      <c r="J296" s="450"/>
      <c r="K296" s="450"/>
      <c r="L296" s="450"/>
      <c r="M296" s="450"/>
    </row>
    <row r="297" spans="1:13" ht="13.5" customHeight="1" x14ac:dyDescent="0.2">
      <c r="A297" s="450"/>
      <c r="B297" s="1115"/>
      <c r="C297" s="1115"/>
      <c r="D297" s="1115"/>
      <c r="E297" s="1208"/>
      <c r="F297" s="1208"/>
      <c r="G297" s="1205"/>
      <c r="H297" s="450"/>
      <c r="I297" s="450"/>
      <c r="J297" s="450"/>
      <c r="K297" s="450"/>
      <c r="L297" s="450"/>
      <c r="M297" s="450"/>
    </row>
    <row r="298" spans="1:13" ht="14.25" customHeight="1" x14ac:dyDescent="0.2">
      <c r="A298" s="450"/>
      <c r="B298" s="1509" t="s">
        <v>667</v>
      </c>
      <c r="C298" s="1503"/>
      <c r="D298" s="1504"/>
      <c r="E298" s="474">
        <v>0.20699999999999999</v>
      </c>
      <c r="F298" s="848">
        <v>0.40600000000000003</v>
      </c>
      <c r="G298" s="848">
        <v>0.46600000000000003</v>
      </c>
      <c r="H298" s="450"/>
      <c r="I298" s="450"/>
      <c r="J298" s="450"/>
      <c r="K298" s="450"/>
      <c r="L298" s="450"/>
      <c r="M298" s="450"/>
    </row>
    <row r="299" spans="1:13" ht="14.25" customHeight="1" x14ac:dyDescent="0.2">
      <c r="A299" s="450"/>
      <c r="B299" s="1165" t="s">
        <v>668</v>
      </c>
      <c r="C299" s="1163"/>
      <c r="D299" s="1500"/>
      <c r="E299" s="474">
        <v>0.27700000000000002</v>
      </c>
      <c r="F299" s="848">
        <v>0.46400000000000002</v>
      </c>
      <c r="G299" s="848">
        <v>0.51880000000000004</v>
      </c>
      <c r="H299" s="450"/>
      <c r="I299" s="450"/>
      <c r="J299" s="450"/>
      <c r="K299" s="450"/>
      <c r="L299" s="450"/>
      <c r="M299" s="450"/>
    </row>
    <row r="300" spans="1:13" ht="14.25" customHeight="1" x14ac:dyDescent="0.2">
      <c r="A300" s="450"/>
      <c r="B300" s="1518" t="s">
        <v>536</v>
      </c>
      <c r="C300" s="1506"/>
      <c r="D300" s="1507"/>
      <c r="E300" s="859">
        <v>0.23499999999999999</v>
      </c>
      <c r="F300" s="860">
        <v>0.43099999999999999</v>
      </c>
      <c r="G300" s="481"/>
      <c r="H300" s="505"/>
      <c r="I300" s="450"/>
      <c r="J300" s="450"/>
      <c r="K300" s="450"/>
      <c r="L300" s="450"/>
      <c r="M300" s="450"/>
    </row>
    <row r="301" spans="1:13" ht="14.25" customHeight="1" x14ac:dyDescent="0.2">
      <c r="A301" s="450"/>
      <c r="B301" s="1511" t="s">
        <v>954</v>
      </c>
      <c r="C301" s="1258"/>
      <c r="D301" s="1258"/>
      <c r="E301" s="1258"/>
      <c r="F301" s="1258"/>
      <c r="G301" s="1258"/>
      <c r="H301" s="450"/>
      <c r="I301" s="450"/>
      <c r="J301" s="450"/>
      <c r="K301" s="450"/>
      <c r="L301" s="450"/>
      <c r="M301" s="450"/>
    </row>
    <row r="302" spans="1:13" ht="13.5" customHeight="1" x14ac:dyDescent="0.2">
      <c r="A302" s="450"/>
      <c r="B302" s="1113"/>
      <c r="C302" s="1113"/>
      <c r="D302" s="1113"/>
      <c r="E302" s="1113"/>
      <c r="F302" s="1113"/>
      <c r="G302" s="1113"/>
      <c r="H302" s="450"/>
      <c r="I302" s="450"/>
      <c r="J302" s="450"/>
      <c r="K302" s="450"/>
      <c r="L302" s="450"/>
      <c r="M302" s="450"/>
    </row>
    <row r="303" spans="1:13" ht="13.5" customHeight="1" x14ac:dyDescent="0.2">
      <c r="A303" s="450"/>
      <c r="B303" s="450"/>
      <c r="C303" s="450"/>
      <c r="D303" s="450"/>
      <c r="E303" s="450"/>
      <c r="F303" s="450"/>
      <c r="G303" s="450"/>
      <c r="H303" s="450"/>
      <c r="I303" s="450"/>
      <c r="J303" s="450"/>
      <c r="K303" s="450"/>
      <c r="L303" s="450"/>
      <c r="M303" s="450"/>
    </row>
    <row r="304" spans="1:13" ht="13.5" customHeight="1" x14ac:dyDescent="0.2">
      <c r="A304" s="450"/>
      <c r="B304" s="450"/>
      <c r="C304" s="450"/>
      <c r="D304" s="450"/>
      <c r="E304" s="450"/>
      <c r="F304" s="450"/>
      <c r="G304" s="450"/>
      <c r="H304" s="450"/>
      <c r="I304" s="450"/>
      <c r="J304" s="450"/>
      <c r="K304" s="450"/>
      <c r="L304" s="450"/>
      <c r="M304" s="450"/>
    </row>
    <row r="305" spans="1:13" ht="13.5" customHeight="1" x14ac:dyDescent="0.2">
      <c r="A305" s="587" t="s">
        <v>263</v>
      </c>
      <c r="B305" s="587" t="s">
        <v>670</v>
      </c>
      <c r="C305" s="587"/>
      <c r="D305" s="587"/>
      <c r="E305" s="587"/>
      <c r="F305" s="587"/>
      <c r="G305" s="587"/>
      <c r="H305" s="587"/>
      <c r="I305" s="587" t="s">
        <v>263</v>
      </c>
      <c r="J305" s="587" t="s">
        <v>263</v>
      </c>
      <c r="K305" s="587" t="s">
        <v>263</v>
      </c>
      <c r="L305" s="587" t="s">
        <v>263</v>
      </c>
      <c r="M305" s="587" t="s">
        <v>263</v>
      </c>
    </row>
    <row r="306" spans="1:13" ht="13.5" customHeight="1" x14ac:dyDescent="0.2">
      <c r="A306" s="450"/>
      <c r="B306" s="450"/>
      <c r="C306" s="450"/>
      <c r="D306" s="450"/>
      <c r="E306" s="450"/>
      <c r="F306" s="450"/>
      <c r="G306" s="450"/>
      <c r="H306" s="450"/>
      <c r="I306" s="450"/>
      <c r="J306" s="450"/>
      <c r="K306" s="450"/>
      <c r="L306" s="450"/>
      <c r="M306" s="450"/>
    </row>
    <row r="307" spans="1:13" ht="14.25" customHeight="1" x14ac:dyDescent="0.2">
      <c r="A307" s="450"/>
      <c r="B307" s="1501" t="s">
        <v>955</v>
      </c>
      <c r="C307" s="1115"/>
      <c r="D307" s="1115"/>
      <c r="E307" s="1115"/>
      <c r="F307" s="1115"/>
      <c r="G307" s="1115"/>
      <c r="H307" s="1115"/>
      <c r="I307" s="1115"/>
      <c r="J307" s="1116"/>
      <c r="K307" s="462">
        <v>2021</v>
      </c>
      <c r="L307" s="462">
        <v>2022</v>
      </c>
      <c r="M307" s="482">
        <v>2023</v>
      </c>
    </row>
    <row r="308" spans="1:13" ht="14.25" customHeight="1" x14ac:dyDescent="0.2">
      <c r="A308" s="450"/>
      <c r="B308" s="1509" t="s">
        <v>672</v>
      </c>
      <c r="C308" s="1503"/>
      <c r="D308" s="1503"/>
      <c r="E308" s="1503"/>
      <c r="F308" s="1503"/>
      <c r="G308" s="1503"/>
      <c r="H308" s="1503"/>
      <c r="I308" s="1503"/>
      <c r="J308" s="1504"/>
      <c r="K308" s="466">
        <v>389</v>
      </c>
      <c r="L308" s="466">
        <v>923</v>
      </c>
      <c r="M308" s="871">
        <v>2204</v>
      </c>
    </row>
    <row r="309" spans="1:13" ht="14.25" customHeight="1" x14ac:dyDescent="0.2">
      <c r="A309" s="450"/>
      <c r="B309" s="1165" t="s">
        <v>673</v>
      </c>
      <c r="C309" s="1163"/>
      <c r="D309" s="1163"/>
      <c r="E309" s="1163"/>
      <c r="F309" s="1163"/>
      <c r="G309" s="1163"/>
      <c r="H309" s="1163"/>
      <c r="I309" s="1163"/>
      <c r="J309" s="1500"/>
      <c r="K309" s="466">
        <v>64</v>
      </c>
      <c r="L309" s="466">
        <v>120</v>
      </c>
      <c r="M309" s="638">
        <v>271</v>
      </c>
    </row>
    <row r="310" spans="1:13" ht="14.25" customHeight="1" x14ac:dyDescent="0.2">
      <c r="A310" s="450"/>
      <c r="B310" s="1505" t="s">
        <v>674</v>
      </c>
      <c r="C310" s="1506"/>
      <c r="D310" s="1506"/>
      <c r="E310" s="1506"/>
      <c r="F310" s="1506"/>
      <c r="G310" s="1506"/>
      <c r="H310" s="1506"/>
      <c r="I310" s="1506"/>
      <c r="J310" s="1507"/>
      <c r="K310" s="851">
        <v>0.16500000000000001</v>
      </c>
      <c r="L310" s="851">
        <v>0.13</v>
      </c>
      <c r="M310" s="476">
        <v>0.123</v>
      </c>
    </row>
    <row r="311" spans="1:13" ht="14.25" customHeight="1" x14ac:dyDescent="0.2">
      <c r="A311" s="450"/>
      <c r="B311" s="1511" t="s">
        <v>675</v>
      </c>
      <c r="C311" s="1258"/>
      <c r="D311" s="1258"/>
      <c r="E311" s="1258"/>
      <c r="F311" s="1258"/>
      <c r="G311" s="1258"/>
      <c r="H311" s="1258"/>
      <c r="I311" s="1258"/>
      <c r="J311" s="1258"/>
      <c r="K311" s="1258"/>
      <c r="L311" s="1258"/>
      <c r="M311" s="1258"/>
    </row>
    <row r="312" spans="1:13" ht="13.5" customHeight="1" x14ac:dyDescent="0.2">
      <c r="A312" s="450"/>
      <c r="B312" s="1113"/>
      <c r="C312" s="1113"/>
      <c r="D312" s="1113"/>
      <c r="E312" s="1113"/>
      <c r="F312" s="1113"/>
      <c r="G312" s="1113"/>
      <c r="H312" s="1113"/>
      <c r="I312" s="1113"/>
      <c r="J312" s="1113"/>
      <c r="K312" s="1113"/>
      <c r="L312" s="1113"/>
      <c r="M312" s="1113"/>
    </row>
    <row r="313" spans="1:13" ht="13.5" customHeight="1" x14ac:dyDescent="0.2">
      <c r="A313" s="450"/>
      <c r="B313" s="450"/>
      <c r="C313" s="450"/>
      <c r="D313" s="450"/>
      <c r="E313" s="450"/>
      <c r="F313" s="450"/>
      <c r="G313" s="450"/>
      <c r="H313" s="450"/>
      <c r="I313" s="450"/>
      <c r="J313" s="450"/>
      <c r="K313" s="450"/>
      <c r="L313" s="450"/>
      <c r="M313" s="450"/>
    </row>
    <row r="314" spans="1:13" ht="13.5" customHeight="1" x14ac:dyDescent="0.2">
      <c r="A314" s="450"/>
      <c r="B314" s="450"/>
      <c r="C314" s="450"/>
      <c r="D314" s="450"/>
      <c r="E314" s="450"/>
      <c r="F314" s="450"/>
      <c r="G314" s="450"/>
      <c r="H314" s="450"/>
      <c r="I314" s="450"/>
      <c r="J314" s="450"/>
      <c r="K314" s="450"/>
      <c r="L314" s="450"/>
      <c r="M314" s="450"/>
    </row>
    <row r="315" spans="1:13" ht="13.5" customHeight="1" x14ac:dyDescent="0.2">
      <c r="A315" s="587" t="s">
        <v>263</v>
      </c>
      <c r="B315" s="587" t="s">
        <v>676</v>
      </c>
      <c r="C315" s="587"/>
      <c r="D315" s="587"/>
      <c r="E315" s="587"/>
      <c r="F315" s="587"/>
      <c r="G315" s="587"/>
      <c r="H315" s="587"/>
      <c r="I315" s="587" t="s">
        <v>263</v>
      </c>
      <c r="J315" s="587" t="s">
        <v>263</v>
      </c>
      <c r="K315" s="587" t="s">
        <v>263</v>
      </c>
      <c r="L315" s="587" t="s">
        <v>263</v>
      </c>
      <c r="M315" s="587" t="s">
        <v>263</v>
      </c>
    </row>
    <row r="316" spans="1:13" ht="13.5" customHeight="1" x14ac:dyDescent="0.2">
      <c r="A316" s="450"/>
      <c r="B316" s="450"/>
      <c r="C316" s="450"/>
      <c r="D316" s="450"/>
      <c r="E316" s="450"/>
      <c r="F316" s="450"/>
      <c r="G316" s="450"/>
      <c r="H316" s="450"/>
      <c r="I316" s="450"/>
      <c r="J316" s="450"/>
      <c r="K316" s="450"/>
      <c r="L316" s="450"/>
      <c r="M316" s="450"/>
    </row>
    <row r="317" spans="1:13" ht="14.25" customHeight="1" x14ac:dyDescent="0.2">
      <c r="A317" s="450"/>
      <c r="B317" s="1501" t="s">
        <v>677</v>
      </c>
      <c r="C317" s="1115"/>
      <c r="D317" s="1115"/>
      <c r="E317" s="1115"/>
      <c r="F317" s="1115"/>
      <c r="G317" s="1115"/>
      <c r="H317" s="1115"/>
      <c r="I317" s="1115"/>
      <c r="J317" s="1116"/>
      <c r="K317" s="462">
        <v>2021</v>
      </c>
      <c r="L317" s="462">
        <v>2022</v>
      </c>
      <c r="M317" s="482">
        <v>2023</v>
      </c>
    </row>
    <row r="318" spans="1:13" ht="14.25" customHeight="1" x14ac:dyDescent="0.2">
      <c r="A318" s="450"/>
      <c r="B318" s="1509" t="s">
        <v>672</v>
      </c>
      <c r="C318" s="1503"/>
      <c r="D318" s="1503"/>
      <c r="E318" s="1503"/>
      <c r="F318" s="1503"/>
      <c r="G318" s="1503"/>
      <c r="H318" s="1503"/>
      <c r="I318" s="1503"/>
      <c r="J318" s="1504"/>
      <c r="K318" s="466">
        <v>389</v>
      </c>
      <c r="L318" s="466">
        <v>923</v>
      </c>
      <c r="M318" s="871">
        <v>2204</v>
      </c>
    </row>
    <row r="319" spans="1:13" ht="14.25" customHeight="1" x14ac:dyDescent="0.2">
      <c r="A319" s="450"/>
      <c r="B319" s="1165" t="s">
        <v>678</v>
      </c>
      <c r="C319" s="1163"/>
      <c r="D319" s="1163"/>
      <c r="E319" s="1163"/>
      <c r="F319" s="1163"/>
      <c r="G319" s="1163"/>
      <c r="H319" s="1163"/>
      <c r="I319" s="1163"/>
      <c r="J319" s="1500"/>
      <c r="K319" s="466">
        <v>389</v>
      </c>
      <c r="L319" s="466">
        <v>923</v>
      </c>
      <c r="M319" s="871">
        <v>2204</v>
      </c>
    </row>
    <row r="320" spans="1:13" ht="14.25" customHeight="1" x14ac:dyDescent="0.2">
      <c r="A320" s="450"/>
      <c r="B320" s="1510" t="s">
        <v>679</v>
      </c>
      <c r="C320" s="1506"/>
      <c r="D320" s="1506"/>
      <c r="E320" s="1506"/>
      <c r="F320" s="1506"/>
      <c r="G320" s="1506"/>
      <c r="H320" s="1506"/>
      <c r="I320" s="1506"/>
      <c r="J320" s="1507"/>
      <c r="K320" s="857">
        <v>1</v>
      </c>
      <c r="L320" s="857">
        <v>1</v>
      </c>
      <c r="M320" s="858">
        <v>1</v>
      </c>
    </row>
    <row r="321" spans="1:13" ht="13.5" customHeight="1" x14ac:dyDescent="0.2">
      <c r="A321" s="450"/>
      <c r="B321" s="450"/>
      <c r="C321" s="450"/>
      <c r="D321" s="450"/>
      <c r="E321" s="450"/>
      <c r="F321" s="450"/>
      <c r="G321" s="450"/>
      <c r="H321" s="450"/>
      <c r="I321" s="450"/>
      <c r="J321" s="450"/>
      <c r="K321" s="450"/>
      <c r="L321" s="450"/>
      <c r="M321" s="450"/>
    </row>
    <row r="322" spans="1:13" ht="13.5" customHeight="1" x14ac:dyDescent="0.2">
      <c r="A322" s="450"/>
      <c r="B322" s="450"/>
      <c r="C322" s="450"/>
      <c r="D322" s="450"/>
      <c r="E322" s="450"/>
      <c r="F322" s="450"/>
      <c r="G322" s="450"/>
      <c r="H322" s="450"/>
      <c r="I322" s="450"/>
      <c r="J322" s="450"/>
      <c r="K322" s="450"/>
      <c r="L322" s="450"/>
      <c r="M322" s="450"/>
    </row>
    <row r="323" spans="1:13" ht="13.5" customHeight="1" x14ac:dyDescent="0.2">
      <c r="A323" s="450"/>
      <c r="B323" s="450"/>
      <c r="C323" s="450"/>
      <c r="D323" s="450"/>
      <c r="E323" s="450"/>
      <c r="F323" s="450"/>
      <c r="G323" s="450"/>
      <c r="H323" s="450"/>
      <c r="I323" s="450"/>
      <c r="J323" s="450"/>
      <c r="K323" s="450"/>
      <c r="L323" s="450"/>
      <c r="M323" s="450"/>
    </row>
    <row r="324" spans="1:13" ht="13.5" customHeight="1" x14ac:dyDescent="0.2">
      <c r="A324" s="450"/>
      <c r="B324" s="450"/>
      <c r="C324" s="450"/>
      <c r="D324" s="450"/>
      <c r="E324" s="450"/>
      <c r="F324" s="450"/>
      <c r="G324" s="450"/>
      <c r="H324" s="450"/>
      <c r="I324" s="450"/>
      <c r="J324" s="450"/>
      <c r="K324" s="450"/>
      <c r="L324" s="450"/>
      <c r="M324" s="450"/>
    </row>
    <row r="325" spans="1:13" ht="13.5" customHeight="1" x14ac:dyDescent="0.3">
      <c r="A325" s="453"/>
      <c r="B325" s="452" t="s">
        <v>680</v>
      </c>
      <c r="C325" s="452"/>
      <c r="D325" s="452"/>
      <c r="E325" s="452"/>
      <c r="F325" s="453"/>
      <c r="G325" s="453"/>
      <c r="H325" s="453"/>
      <c r="I325" s="453"/>
      <c r="J325" s="453"/>
      <c r="K325" s="453"/>
      <c r="L325" s="453"/>
      <c r="M325" s="453"/>
    </row>
    <row r="326" spans="1:13" ht="13.5" customHeight="1" x14ac:dyDescent="0.2">
      <c r="A326" s="450"/>
      <c r="B326" s="450"/>
      <c r="C326" s="450"/>
      <c r="D326" s="450"/>
      <c r="E326" s="450"/>
      <c r="F326" s="450"/>
      <c r="G326" s="450"/>
      <c r="H326" s="450"/>
      <c r="I326" s="450"/>
      <c r="J326" s="450"/>
      <c r="K326" s="450"/>
      <c r="L326" s="450"/>
      <c r="M326" s="450"/>
    </row>
    <row r="327" spans="1:13" ht="13.5" customHeight="1" x14ac:dyDescent="0.2">
      <c r="A327" s="450"/>
      <c r="B327" s="450"/>
      <c r="C327" s="450"/>
      <c r="D327" s="450"/>
      <c r="E327" s="450"/>
      <c r="F327" s="450"/>
      <c r="G327" s="450"/>
      <c r="H327" s="450"/>
      <c r="I327" s="450"/>
      <c r="J327" s="450"/>
      <c r="K327" s="450"/>
      <c r="L327" s="450"/>
      <c r="M327" s="450"/>
    </row>
    <row r="328" spans="1:13" ht="13.5" customHeight="1" x14ac:dyDescent="0.2">
      <c r="A328" s="587" t="s">
        <v>263</v>
      </c>
      <c r="B328" s="587" t="s">
        <v>681</v>
      </c>
      <c r="C328" s="587"/>
      <c r="D328" s="587"/>
      <c r="E328" s="587"/>
      <c r="F328" s="587"/>
      <c r="G328" s="587"/>
      <c r="H328" s="587" t="s">
        <v>263</v>
      </c>
      <c r="I328" s="587" t="s">
        <v>263</v>
      </c>
      <c r="J328" s="587" t="s">
        <v>263</v>
      </c>
      <c r="K328" s="587" t="s">
        <v>263</v>
      </c>
      <c r="L328" s="587" t="s">
        <v>263</v>
      </c>
      <c r="M328" s="587" t="s">
        <v>263</v>
      </c>
    </row>
    <row r="329" spans="1:13" ht="13.5" customHeight="1" x14ac:dyDescent="0.2">
      <c r="A329" s="450"/>
      <c r="B329" s="450"/>
      <c r="C329" s="450"/>
      <c r="D329" s="450"/>
      <c r="E329" s="450"/>
      <c r="F329" s="450"/>
      <c r="G329" s="450"/>
      <c r="H329" s="450"/>
      <c r="I329" s="450"/>
      <c r="J329" s="450"/>
      <c r="K329" s="450"/>
      <c r="L329" s="450"/>
      <c r="M329" s="450"/>
    </row>
    <row r="330" spans="1:13" ht="14.25" customHeight="1" x14ac:dyDescent="0.2">
      <c r="A330" s="450"/>
      <c r="B330" s="1501" t="s">
        <v>956</v>
      </c>
      <c r="C330" s="1115"/>
      <c r="D330" s="1115"/>
      <c r="E330" s="1115"/>
      <c r="F330" s="1115"/>
      <c r="G330" s="1115"/>
      <c r="H330" s="1115"/>
      <c r="I330" s="1115"/>
      <c r="J330" s="1116"/>
      <c r="K330" s="462">
        <v>2022</v>
      </c>
      <c r="L330" s="462">
        <v>2023</v>
      </c>
      <c r="M330" s="482">
        <v>2024</v>
      </c>
    </row>
    <row r="331" spans="1:13" ht="14.25" customHeight="1" x14ac:dyDescent="0.2">
      <c r="A331" s="450"/>
      <c r="B331" s="1531" t="s">
        <v>683</v>
      </c>
      <c r="C331" s="1122"/>
      <c r="D331" s="1122"/>
      <c r="E331" s="1122"/>
      <c r="F331" s="1122"/>
      <c r="G331" s="1122"/>
      <c r="H331" s="1122"/>
      <c r="I331" s="1122"/>
      <c r="J331" s="1122"/>
      <c r="K331" s="1122"/>
      <c r="L331" s="1122"/>
      <c r="M331" s="1122"/>
    </row>
    <row r="332" spans="1:13" ht="14.25" customHeight="1" x14ac:dyDescent="0.2">
      <c r="A332" s="450"/>
      <c r="B332" s="1515" t="s">
        <v>684</v>
      </c>
      <c r="C332" s="1516"/>
      <c r="D332" s="1516"/>
      <c r="E332" s="1516"/>
      <c r="F332" s="1516"/>
      <c r="G332" s="1516"/>
      <c r="H332" s="1516"/>
      <c r="I332" s="1516"/>
      <c r="J332" s="1517"/>
      <c r="K332" s="504">
        <v>425231</v>
      </c>
      <c r="L332" s="504">
        <v>1566716</v>
      </c>
      <c r="M332" s="871">
        <v>33038</v>
      </c>
    </row>
    <row r="333" spans="1:13" ht="14.25" customHeight="1" x14ac:dyDescent="0.2">
      <c r="A333" s="450"/>
      <c r="B333" s="1165" t="s">
        <v>685</v>
      </c>
      <c r="C333" s="1163"/>
      <c r="D333" s="1163"/>
      <c r="E333" s="1163"/>
      <c r="F333" s="1163"/>
      <c r="G333" s="1163"/>
      <c r="H333" s="1163"/>
      <c r="I333" s="1163"/>
      <c r="J333" s="1500"/>
      <c r="K333" s="504">
        <v>6445613</v>
      </c>
      <c r="L333" s="504">
        <v>8446801</v>
      </c>
      <c r="M333" s="871">
        <v>11521087</v>
      </c>
    </row>
    <row r="334" spans="1:13" ht="14.25" customHeight="1" x14ac:dyDescent="0.2">
      <c r="A334" s="450"/>
      <c r="B334" s="1165" t="s">
        <v>686</v>
      </c>
      <c r="C334" s="1163"/>
      <c r="D334" s="1163"/>
      <c r="E334" s="1163"/>
      <c r="F334" s="1163"/>
      <c r="G334" s="1163"/>
      <c r="H334" s="1163"/>
      <c r="I334" s="1163"/>
      <c r="J334" s="1500"/>
      <c r="K334" s="504">
        <v>128254</v>
      </c>
      <c r="L334" s="504">
        <v>166523</v>
      </c>
      <c r="M334" s="871">
        <v>392827</v>
      </c>
    </row>
    <row r="335" spans="1:13" ht="14.25" customHeight="1" x14ac:dyDescent="0.2">
      <c r="A335" s="450"/>
      <c r="B335" s="1165" t="s">
        <v>687</v>
      </c>
      <c r="C335" s="1163"/>
      <c r="D335" s="1163"/>
      <c r="E335" s="1163"/>
      <c r="F335" s="1163"/>
      <c r="G335" s="1163"/>
      <c r="H335" s="1163"/>
      <c r="I335" s="1163"/>
      <c r="J335" s="1500"/>
      <c r="K335" s="504">
        <v>7785</v>
      </c>
      <c r="L335" s="504">
        <v>7676</v>
      </c>
      <c r="M335" s="871">
        <v>637823</v>
      </c>
    </row>
    <row r="336" spans="1:13" ht="14.25" customHeight="1" x14ac:dyDescent="0.2">
      <c r="A336" s="450"/>
      <c r="B336" s="1165" t="s">
        <v>688</v>
      </c>
      <c r="C336" s="1163"/>
      <c r="D336" s="1163"/>
      <c r="E336" s="1163"/>
      <c r="F336" s="1163"/>
      <c r="G336" s="1163"/>
      <c r="H336" s="1163"/>
      <c r="I336" s="1163"/>
      <c r="J336" s="1500"/>
      <c r="K336" s="504">
        <v>276772</v>
      </c>
      <c r="L336" s="504">
        <v>174405</v>
      </c>
      <c r="M336" s="871">
        <v>213298</v>
      </c>
    </row>
    <row r="337" spans="1:13" ht="14.25" customHeight="1" x14ac:dyDescent="0.2">
      <c r="A337" s="450"/>
      <c r="B337" s="1165" t="s">
        <v>689</v>
      </c>
      <c r="C337" s="1163"/>
      <c r="D337" s="1163"/>
      <c r="E337" s="1163"/>
      <c r="F337" s="1163"/>
      <c r="G337" s="1163"/>
      <c r="H337" s="1163"/>
      <c r="I337" s="1163"/>
      <c r="J337" s="1500"/>
      <c r="K337" s="466">
        <v>953</v>
      </c>
      <c r="L337" s="466">
        <v>980</v>
      </c>
      <c r="M337" s="871">
        <v>16968</v>
      </c>
    </row>
    <row r="338" spans="1:13" ht="14.25" customHeight="1" x14ac:dyDescent="0.2">
      <c r="A338" s="450"/>
      <c r="B338" s="1165" t="s">
        <v>690</v>
      </c>
      <c r="C338" s="1163"/>
      <c r="D338" s="1163"/>
      <c r="E338" s="1163"/>
      <c r="F338" s="1163"/>
      <c r="G338" s="1163"/>
      <c r="H338" s="1163"/>
      <c r="I338" s="1163"/>
      <c r="J338" s="1500"/>
      <c r="K338" s="504">
        <v>160732</v>
      </c>
      <c r="L338" s="504">
        <v>179624</v>
      </c>
      <c r="M338" s="638">
        <v>8</v>
      </c>
    </row>
    <row r="339" spans="1:13" ht="14.25" customHeight="1" x14ac:dyDescent="0.2">
      <c r="A339" s="450"/>
      <c r="B339" s="1166" t="s">
        <v>691</v>
      </c>
      <c r="C339" s="1163"/>
      <c r="D339" s="1163"/>
      <c r="E339" s="1163"/>
      <c r="F339" s="1163"/>
      <c r="G339" s="1163"/>
      <c r="H339" s="1163"/>
      <c r="I339" s="1163"/>
      <c r="J339" s="1500"/>
      <c r="K339" s="498">
        <v>7445340</v>
      </c>
      <c r="L339" s="498">
        <v>10542724</v>
      </c>
      <c r="M339" s="827">
        <v>12815049</v>
      </c>
    </row>
    <row r="340" spans="1:13" ht="14.25" customHeight="1" x14ac:dyDescent="0.2">
      <c r="A340" s="450"/>
      <c r="B340" s="1166" t="s">
        <v>692</v>
      </c>
      <c r="C340" s="1163"/>
      <c r="D340" s="1163"/>
      <c r="E340" s="1163"/>
      <c r="F340" s="1163"/>
      <c r="G340" s="1163"/>
      <c r="H340" s="1163"/>
      <c r="I340" s="1163"/>
      <c r="J340" s="1500"/>
      <c r="K340" s="458">
        <v>0</v>
      </c>
      <c r="L340" s="458">
        <v>0</v>
      </c>
      <c r="M340" s="825">
        <v>41</v>
      </c>
    </row>
    <row r="341" spans="1:13" ht="14.25" customHeight="1" x14ac:dyDescent="0.2">
      <c r="A341" s="450"/>
      <c r="B341" s="1530" t="s">
        <v>693</v>
      </c>
      <c r="C341" s="1506"/>
      <c r="D341" s="1506"/>
      <c r="E341" s="1506"/>
      <c r="F341" s="1506"/>
      <c r="G341" s="1506"/>
      <c r="H341" s="1506"/>
      <c r="I341" s="1506"/>
      <c r="J341" s="1507"/>
      <c r="K341" s="876">
        <v>7445340</v>
      </c>
      <c r="L341" s="876">
        <v>10542724</v>
      </c>
      <c r="M341" s="877">
        <v>12815090</v>
      </c>
    </row>
    <row r="342" spans="1:13" ht="14.25" customHeight="1" x14ac:dyDescent="0.2">
      <c r="A342" s="450"/>
      <c r="B342" s="1529" t="s">
        <v>694</v>
      </c>
      <c r="C342" s="1106"/>
      <c r="D342" s="1106"/>
      <c r="E342" s="1106"/>
      <c r="F342" s="1106"/>
      <c r="G342" s="1106"/>
      <c r="H342" s="1106"/>
      <c r="I342" s="1106"/>
      <c r="J342" s="1106"/>
      <c r="K342" s="1106"/>
      <c r="L342" s="1106"/>
      <c r="M342" s="1106"/>
    </row>
    <row r="343" spans="1:13" ht="14.25" customHeight="1" x14ac:dyDescent="0.2">
      <c r="A343" s="450"/>
      <c r="B343" s="1515" t="s">
        <v>695</v>
      </c>
      <c r="C343" s="1516"/>
      <c r="D343" s="1516"/>
      <c r="E343" s="1516"/>
      <c r="F343" s="1516"/>
      <c r="G343" s="1516"/>
      <c r="H343" s="1516"/>
      <c r="I343" s="1516"/>
      <c r="J343" s="1517"/>
      <c r="K343" s="504">
        <v>418940</v>
      </c>
      <c r="L343" s="504">
        <v>441875</v>
      </c>
      <c r="M343" s="638">
        <v>0</v>
      </c>
    </row>
    <row r="344" spans="1:13" ht="14.25" customHeight="1" x14ac:dyDescent="0.2">
      <c r="A344" s="450"/>
      <c r="B344" s="1165" t="s">
        <v>696</v>
      </c>
      <c r="C344" s="1163"/>
      <c r="D344" s="1163"/>
      <c r="E344" s="1163"/>
      <c r="F344" s="1163"/>
      <c r="G344" s="1163"/>
      <c r="H344" s="1163"/>
      <c r="I344" s="1163"/>
      <c r="J344" s="1500"/>
      <c r="K344" s="504">
        <v>522099</v>
      </c>
      <c r="L344" s="504">
        <v>801641</v>
      </c>
      <c r="M344" s="871">
        <v>4170859</v>
      </c>
    </row>
    <row r="345" spans="1:13" ht="14.25" customHeight="1" x14ac:dyDescent="0.2">
      <c r="A345" s="450"/>
      <c r="B345" s="1166" t="s">
        <v>697</v>
      </c>
      <c r="C345" s="1163"/>
      <c r="D345" s="1163"/>
      <c r="E345" s="1163"/>
      <c r="F345" s="1163"/>
      <c r="G345" s="1163"/>
      <c r="H345" s="1163"/>
      <c r="I345" s="1163"/>
      <c r="J345" s="1500"/>
      <c r="K345" s="498">
        <v>941039</v>
      </c>
      <c r="L345" s="498">
        <v>1243517</v>
      </c>
      <c r="M345" s="827">
        <v>4170859</v>
      </c>
    </row>
    <row r="346" spans="1:13" ht="14.25" customHeight="1" x14ac:dyDescent="0.2">
      <c r="A346" s="450"/>
      <c r="B346" s="1530" t="s">
        <v>698</v>
      </c>
      <c r="C346" s="1506"/>
      <c r="D346" s="1506"/>
      <c r="E346" s="1506"/>
      <c r="F346" s="1506"/>
      <c r="G346" s="1506"/>
      <c r="H346" s="1506"/>
      <c r="I346" s="1506"/>
      <c r="J346" s="1507"/>
      <c r="K346" s="876">
        <v>8368378</v>
      </c>
      <c r="L346" s="876">
        <v>11786241</v>
      </c>
      <c r="M346" s="877">
        <v>16985949</v>
      </c>
    </row>
    <row r="347" spans="1:13" ht="14.25" customHeight="1" x14ac:dyDescent="0.2">
      <c r="A347" s="450"/>
      <c r="B347" s="1508" t="s">
        <v>699</v>
      </c>
      <c r="C347" s="1106"/>
      <c r="D347" s="1106"/>
      <c r="E347" s="1106"/>
      <c r="F347" s="1106"/>
      <c r="G347" s="1106"/>
      <c r="H347" s="1106"/>
      <c r="I347" s="1106"/>
      <c r="J347" s="1106"/>
      <c r="K347" s="1106"/>
      <c r="L347" s="1106"/>
      <c r="M347" s="1106"/>
    </row>
    <row r="348" spans="1:13" ht="13.5" customHeight="1" x14ac:dyDescent="0.2">
      <c r="A348" s="450"/>
      <c r="B348" s="450"/>
      <c r="C348" s="450"/>
      <c r="D348" s="450"/>
      <c r="E348" s="450"/>
      <c r="F348" s="450"/>
      <c r="G348" s="450"/>
      <c r="H348" s="450"/>
      <c r="I348" s="450"/>
      <c r="J348" s="450"/>
      <c r="K348" s="450"/>
      <c r="L348" s="450"/>
      <c r="M348" s="450"/>
    </row>
    <row r="349" spans="1:13" ht="13.5" customHeight="1" x14ac:dyDescent="0.2">
      <c r="A349" s="450"/>
      <c r="B349" s="450"/>
      <c r="C349" s="450"/>
      <c r="D349" s="450"/>
      <c r="E349" s="450"/>
      <c r="F349" s="450"/>
      <c r="G349" s="450"/>
      <c r="H349" s="450"/>
      <c r="I349" s="450"/>
      <c r="J349" s="450"/>
      <c r="K349" s="450"/>
      <c r="L349" s="450"/>
      <c r="M349" s="450"/>
    </row>
    <row r="350" spans="1:13" ht="13.5" customHeight="1" x14ac:dyDescent="0.2">
      <c r="A350" s="587" t="s">
        <v>263</v>
      </c>
      <c r="B350" s="587" t="s">
        <v>700</v>
      </c>
      <c r="C350" s="587"/>
      <c r="D350" s="587"/>
      <c r="E350" s="587"/>
      <c r="F350" s="587"/>
      <c r="G350" s="587" t="s">
        <v>263</v>
      </c>
      <c r="H350" s="587" t="s">
        <v>263</v>
      </c>
      <c r="I350" s="587" t="s">
        <v>263</v>
      </c>
      <c r="J350" s="587" t="s">
        <v>263</v>
      </c>
      <c r="K350" s="587" t="s">
        <v>263</v>
      </c>
      <c r="L350" s="587" t="s">
        <v>263</v>
      </c>
      <c r="M350" s="587" t="s">
        <v>263</v>
      </c>
    </row>
    <row r="351" spans="1:13" ht="13.5" customHeight="1" x14ac:dyDescent="0.2">
      <c r="A351" s="450"/>
      <c r="B351" s="450"/>
      <c r="C351" s="450"/>
      <c r="D351" s="450"/>
      <c r="E351" s="450"/>
      <c r="F351" s="450"/>
      <c r="G351" s="450"/>
      <c r="H351" s="450"/>
      <c r="I351" s="450"/>
      <c r="J351" s="450"/>
      <c r="K351" s="450"/>
      <c r="L351" s="450"/>
      <c r="M351" s="450"/>
    </row>
    <row r="352" spans="1:13" ht="14.25" customHeight="1" x14ac:dyDescent="0.2">
      <c r="A352" s="450"/>
      <c r="B352" s="1497" t="s">
        <v>701</v>
      </c>
      <c r="C352" s="1021"/>
      <c r="D352" s="1021"/>
      <c r="E352" s="1498">
        <v>2021</v>
      </c>
      <c r="F352" s="1498">
        <v>2022</v>
      </c>
      <c r="G352" s="1499">
        <v>2023</v>
      </c>
      <c r="H352" s="450"/>
      <c r="I352" s="450"/>
      <c r="J352" s="265"/>
      <c r="K352" s="265"/>
      <c r="L352" s="265"/>
      <c r="M352" s="265"/>
    </row>
    <row r="353" spans="1:13" ht="13.5" customHeight="1" x14ac:dyDescent="0.2">
      <c r="A353" s="450"/>
      <c r="B353" s="1021"/>
      <c r="C353" s="1021"/>
      <c r="D353" s="1021"/>
      <c r="E353" s="1151"/>
      <c r="F353" s="1151"/>
      <c r="G353" s="1153"/>
      <c r="H353" s="450"/>
      <c r="I353" s="450"/>
      <c r="J353" s="265"/>
      <c r="K353" s="265"/>
      <c r="L353" s="265"/>
      <c r="M353" s="265"/>
    </row>
    <row r="354" spans="1:13" ht="14.25" customHeight="1" x14ac:dyDescent="0.2">
      <c r="A354" s="450"/>
      <c r="B354" s="1526" t="s">
        <v>582</v>
      </c>
      <c r="C354" s="1122"/>
      <c r="D354" s="1407"/>
      <c r="E354" s="878">
        <v>1753193</v>
      </c>
      <c r="F354" s="878">
        <v>6430463</v>
      </c>
      <c r="G354" s="839">
        <v>12285768</v>
      </c>
      <c r="H354" s="450"/>
      <c r="I354" s="450"/>
      <c r="J354" s="265"/>
      <c r="K354" s="265"/>
      <c r="L354" s="265"/>
      <c r="M354" s="265"/>
    </row>
    <row r="355" spans="1:13" ht="13.5" customHeight="1" x14ac:dyDescent="0.2">
      <c r="A355" s="450"/>
      <c r="B355" s="450"/>
      <c r="C355" s="450"/>
      <c r="D355" s="450"/>
      <c r="E355" s="450"/>
      <c r="F355" s="450"/>
      <c r="G355" s="450"/>
      <c r="H355" s="450"/>
      <c r="I355" s="450"/>
      <c r="J355" s="450"/>
      <c r="K355" s="450"/>
      <c r="L355" s="450"/>
      <c r="M355" s="450"/>
    </row>
    <row r="356" spans="1:13" ht="13.5" customHeight="1" x14ac:dyDescent="0.2">
      <c r="A356" s="450"/>
      <c r="B356" s="450"/>
      <c r="C356" s="450"/>
      <c r="D356" s="450"/>
      <c r="E356" s="450"/>
      <c r="F356" s="450"/>
      <c r="G356" s="450"/>
      <c r="H356" s="450"/>
      <c r="I356" s="450"/>
      <c r="J356" s="450"/>
      <c r="K356" s="450"/>
      <c r="L356" s="450"/>
      <c r="M356" s="450"/>
    </row>
    <row r="357" spans="1:13" ht="13.5" customHeight="1" x14ac:dyDescent="0.2">
      <c r="A357" s="587" t="s">
        <v>263</v>
      </c>
      <c r="B357" s="587" t="s">
        <v>702</v>
      </c>
      <c r="C357" s="587"/>
      <c r="D357" s="587"/>
      <c r="E357" s="587"/>
      <c r="F357" s="587" t="s">
        <v>263</v>
      </c>
      <c r="G357" s="587" t="s">
        <v>263</v>
      </c>
      <c r="H357" s="587" t="s">
        <v>263</v>
      </c>
      <c r="I357" s="587" t="s">
        <v>263</v>
      </c>
      <c r="J357" s="587" t="s">
        <v>263</v>
      </c>
      <c r="K357" s="587" t="s">
        <v>263</v>
      </c>
      <c r="L357" s="587" t="s">
        <v>263</v>
      </c>
      <c r="M357" s="587" t="s">
        <v>263</v>
      </c>
    </row>
    <row r="358" spans="1:13" ht="13.5" customHeight="1" x14ac:dyDescent="0.2">
      <c r="A358" s="450"/>
      <c r="B358" s="450"/>
      <c r="C358" s="450"/>
      <c r="D358" s="450"/>
      <c r="E358" s="450"/>
      <c r="F358" s="450"/>
      <c r="G358" s="450"/>
      <c r="H358" s="450"/>
      <c r="I358" s="450"/>
      <c r="J358" s="450"/>
      <c r="K358" s="450"/>
      <c r="L358" s="450"/>
      <c r="M358" s="450"/>
    </row>
    <row r="359" spans="1:13" ht="14.25" customHeight="1" x14ac:dyDescent="0.2">
      <c r="A359" s="450"/>
      <c r="B359" s="1527" t="s">
        <v>703</v>
      </c>
      <c r="C359" s="1115"/>
      <c r="D359" s="1115"/>
      <c r="E359" s="1115"/>
      <c r="F359" s="1115"/>
      <c r="G359" s="1115"/>
      <c r="H359" s="1115"/>
      <c r="I359" s="1115"/>
      <c r="J359" s="1116"/>
      <c r="K359" s="462">
        <v>2021</v>
      </c>
      <c r="L359" s="462">
        <v>2022</v>
      </c>
      <c r="M359" s="482">
        <v>2023</v>
      </c>
    </row>
    <row r="360" spans="1:13" ht="14.25" customHeight="1" x14ac:dyDescent="0.2">
      <c r="A360" s="450"/>
      <c r="B360" s="1173" t="s">
        <v>957</v>
      </c>
      <c r="C360" s="1174"/>
      <c r="D360" s="1174"/>
      <c r="E360" s="1174"/>
      <c r="F360" s="1174"/>
      <c r="G360" s="1174"/>
      <c r="H360" s="1174"/>
      <c r="I360" s="1174"/>
      <c r="J360" s="1296"/>
      <c r="K360" s="466">
        <v>81.12</v>
      </c>
      <c r="L360" s="466">
        <v>70.38</v>
      </c>
      <c r="M360" s="638">
        <v>83</v>
      </c>
    </row>
    <row r="361" spans="1:13" ht="14.25" customHeight="1" x14ac:dyDescent="0.2">
      <c r="A361" s="450"/>
      <c r="B361" s="1165" t="s">
        <v>958</v>
      </c>
      <c r="C361" s="1163"/>
      <c r="D361" s="1163"/>
      <c r="E361" s="1163"/>
      <c r="F361" s="1163"/>
      <c r="G361" s="1163"/>
      <c r="H361" s="1163"/>
      <c r="I361" s="1163"/>
      <c r="J361" s="1500"/>
      <c r="K361" s="466">
        <v>80.5</v>
      </c>
      <c r="L361" s="466">
        <v>74.400000000000006</v>
      </c>
      <c r="M361" s="638">
        <v>84.71</v>
      </c>
    </row>
    <row r="362" spans="1:13" ht="14.25" customHeight="1" x14ac:dyDescent="0.2">
      <c r="A362" s="450"/>
      <c r="B362" s="1297" t="s">
        <v>959</v>
      </c>
      <c r="C362" s="1298"/>
      <c r="D362" s="1298"/>
      <c r="E362" s="1298"/>
      <c r="F362" s="1298"/>
      <c r="G362" s="1298"/>
      <c r="H362" s="1298"/>
      <c r="I362" s="1298"/>
      <c r="J362" s="1299"/>
      <c r="K362" s="879">
        <v>3287</v>
      </c>
      <c r="L362" s="879">
        <v>3315</v>
      </c>
      <c r="M362" s="506">
        <v>3545</v>
      </c>
    </row>
    <row r="363" spans="1:13" ht="14.25" customHeight="1" x14ac:dyDescent="0.2">
      <c r="A363" s="450"/>
      <c r="B363" s="1522" t="s">
        <v>707</v>
      </c>
      <c r="C363" s="1106"/>
      <c r="D363" s="1106"/>
      <c r="E363" s="1106"/>
      <c r="F363" s="1106"/>
      <c r="G363" s="1106"/>
      <c r="H363" s="1106"/>
      <c r="I363" s="1106"/>
      <c r="J363" s="1106"/>
      <c r="K363" s="1106"/>
      <c r="L363" s="1106"/>
      <c r="M363" s="1106"/>
    </row>
    <row r="364" spans="1:13" ht="13.5" customHeight="1" x14ac:dyDescent="0.2">
      <c r="A364" s="450"/>
      <c r="B364" s="450"/>
      <c r="C364" s="450"/>
      <c r="D364" s="450"/>
      <c r="E364" s="450"/>
      <c r="F364" s="450"/>
      <c r="G364" s="450"/>
      <c r="H364" s="450"/>
      <c r="I364" s="450"/>
      <c r="J364" s="450"/>
      <c r="K364" s="450"/>
      <c r="L364" s="450"/>
      <c r="M364" s="450"/>
    </row>
    <row r="365" spans="1:13" ht="13.5" customHeight="1" x14ac:dyDescent="0.2">
      <c r="A365" s="450"/>
      <c r="B365" s="450"/>
      <c r="C365" s="450"/>
      <c r="D365" s="450"/>
      <c r="E365" s="450"/>
      <c r="F365" s="450"/>
      <c r="G365" s="450"/>
      <c r="H365" s="450"/>
      <c r="I365" s="450"/>
      <c r="J365" s="450"/>
      <c r="K365" s="450"/>
      <c r="L365" s="450"/>
      <c r="M365" s="450"/>
    </row>
    <row r="366" spans="1:13" ht="13.5" customHeight="1" x14ac:dyDescent="0.2">
      <c r="A366" s="587" t="s">
        <v>263</v>
      </c>
      <c r="B366" s="587" t="s">
        <v>708</v>
      </c>
      <c r="C366" s="587"/>
      <c r="D366" s="587"/>
      <c r="E366" s="587"/>
      <c r="F366" s="587"/>
      <c r="G366" s="587"/>
      <c r="H366" s="587"/>
      <c r="I366" s="587" t="s">
        <v>263</v>
      </c>
      <c r="J366" s="587" t="s">
        <v>263</v>
      </c>
      <c r="K366" s="587" t="s">
        <v>263</v>
      </c>
      <c r="L366" s="587" t="s">
        <v>263</v>
      </c>
      <c r="M366" s="587" t="s">
        <v>263</v>
      </c>
    </row>
    <row r="367" spans="1:13" ht="13.5" customHeight="1" x14ac:dyDescent="0.2">
      <c r="A367" s="587" t="s">
        <v>263</v>
      </c>
      <c r="B367" s="587" t="s">
        <v>709</v>
      </c>
      <c r="C367" s="587"/>
      <c r="D367" s="587"/>
      <c r="E367" s="587"/>
      <c r="F367" s="587"/>
      <c r="G367" s="587"/>
      <c r="H367" s="587"/>
      <c r="I367" s="587"/>
      <c r="J367" s="587"/>
      <c r="K367" s="587"/>
      <c r="L367" s="587" t="s">
        <v>263</v>
      </c>
      <c r="M367" s="587" t="s">
        <v>263</v>
      </c>
    </row>
    <row r="368" spans="1:13" ht="13.5" customHeight="1" x14ac:dyDescent="0.2">
      <c r="A368" s="587" t="s">
        <v>263</v>
      </c>
      <c r="B368" s="587" t="s">
        <v>710</v>
      </c>
      <c r="C368" s="587"/>
      <c r="D368" s="587"/>
      <c r="E368" s="587"/>
      <c r="F368" s="587"/>
      <c r="G368" s="587"/>
      <c r="H368" s="587"/>
      <c r="I368" s="587"/>
      <c r="J368" s="587" t="s">
        <v>263</v>
      </c>
      <c r="K368" s="587" t="s">
        <v>263</v>
      </c>
      <c r="L368" s="587" t="s">
        <v>263</v>
      </c>
      <c r="M368" s="587" t="s">
        <v>263</v>
      </c>
    </row>
    <row r="369" spans="1:13" ht="13.5" customHeight="1" x14ac:dyDescent="0.2">
      <c r="A369" s="450"/>
      <c r="B369" s="450"/>
      <c r="C369" s="450"/>
      <c r="D369" s="450"/>
      <c r="E369" s="450"/>
      <c r="F369" s="450"/>
      <c r="G369" s="450"/>
      <c r="H369" s="450"/>
      <c r="I369" s="450"/>
      <c r="J369" s="450"/>
      <c r="K369" s="450"/>
      <c r="L369" s="450"/>
      <c r="M369" s="450"/>
    </row>
    <row r="370" spans="1:13" ht="14.25" customHeight="1" x14ac:dyDescent="0.2">
      <c r="A370" s="450"/>
      <c r="B370" s="1497" t="s">
        <v>960</v>
      </c>
      <c r="C370" s="1021"/>
      <c r="D370" s="1021"/>
      <c r="E370" s="1498">
        <v>2021</v>
      </c>
      <c r="F370" s="1498">
        <v>2022</v>
      </c>
      <c r="G370" s="1499">
        <v>2023</v>
      </c>
      <c r="H370" s="450"/>
      <c r="I370" s="450"/>
      <c r="J370" s="450"/>
      <c r="K370" s="450"/>
      <c r="L370" s="450"/>
      <c r="M370" s="450"/>
    </row>
    <row r="371" spans="1:13" ht="13.5" customHeight="1" x14ac:dyDescent="0.2">
      <c r="A371" s="450"/>
      <c r="B371" s="1115"/>
      <c r="C371" s="1115"/>
      <c r="D371" s="1115"/>
      <c r="E371" s="1208"/>
      <c r="F371" s="1208"/>
      <c r="G371" s="1205"/>
      <c r="H371" s="450"/>
      <c r="I371" s="450"/>
      <c r="J371" s="450"/>
      <c r="K371" s="450"/>
      <c r="L371" s="450"/>
      <c r="M371" s="450"/>
    </row>
    <row r="372" spans="1:13" ht="14.25" customHeight="1" x14ac:dyDescent="0.2">
      <c r="A372" s="450"/>
      <c r="B372" s="1509" t="s">
        <v>712</v>
      </c>
      <c r="C372" s="1503"/>
      <c r="D372" s="1504"/>
      <c r="E372" s="826">
        <v>1995227</v>
      </c>
      <c r="F372" s="826">
        <v>2761528</v>
      </c>
      <c r="G372" s="871">
        <v>5530299</v>
      </c>
      <c r="H372" s="450"/>
      <c r="I372" s="450"/>
      <c r="J372" s="450"/>
      <c r="K372" s="450"/>
      <c r="L372" s="450"/>
      <c r="M372" s="450"/>
    </row>
    <row r="373" spans="1:13" ht="14.25" customHeight="1" x14ac:dyDescent="0.2">
      <c r="A373" s="450"/>
      <c r="B373" s="1165" t="s">
        <v>713</v>
      </c>
      <c r="C373" s="1163"/>
      <c r="D373" s="1500"/>
      <c r="E373" s="826">
        <v>14709</v>
      </c>
      <c r="F373" s="826">
        <v>5228</v>
      </c>
      <c r="G373" s="638">
        <v>0</v>
      </c>
      <c r="H373" s="450"/>
      <c r="I373" s="450"/>
      <c r="J373" s="450"/>
      <c r="K373" s="450"/>
      <c r="L373" s="450"/>
      <c r="M373" s="450"/>
    </row>
    <row r="374" spans="1:13" ht="14.25" customHeight="1" x14ac:dyDescent="0.2">
      <c r="A374" s="450"/>
      <c r="B374" s="1510" t="s">
        <v>714</v>
      </c>
      <c r="C374" s="1506"/>
      <c r="D374" s="1507"/>
      <c r="E374" s="507">
        <v>121863</v>
      </c>
      <c r="F374" s="507">
        <v>442336</v>
      </c>
      <c r="G374" s="839">
        <v>1216201</v>
      </c>
      <c r="H374" s="450"/>
      <c r="I374" s="450"/>
      <c r="J374" s="450"/>
      <c r="K374" s="450"/>
      <c r="L374" s="450"/>
      <c r="M374" s="450"/>
    </row>
    <row r="375" spans="1:13" ht="13.5" customHeight="1" x14ac:dyDescent="0.2">
      <c r="A375" s="450"/>
      <c r="B375" s="265"/>
      <c r="C375" s="265"/>
      <c r="D375" s="265"/>
      <c r="E375" s="265"/>
      <c r="F375" s="265"/>
      <c r="G375" s="265"/>
      <c r="H375" s="450"/>
      <c r="I375" s="450"/>
      <c r="J375" s="450"/>
      <c r="K375" s="450"/>
      <c r="L375" s="450"/>
      <c r="M375" s="450"/>
    </row>
    <row r="376" spans="1:13" ht="14.25" customHeight="1" x14ac:dyDescent="0.2">
      <c r="A376" s="450"/>
      <c r="B376" s="1497" t="s">
        <v>961</v>
      </c>
      <c r="C376" s="1021"/>
      <c r="D376" s="1021"/>
      <c r="E376" s="1498">
        <v>2021</v>
      </c>
      <c r="F376" s="1498">
        <v>2022</v>
      </c>
      <c r="G376" s="1499">
        <v>2023</v>
      </c>
      <c r="H376" s="450"/>
      <c r="I376" s="450"/>
      <c r="J376" s="450"/>
      <c r="K376" s="450"/>
      <c r="L376" s="450"/>
      <c r="M376" s="450"/>
    </row>
    <row r="377" spans="1:13" ht="13.5" customHeight="1" x14ac:dyDescent="0.2">
      <c r="A377" s="450"/>
      <c r="B377" s="1115"/>
      <c r="C377" s="1115"/>
      <c r="D377" s="1115"/>
      <c r="E377" s="1208"/>
      <c r="F377" s="1208"/>
      <c r="G377" s="1205"/>
      <c r="H377" s="450"/>
      <c r="I377" s="450"/>
      <c r="J377" s="450"/>
      <c r="K377" s="450"/>
      <c r="L377" s="450"/>
      <c r="M377" s="450"/>
    </row>
    <row r="378" spans="1:13" ht="14.25" customHeight="1" x14ac:dyDescent="0.2">
      <c r="A378" s="450"/>
      <c r="B378" s="1509" t="s">
        <v>712</v>
      </c>
      <c r="C378" s="1503"/>
      <c r="D378" s="1504"/>
      <c r="E378" s="826">
        <v>1005</v>
      </c>
      <c r="F378" s="826">
        <v>29046</v>
      </c>
      <c r="G378" s="871">
        <v>700192</v>
      </c>
      <c r="H378" s="450"/>
      <c r="I378" s="450"/>
      <c r="J378" s="450"/>
      <c r="K378" s="450"/>
      <c r="L378" s="450"/>
      <c r="M378" s="450"/>
    </row>
    <row r="379" spans="1:13" ht="14.25" customHeight="1" x14ac:dyDescent="0.2">
      <c r="A379" s="450"/>
      <c r="B379" s="1510" t="s">
        <v>714</v>
      </c>
      <c r="C379" s="1506"/>
      <c r="D379" s="1507"/>
      <c r="E379" s="507">
        <v>14527</v>
      </c>
      <c r="F379" s="507">
        <v>43491</v>
      </c>
      <c r="G379" s="839">
        <v>84974</v>
      </c>
      <c r="H379" s="450"/>
      <c r="I379" s="450"/>
      <c r="J379" s="450"/>
      <c r="K379" s="450"/>
      <c r="L379" s="450"/>
      <c r="M379" s="450"/>
    </row>
    <row r="380" spans="1:13" ht="13.5" customHeight="1" x14ac:dyDescent="0.2">
      <c r="A380" s="450"/>
      <c r="B380" s="159"/>
      <c r="C380" s="159"/>
      <c r="D380" s="159"/>
      <c r="E380" s="159"/>
      <c r="F380" s="159"/>
      <c r="G380" s="159"/>
      <c r="H380" s="159"/>
      <c r="I380" s="159"/>
      <c r="J380" s="159"/>
      <c r="K380" s="159"/>
      <c r="L380" s="159"/>
      <c r="M380" s="159"/>
    </row>
    <row r="381" spans="1:13" ht="13.5" customHeight="1" x14ac:dyDescent="0.2">
      <c r="A381" s="450"/>
      <c r="B381" s="450"/>
      <c r="C381" s="450"/>
      <c r="D381" s="450"/>
      <c r="E381" s="450"/>
      <c r="F381" s="450"/>
      <c r="G381" s="450"/>
      <c r="H381" s="450"/>
      <c r="I381" s="450"/>
      <c r="J381" s="450"/>
      <c r="K381" s="450"/>
      <c r="L381" s="450"/>
      <c r="M381" s="450"/>
    </row>
    <row r="382" spans="1:13" ht="13.5" customHeight="1" x14ac:dyDescent="0.2">
      <c r="A382" s="587" t="s">
        <v>263</v>
      </c>
      <c r="B382" s="587" t="s">
        <v>716</v>
      </c>
      <c r="C382" s="587"/>
      <c r="D382" s="587"/>
      <c r="E382" s="587"/>
      <c r="F382" s="587"/>
      <c r="G382" s="587"/>
      <c r="H382" s="587"/>
      <c r="I382" s="587" t="s">
        <v>263</v>
      </c>
      <c r="J382" s="587" t="s">
        <v>263</v>
      </c>
      <c r="K382" s="587" t="s">
        <v>263</v>
      </c>
      <c r="L382" s="587" t="s">
        <v>263</v>
      </c>
      <c r="M382" s="587" t="s">
        <v>263</v>
      </c>
    </row>
    <row r="383" spans="1:13" ht="13.5" customHeight="1" x14ac:dyDescent="0.2">
      <c r="A383" s="450"/>
      <c r="B383" s="450"/>
      <c r="C383" s="450"/>
      <c r="D383" s="450"/>
      <c r="E383" s="450"/>
      <c r="F383" s="450"/>
      <c r="G383" s="450"/>
      <c r="H383" s="450"/>
      <c r="I383" s="450"/>
      <c r="J383" s="450"/>
      <c r="K383" s="450"/>
      <c r="L383" s="450"/>
      <c r="M383" s="450"/>
    </row>
    <row r="384" spans="1:13" ht="14.25" customHeight="1" x14ac:dyDescent="0.2">
      <c r="A384" s="450"/>
      <c r="B384" s="1497" t="s">
        <v>717</v>
      </c>
      <c r="C384" s="1021"/>
      <c r="D384" s="1021"/>
      <c r="E384" s="1021"/>
      <c r="F384" s="1021"/>
      <c r="G384" s="1021"/>
      <c r="H384" s="1021"/>
      <c r="I384" s="1086"/>
      <c r="J384" s="1528" t="s">
        <v>962</v>
      </c>
      <c r="K384" s="1498">
        <v>2021</v>
      </c>
      <c r="L384" s="1498">
        <v>2022</v>
      </c>
      <c r="M384" s="1499">
        <v>2023</v>
      </c>
    </row>
    <row r="385" spans="1:13" ht="13.5" customHeight="1" x14ac:dyDescent="0.2">
      <c r="A385" s="450"/>
      <c r="B385" s="1021"/>
      <c r="C385" s="1021"/>
      <c r="D385" s="1021"/>
      <c r="E385" s="1021"/>
      <c r="F385" s="1021"/>
      <c r="G385" s="1021"/>
      <c r="H385" s="1021"/>
      <c r="I385" s="1086"/>
      <c r="J385" s="1208"/>
      <c r="K385" s="1208"/>
      <c r="L385" s="1208"/>
      <c r="M385" s="1205"/>
    </row>
    <row r="386" spans="1:13" ht="14.25" customHeight="1" x14ac:dyDescent="0.25">
      <c r="A386" s="450"/>
      <c r="B386" s="1509" t="s">
        <v>963</v>
      </c>
      <c r="C386" s="1503"/>
      <c r="D386" s="1503"/>
      <c r="E386" s="1503"/>
      <c r="F386" s="1503"/>
      <c r="G386" s="1503"/>
      <c r="H386" s="1503"/>
      <c r="I386" s="1504"/>
      <c r="J386" s="504">
        <v>5652874</v>
      </c>
      <c r="K386" s="504">
        <v>2056817</v>
      </c>
      <c r="L386" s="871">
        <v>2628346</v>
      </c>
      <c r="M386" s="508">
        <v>6173699</v>
      </c>
    </row>
    <row r="387" spans="1:13" ht="14.25" customHeight="1" x14ac:dyDescent="0.25">
      <c r="A387" s="450"/>
      <c r="B387" s="1166" t="s">
        <v>964</v>
      </c>
      <c r="C387" s="1163"/>
      <c r="D387" s="1163"/>
      <c r="E387" s="1163"/>
      <c r="F387" s="1163"/>
      <c r="G387" s="1163"/>
      <c r="H387" s="1163"/>
      <c r="I387" s="1500"/>
      <c r="J387" s="458">
        <v>509</v>
      </c>
      <c r="K387" s="458">
        <v>480</v>
      </c>
      <c r="L387" s="825">
        <v>500</v>
      </c>
      <c r="M387" s="509">
        <v>485</v>
      </c>
    </row>
    <row r="388" spans="1:13" ht="14.25" customHeight="1" x14ac:dyDescent="0.25">
      <c r="A388" s="450"/>
      <c r="B388" s="1166" t="s">
        <v>965</v>
      </c>
      <c r="C388" s="1163"/>
      <c r="D388" s="1163"/>
      <c r="E388" s="1163"/>
      <c r="F388" s="1163"/>
      <c r="G388" s="1163"/>
      <c r="H388" s="1163"/>
      <c r="I388" s="1500"/>
      <c r="J388" s="458">
        <v>498</v>
      </c>
      <c r="K388" s="458">
        <v>480</v>
      </c>
      <c r="L388" s="825">
        <v>497</v>
      </c>
      <c r="M388" s="509">
        <v>470</v>
      </c>
    </row>
    <row r="389" spans="1:13" ht="14.25" customHeight="1" x14ac:dyDescent="0.2">
      <c r="A389" s="450"/>
      <c r="B389" s="1166" t="s">
        <v>722</v>
      </c>
      <c r="C389" s="1163"/>
      <c r="D389" s="1163"/>
      <c r="E389" s="1163"/>
      <c r="F389" s="1163"/>
      <c r="G389" s="1163"/>
      <c r="H389" s="1163"/>
      <c r="I389" s="1500"/>
      <c r="J389" s="510">
        <v>0.63700000000000001</v>
      </c>
      <c r="K389" s="510">
        <v>0.55600000000000005</v>
      </c>
      <c r="L389" s="880">
        <v>0.55900000000000005</v>
      </c>
      <c r="M389" s="511">
        <v>0.61399999999999999</v>
      </c>
    </row>
    <row r="390" spans="1:13" ht="14.25" customHeight="1" x14ac:dyDescent="0.2">
      <c r="A390" s="450"/>
      <c r="B390" s="1165" t="s">
        <v>723</v>
      </c>
      <c r="C390" s="1163"/>
      <c r="D390" s="1163"/>
      <c r="E390" s="1163"/>
      <c r="F390" s="1163"/>
      <c r="G390" s="1163"/>
      <c r="H390" s="1163"/>
      <c r="I390" s="1500"/>
      <c r="J390" s="504">
        <v>3239</v>
      </c>
      <c r="K390" s="504">
        <v>3287</v>
      </c>
      <c r="L390" s="871">
        <v>3315</v>
      </c>
      <c r="M390" s="508">
        <v>3545</v>
      </c>
    </row>
    <row r="391" spans="1:13" ht="14.25" customHeight="1" x14ac:dyDescent="0.2">
      <c r="A391" s="450"/>
      <c r="B391" s="1165" t="s">
        <v>724</v>
      </c>
      <c r="C391" s="1163"/>
      <c r="D391" s="1163"/>
      <c r="E391" s="1163"/>
      <c r="F391" s="1163"/>
      <c r="G391" s="1163"/>
      <c r="H391" s="1163"/>
      <c r="I391" s="1500"/>
      <c r="J391" s="504">
        <v>11097117</v>
      </c>
      <c r="K391" s="504">
        <v>4283640</v>
      </c>
      <c r="L391" s="871">
        <v>5254602</v>
      </c>
      <c r="M391" s="508">
        <v>12722634</v>
      </c>
    </row>
    <row r="392" spans="1:13" ht="14.25" customHeight="1" x14ac:dyDescent="0.2">
      <c r="A392" s="450"/>
      <c r="B392" s="1510" t="s">
        <v>725</v>
      </c>
      <c r="C392" s="1506"/>
      <c r="D392" s="1506"/>
      <c r="E392" s="1506"/>
      <c r="F392" s="1506"/>
      <c r="G392" s="1506"/>
      <c r="H392" s="1506"/>
      <c r="I392" s="1507"/>
      <c r="J392" s="878">
        <v>12756435</v>
      </c>
      <c r="K392" s="878">
        <v>4261905</v>
      </c>
      <c r="L392" s="839">
        <v>5432151</v>
      </c>
      <c r="M392" s="512">
        <v>11268661</v>
      </c>
    </row>
    <row r="393" spans="1:13" ht="14.25" customHeight="1" x14ac:dyDescent="0.2">
      <c r="A393" s="450"/>
      <c r="B393" s="1522" t="s">
        <v>966</v>
      </c>
      <c r="C393" s="1106"/>
      <c r="D393" s="1106"/>
      <c r="E393" s="1106"/>
      <c r="F393" s="1106"/>
      <c r="G393" s="1106"/>
      <c r="H393" s="1106"/>
      <c r="I393" s="1106"/>
      <c r="J393" s="1106"/>
      <c r="K393" s="1106"/>
      <c r="L393" s="1106"/>
      <c r="M393" s="1106"/>
    </row>
    <row r="394" spans="1:13" ht="13.5" customHeight="1" x14ac:dyDescent="0.2">
      <c r="A394" s="450"/>
      <c r="B394" s="450"/>
      <c r="C394" s="450"/>
      <c r="D394" s="450"/>
      <c r="E394" s="450"/>
      <c r="F394" s="450"/>
      <c r="G394" s="450"/>
      <c r="H394" s="450"/>
      <c r="I394" s="450"/>
      <c r="J394" s="450"/>
      <c r="K394" s="450"/>
      <c r="L394" s="450"/>
      <c r="M394" s="450"/>
    </row>
    <row r="395" spans="1:13" ht="13.5" customHeight="1" x14ac:dyDescent="0.2">
      <c r="A395" s="450"/>
      <c r="B395" s="450"/>
      <c r="C395" s="450"/>
      <c r="D395" s="450"/>
      <c r="E395" s="450"/>
      <c r="F395" s="450"/>
      <c r="G395" s="450"/>
      <c r="H395" s="450"/>
      <c r="I395" s="450"/>
      <c r="J395" s="450"/>
      <c r="K395" s="450"/>
      <c r="L395" s="450"/>
      <c r="M395" s="450"/>
    </row>
    <row r="396" spans="1:13" ht="13.5" customHeight="1" x14ac:dyDescent="0.2">
      <c r="A396" s="587" t="s">
        <v>263</v>
      </c>
      <c r="B396" s="587" t="s">
        <v>727</v>
      </c>
      <c r="C396" s="587"/>
      <c r="D396" s="587"/>
      <c r="E396" s="587"/>
      <c r="F396" s="587"/>
      <c r="G396" s="587"/>
      <c r="H396" s="587"/>
      <c r="I396" s="587"/>
      <c r="J396" s="587"/>
      <c r="K396" s="587"/>
      <c r="L396" s="587"/>
      <c r="M396" s="587" t="s">
        <v>263</v>
      </c>
    </row>
    <row r="397" spans="1:13" ht="13.5" customHeight="1" x14ac:dyDescent="0.2">
      <c r="A397" s="450"/>
      <c r="B397" s="450"/>
      <c r="C397" s="450"/>
      <c r="D397" s="450"/>
      <c r="E397" s="450"/>
      <c r="F397" s="450"/>
      <c r="G397" s="450"/>
      <c r="H397" s="450"/>
      <c r="I397" s="450"/>
      <c r="J397" s="450"/>
      <c r="K397" s="450"/>
      <c r="L397" s="450"/>
      <c r="M397" s="450"/>
    </row>
    <row r="398" spans="1:13" ht="14.25" customHeight="1" x14ac:dyDescent="0.2">
      <c r="A398" s="450"/>
      <c r="B398" s="1497" t="s">
        <v>967</v>
      </c>
      <c r="C398" s="1021"/>
      <c r="D398" s="1086"/>
      <c r="E398" s="1498">
        <v>2021</v>
      </c>
      <c r="F398" s="1498">
        <v>2022</v>
      </c>
      <c r="G398" s="1499">
        <v>2023</v>
      </c>
      <c r="H398" s="450"/>
      <c r="I398" s="450"/>
      <c r="J398" s="450"/>
      <c r="K398" s="450"/>
      <c r="L398" s="450"/>
      <c r="M398" s="450"/>
    </row>
    <row r="399" spans="1:13" ht="13.5" customHeight="1" x14ac:dyDescent="0.2">
      <c r="A399" s="450"/>
      <c r="B399" s="1021"/>
      <c r="C399" s="1019"/>
      <c r="D399" s="1086"/>
      <c r="E399" s="1151"/>
      <c r="F399" s="1151"/>
      <c r="G399" s="1153"/>
      <c r="H399" s="450"/>
      <c r="I399" s="450"/>
      <c r="J399" s="450"/>
      <c r="K399" s="450"/>
      <c r="L399" s="450"/>
      <c r="M399" s="450"/>
    </row>
    <row r="400" spans="1:13" ht="13.5" customHeight="1" x14ac:dyDescent="0.2">
      <c r="A400" s="450"/>
      <c r="B400" s="1115"/>
      <c r="C400" s="1115"/>
      <c r="D400" s="1116"/>
      <c r="E400" s="1208"/>
      <c r="F400" s="1208"/>
      <c r="G400" s="1205"/>
      <c r="H400" s="450"/>
      <c r="I400" s="450"/>
      <c r="J400" s="450"/>
      <c r="K400" s="450"/>
      <c r="L400" s="450"/>
      <c r="M400" s="450"/>
    </row>
    <row r="401" spans="1:13" ht="14.25" customHeight="1" x14ac:dyDescent="0.25">
      <c r="A401" s="450"/>
      <c r="B401" s="1509" t="s">
        <v>968</v>
      </c>
      <c r="C401" s="1503"/>
      <c r="D401" s="1504"/>
      <c r="E401" s="504">
        <v>1993402</v>
      </c>
      <c r="F401" s="504">
        <v>2756497</v>
      </c>
      <c r="G401" s="871">
        <v>5528124</v>
      </c>
      <c r="H401" s="450"/>
      <c r="I401" s="450"/>
      <c r="J401" s="450"/>
      <c r="K401" s="450"/>
      <c r="L401" s="450"/>
      <c r="M401" s="450"/>
    </row>
    <row r="402" spans="1:13" ht="14.25" customHeight="1" x14ac:dyDescent="0.25">
      <c r="A402" s="450"/>
      <c r="B402" s="1165" t="s">
        <v>969</v>
      </c>
      <c r="C402" s="1163"/>
      <c r="D402" s="1500"/>
      <c r="E402" s="466">
        <v>719</v>
      </c>
      <c r="F402" s="504">
        <v>2132</v>
      </c>
      <c r="G402" s="638">
        <v>965</v>
      </c>
      <c r="H402" s="450"/>
      <c r="I402" s="450"/>
      <c r="J402" s="450"/>
      <c r="K402" s="450"/>
      <c r="L402" s="450"/>
      <c r="M402" s="450"/>
    </row>
    <row r="403" spans="1:13" ht="14.25" customHeight="1" x14ac:dyDescent="0.25">
      <c r="A403" s="450"/>
      <c r="B403" s="1165" t="s">
        <v>970</v>
      </c>
      <c r="C403" s="1163"/>
      <c r="D403" s="1500"/>
      <c r="E403" s="504">
        <v>1310</v>
      </c>
      <c r="F403" s="504">
        <v>2900</v>
      </c>
      <c r="G403" s="638">
        <v>518</v>
      </c>
      <c r="H403" s="450"/>
      <c r="I403" s="450"/>
      <c r="J403" s="450"/>
      <c r="K403" s="450"/>
      <c r="L403" s="450"/>
      <c r="M403" s="450"/>
    </row>
    <row r="404" spans="1:13" ht="14.25" customHeight="1" x14ac:dyDescent="0.2">
      <c r="A404" s="450"/>
      <c r="B404" s="1165" t="s">
        <v>304</v>
      </c>
      <c r="C404" s="1163"/>
      <c r="D404" s="1500"/>
      <c r="E404" s="466">
        <v>0</v>
      </c>
      <c r="F404" s="466">
        <v>0</v>
      </c>
      <c r="G404" s="638">
        <v>692</v>
      </c>
      <c r="H404" s="450"/>
      <c r="I404" s="450"/>
      <c r="J404" s="450"/>
      <c r="K404" s="450"/>
      <c r="L404" s="450"/>
      <c r="M404" s="450"/>
    </row>
    <row r="405" spans="1:13" ht="14.25" customHeight="1" x14ac:dyDescent="0.2">
      <c r="A405" s="450"/>
      <c r="B405" s="1165" t="s">
        <v>305</v>
      </c>
      <c r="C405" s="1163"/>
      <c r="D405" s="1500"/>
      <c r="E405" s="466">
        <v>0</v>
      </c>
      <c r="F405" s="466">
        <v>0</v>
      </c>
      <c r="G405" s="638">
        <v>0</v>
      </c>
      <c r="H405" s="450"/>
      <c r="I405" s="450"/>
      <c r="J405" s="450"/>
      <c r="K405" s="450"/>
      <c r="L405" s="450"/>
      <c r="M405" s="450"/>
    </row>
    <row r="406" spans="1:13" ht="14.25" customHeight="1" x14ac:dyDescent="0.25">
      <c r="A406" s="450"/>
      <c r="B406" s="1165" t="s">
        <v>971</v>
      </c>
      <c r="C406" s="1163"/>
      <c r="D406" s="1500"/>
      <c r="E406" s="466">
        <v>0</v>
      </c>
      <c r="F406" s="466">
        <v>0</v>
      </c>
      <c r="G406" s="638">
        <v>0</v>
      </c>
      <c r="H406" s="450"/>
      <c r="I406" s="450"/>
      <c r="J406" s="450"/>
      <c r="K406" s="450"/>
      <c r="L406" s="450"/>
      <c r="M406" s="450"/>
    </row>
    <row r="407" spans="1:13" ht="14.25" customHeight="1" x14ac:dyDescent="0.25">
      <c r="A407" s="450"/>
      <c r="B407" s="1165" t="s">
        <v>972</v>
      </c>
      <c r="C407" s="1163"/>
      <c r="D407" s="1500"/>
      <c r="E407" s="466">
        <v>0</v>
      </c>
      <c r="F407" s="466">
        <v>0</v>
      </c>
      <c r="G407" s="638">
        <v>0</v>
      </c>
      <c r="H407" s="450"/>
      <c r="I407" s="450"/>
      <c r="J407" s="450"/>
      <c r="K407" s="450"/>
      <c r="L407" s="450"/>
      <c r="M407" s="450"/>
    </row>
    <row r="408" spans="1:13" ht="14.25" customHeight="1" x14ac:dyDescent="0.2">
      <c r="A408" s="450"/>
      <c r="B408" s="1166" t="s">
        <v>44</v>
      </c>
      <c r="C408" s="1163"/>
      <c r="D408" s="1500"/>
      <c r="E408" s="498">
        <v>1935431</v>
      </c>
      <c r="F408" s="498">
        <v>2761528</v>
      </c>
      <c r="G408" s="827">
        <v>5530299</v>
      </c>
      <c r="H408" s="450"/>
      <c r="I408" s="450"/>
      <c r="J408" s="450"/>
      <c r="K408" s="450"/>
      <c r="L408" s="450"/>
      <c r="M408" s="450"/>
    </row>
    <row r="409" spans="1:13" ht="14.25" customHeight="1" x14ac:dyDescent="0.2">
      <c r="A409" s="450"/>
      <c r="B409" s="1525" t="s">
        <v>729</v>
      </c>
      <c r="C409" s="1298"/>
      <c r="D409" s="1299"/>
      <c r="E409" s="1523">
        <v>1</v>
      </c>
      <c r="F409" s="1523">
        <v>1</v>
      </c>
      <c r="G409" s="1524">
        <v>1</v>
      </c>
      <c r="H409" s="450"/>
      <c r="I409" s="450"/>
      <c r="J409" s="450"/>
      <c r="K409" s="450"/>
      <c r="L409" s="450"/>
      <c r="M409" s="450"/>
    </row>
    <row r="410" spans="1:13" ht="13.5" customHeight="1" x14ac:dyDescent="0.2">
      <c r="A410" s="450"/>
      <c r="B410" s="1113"/>
      <c r="C410" s="1113"/>
      <c r="D410" s="1180"/>
      <c r="E410" s="1387"/>
      <c r="F410" s="1387"/>
      <c r="G410" s="1381"/>
      <c r="H410" s="450"/>
      <c r="I410" s="450"/>
      <c r="J410" s="450"/>
      <c r="K410" s="450"/>
      <c r="L410" s="450"/>
      <c r="M410" s="450"/>
    </row>
    <row r="411" spans="1:13" ht="13.5" customHeight="1" x14ac:dyDescent="0.2">
      <c r="A411" s="450"/>
      <c r="B411" s="450"/>
      <c r="C411" s="450"/>
      <c r="D411" s="450"/>
      <c r="E411" s="450"/>
      <c r="F411" s="450"/>
      <c r="G411" s="450"/>
      <c r="H411" s="450"/>
      <c r="I411" s="450"/>
      <c r="J411" s="450"/>
      <c r="K411" s="450"/>
      <c r="L411" s="450"/>
      <c r="M411" s="450"/>
    </row>
    <row r="412" spans="1:13" ht="13.5" customHeight="1" x14ac:dyDescent="0.2">
      <c r="A412" s="450"/>
      <c r="B412" s="450"/>
      <c r="C412" s="450"/>
      <c r="D412" s="450"/>
      <c r="E412" s="450"/>
      <c r="F412" s="450"/>
      <c r="G412" s="450"/>
      <c r="H412" s="450"/>
      <c r="I412" s="450"/>
      <c r="J412" s="450"/>
      <c r="K412" s="450"/>
      <c r="L412" s="450"/>
      <c r="M412" s="450"/>
    </row>
    <row r="413" spans="1:13" ht="13.5" customHeight="1" x14ac:dyDescent="0.2">
      <c r="A413" s="587" t="s">
        <v>263</v>
      </c>
      <c r="B413" s="587" t="s">
        <v>730</v>
      </c>
      <c r="C413" s="587"/>
      <c r="D413" s="587"/>
      <c r="E413" s="587"/>
      <c r="F413" s="587"/>
      <c r="G413" s="587"/>
      <c r="H413" s="587"/>
      <c r="I413" s="587"/>
      <c r="J413" s="587"/>
      <c r="K413" s="587"/>
      <c r="L413" s="587"/>
      <c r="M413" s="587"/>
    </row>
    <row r="414" spans="1:13" ht="13.5" customHeight="1" x14ac:dyDescent="0.2">
      <c r="A414" s="450"/>
      <c r="B414" s="450"/>
      <c r="C414" s="450"/>
      <c r="D414" s="450"/>
      <c r="E414" s="450"/>
      <c r="F414" s="450"/>
      <c r="G414" s="450"/>
      <c r="H414" s="450"/>
      <c r="I414" s="450"/>
      <c r="J414" s="450"/>
      <c r="K414" s="450"/>
      <c r="L414" s="450"/>
      <c r="M414" s="450"/>
    </row>
    <row r="415" spans="1:13" ht="14.25" customHeight="1" x14ac:dyDescent="0.2">
      <c r="A415" s="450"/>
      <c r="B415" s="1497" t="s">
        <v>731</v>
      </c>
      <c r="C415" s="1021"/>
      <c r="D415" s="1021"/>
      <c r="E415" s="1021"/>
      <c r="F415" s="1021"/>
      <c r="G415" s="1021"/>
      <c r="H415" s="1021"/>
      <c r="I415" s="1021"/>
      <c r="J415" s="1086"/>
      <c r="K415" s="1498">
        <v>2021</v>
      </c>
      <c r="L415" s="1498">
        <v>2022</v>
      </c>
      <c r="M415" s="1499">
        <v>2023</v>
      </c>
    </row>
    <row r="416" spans="1:13" ht="13.5" customHeight="1" x14ac:dyDescent="0.2">
      <c r="A416" s="450"/>
      <c r="B416" s="1115"/>
      <c r="C416" s="1115"/>
      <c r="D416" s="1115"/>
      <c r="E416" s="1115"/>
      <c r="F416" s="1115"/>
      <c r="G416" s="1115"/>
      <c r="H416" s="1115"/>
      <c r="I416" s="1115"/>
      <c r="J416" s="1116"/>
      <c r="K416" s="1208"/>
      <c r="L416" s="1208"/>
      <c r="M416" s="1205"/>
    </row>
    <row r="417" spans="1:13" ht="14.25" customHeight="1" x14ac:dyDescent="0.2">
      <c r="A417" s="450"/>
      <c r="B417" s="1509" t="s">
        <v>732</v>
      </c>
      <c r="C417" s="1503"/>
      <c r="D417" s="1503"/>
      <c r="E417" s="1503"/>
      <c r="F417" s="1503"/>
      <c r="G417" s="1503"/>
      <c r="H417" s="1503"/>
      <c r="I417" s="1503"/>
      <c r="J417" s="1504"/>
      <c r="K417" s="504">
        <v>8368378</v>
      </c>
      <c r="L417" s="504">
        <v>11786241</v>
      </c>
      <c r="M417" s="871">
        <v>16985949</v>
      </c>
    </row>
    <row r="418" spans="1:13" ht="14.25" customHeight="1" x14ac:dyDescent="0.2">
      <c r="A418" s="450"/>
      <c r="B418" s="1165" t="s">
        <v>733</v>
      </c>
      <c r="C418" s="1163"/>
      <c r="D418" s="1163"/>
      <c r="E418" s="1163"/>
      <c r="F418" s="1163"/>
      <c r="G418" s="1163"/>
      <c r="H418" s="1163"/>
      <c r="I418" s="1163"/>
      <c r="J418" s="1500"/>
      <c r="K418" s="504">
        <v>522099</v>
      </c>
      <c r="L418" s="504">
        <v>801641</v>
      </c>
      <c r="M418" s="871">
        <v>4170900</v>
      </c>
    </row>
    <row r="419" spans="1:13" ht="14.25" customHeight="1" x14ac:dyDescent="0.2">
      <c r="A419" s="450"/>
      <c r="B419" s="1165" t="s">
        <v>734</v>
      </c>
      <c r="C419" s="1163"/>
      <c r="D419" s="1163"/>
      <c r="E419" s="1163"/>
      <c r="F419" s="1163"/>
      <c r="G419" s="1163"/>
      <c r="H419" s="1163"/>
      <c r="I419" s="1163"/>
      <c r="J419" s="1500"/>
      <c r="K419" s="474">
        <v>6.2E-2</v>
      </c>
      <c r="L419" s="474">
        <v>6.8000000000000005E-2</v>
      </c>
      <c r="M419" s="848">
        <v>0.246</v>
      </c>
    </row>
    <row r="420" spans="1:13" ht="14.25" customHeight="1" x14ac:dyDescent="0.2">
      <c r="A420" s="450"/>
      <c r="B420" s="1165" t="s">
        <v>735</v>
      </c>
      <c r="C420" s="1163"/>
      <c r="D420" s="1163"/>
      <c r="E420" s="1163"/>
      <c r="F420" s="1163"/>
      <c r="G420" s="1163"/>
      <c r="H420" s="1163"/>
      <c r="I420" s="1163"/>
      <c r="J420" s="1500"/>
      <c r="K420" s="466">
        <v>0</v>
      </c>
      <c r="L420" s="466">
        <v>0</v>
      </c>
      <c r="M420" s="638">
        <v>0</v>
      </c>
    </row>
    <row r="421" spans="1:13" ht="14.25" customHeight="1" x14ac:dyDescent="0.2">
      <c r="A421" s="450"/>
      <c r="B421" s="1165" t="s">
        <v>736</v>
      </c>
      <c r="C421" s="1163"/>
      <c r="D421" s="1163"/>
      <c r="E421" s="1163"/>
      <c r="F421" s="1163"/>
      <c r="G421" s="1163"/>
      <c r="H421" s="1163"/>
      <c r="I421" s="1163"/>
      <c r="J421" s="1500"/>
      <c r="K421" s="474">
        <v>0</v>
      </c>
      <c r="L421" s="474">
        <v>0</v>
      </c>
      <c r="M421" s="848">
        <v>0</v>
      </c>
    </row>
    <row r="422" spans="1:13" ht="14.25" customHeight="1" x14ac:dyDescent="0.2">
      <c r="A422" s="450"/>
      <c r="B422" s="1165" t="s">
        <v>737</v>
      </c>
      <c r="C422" s="1163"/>
      <c r="D422" s="1163"/>
      <c r="E422" s="1163"/>
      <c r="F422" s="1163"/>
      <c r="G422" s="1163"/>
      <c r="H422" s="1163"/>
      <c r="I422" s="1163"/>
      <c r="J422" s="1500"/>
      <c r="K422" s="504">
        <v>418940</v>
      </c>
      <c r="L422" s="504">
        <v>441875</v>
      </c>
      <c r="M422" s="638">
        <v>0</v>
      </c>
    </row>
    <row r="423" spans="1:13" ht="14.25" customHeight="1" x14ac:dyDescent="0.2">
      <c r="A423" s="450"/>
      <c r="B423" s="1510" t="s">
        <v>738</v>
      </c>
      <c r="C423" s="1506"/>
      <c r="D423" s="1506"/>
      <c r="E423" s="1506"/>
      <c r="F423" s="1506"/>
      <c r="G423" s="1506"/>
      <c r="H423" s="1506"/>
      <c r="I423" s="1506"/>
      <c r="J423" s="1507"/>
      <c r="K423" s="857">
        <v>0.05</v>
      </c>
      <c r="L423" s="857">
        <v>3.6999999999999998E-2</v>
      </c>
      <c r="M423" s="858">
        <v>0</v>
      </c>
    </row>
    <row r="424" spans="1:13" ht="13.5" customHeight="1" x14ac:dyDescent="0.2">
      <c r="A424" s="450"/>
      <c r="B424" s="450"/>
      <c r="C424" s="450"/>
      <c r="D424" s="450"/>
      <c r="E424" s="450"/>
      <c r="F424" s="450"/>
      <c r="G424" s="450"/>
      <c r="H424" s="450"/>
      <c r="I424" s="450"/>
      <c r="J424" s="450"/>
      <c r="K424" s="450"/>
      <c r="L424" s="450"/>
      <c r="M424" s="450"/>
    </row>
    <row r="425" spans="1:13" ht="13.5" customHeight="1" x14ac:dyDescent="0.2">
      <c r="A425" s="450"/>
      <c r="B425" s="450"/>
      <c r="C425" s="450"/>
      <c r="D425" s="450"/>
      <c r="E425" s="450"/>
      <c r="F425" s="450"/>
      <c r="G425" s="450"/>
      <c r="H425" s="450"/>
      <c r="I425" s="450"/>
      <c r="J425" s="450"/>
      <c r="K425" s="450"/>
      <c r="L425" s="450"/>
      <c r="M425" s="450"/>
    </row>
    <row r="426" spans="1:13" ht="13.5" customHeight="1" x14ac:dyDescent="0.2">
      <c r="A426" s="450"/>
      <c r="B426" s="450"/>
      <c r="C426" s="450"/>
      <c r="D426" s="450"/>
      <c r="E426" s="450"/>
      <c r="F426" s="450"/>
      <c r="G426" s="450"/>
      <c r="H426" s="450"/>
      <c r="I426" s="450"/>
      <c r="J426" s="450"/>
      <c r="K426" s="450"/>
      <c r="L426" s="450"/>
      <c r="M426" s="450"/>
    </row>
    <row r="427" spans="1:13" ht="13.5" customHeight="1" x14ac:dyDescent="0.2">
      <c r="A427" s="450"/>
      <c r="B427" s="450"/>
      <c r="C427" s="450"/>
      <c r="D427" s="450"/>
      <c r="E427" s="450"/>
      <c r="F427" s="450"/>
      <c r="G427" s="450"/>
      <c r="H427" s="450"/>
      <c r="I427" s="450"/>
      <c r="J427" s="450"/>
      <c r="K427" s="450"/>
      <c r="L427" s="450"/>
      <c r="M427" s="450"/>
    </row>
    <row r="428" spans="1:13" ht="13.5" customHeight="1" x14ac:dyDescent="0.3">
      <c r="A428" s="453"/>
      <c r="B428" s="452" t="s">
        <v>739</v>
      </c>
      <c r="C428" s="452"/>
      <c r="D428" s="452"/>
      <c r="E428" s="453"/>
      <c r="F428" s="453"/>
      <c r="G428" s="453"/>
      <c r="H428" s="453"/>
      <c r="I428" s="453"/>
      <c r="J428" s="453"/>
      <c r="K428" s="453"/>
      <c r="L428" s="453"/>
      <c r="M428" s="453"/>
    </row>
    <row r="429" spans="1:13" ht="13.5" customHeight="1" x14ac:dyDescent="0.2">
      <c r="A429" s="450"/>
      <c r="B429" s="450"/>
      <c r="C429" s="450"/>
      <c r="D429" s="450"/>
      <c r="E429" s="450"/>
      <c r="F429" s="450"/>
      <c r="G429" s="450"/>
      <c r="H429" s="450"/>
      <c r="I429" s="450"/>
      <c r="J429" s="450"/>
      <c r="K429" s="450"/>
      <c r="L429" s="450"/>
      <c r="M429" s="450"/>
    </row>
    <row r="430" spans="1:13" ht="13.5" customHeight="1" x14ac:dyDescent="0.2">
      <c r="A430" s="450"/>
      <c r="B430" s="450"/>
      <c r="C430" s="450"/>
      <c r="D430" s="450"/>
      <c r="E430" s="450"/>
      <c r="F430" s="450"/>
      <c r="G430" s="450"/>
      <c r="H430" s="450"/>
      <c r="I430" s="450"/>
      <c r="J430" s="450"/>
      <c r="K430" s="450"/>
      <c r="L430" s="450"/>
      <c r="M430" s="450"/>
    </row>
    <row r="431" spans="1:13" ht="13.5" customHeight="1" x14ac:dyDescent="0.2">
      <c r="A431" s="587" t="s">
        <v>263</v>
      </c>
      <c r="B431" s="587" t="s">
        <v>973</v>
      </c>
      <c r="C431" s="587"/>
      <c r="D431" s="587"/>
      <c r="E431" s="587" t="s">
        <v>263</v>
      </c>
      <c r="F431" s="587" t="s">
        <v>263</v>
      </c>
      <c r="G431" s="587" t="s">
        <v>263</v>
      </c>
      <c r="H431" s="587" t="s">
        <v>263</v>
      </c>
      <c r="I431" s="587" t="s">
        <v>263</v>
      </c>
      <c r="J431" s="587" t="s">
        <v>263</v>
      </c>
      <c r="K431" s="587" t="s">
        <v>263</v>
      </c>
      <c r="L431" s="587" t="s">
        <v>263</v>
      </c>
      <c r="M431" s="587" t="s">
        <v>263</v>
      </c>
    </row>
    <row r="432" spans="1:13" ht="13.5" customHeight="1" x14ac:dyDescent="0.2">
      <c r="A432" s="450"/>
      <c r="B432" s="450"/>
      <c r="C432" s="450"/>
      <c r="D432" s="450"/>
      <c r="E432" s="450"/>
      <c r="F432" s="450"/>
      <c r="G432" s="450"/>
      <c r="H432" s="450"/>
      <c r="I432" s="450"/>
      <c r="J432" s="450"/>
      <c r="K432" s="450"/>
      <c r="L432" s="450"/>
      <c r="M432" s="450"/>
    </row>
    <row r="433" spans="1:13" ht="14.25" customHeight="1" x14ac:dyDescent="0.2">
      <c r="A433" s="450"/>
      <c r="B433" s="1497" t="s">
        <v>974</v>
      </c>
      <c r="C433" s="1021"/>
      <c r="D433" s="1021"/>
      <c r="E433" s="1498">
        <v>2022</v>
      </c>
      <c r="F433" s="1498">
        <v>2023</v>
      </c>
      <c r="G433" s="1499">
        <v>2024</v>
      </c>
      <c r="H433" s="450"/>
      <c r="I433" s="450"/>
      <c r="J433" s="450"/>
      <c r="K433" s="450"/>
      <c r="L433" s="450"/>
      <c r="M433" s="450"/>
    </row>
    <row r="434" spans="1:13" ht="13.5" customHeight="1" x14ac:dyDescent="0.2">
      <c r="A434" s="450"/>
      <c r="B434" s="1115"/>
      <c r="C434" s="1115"/>
      <c r="D434" s="1115"/>
      <c r="E434" s="1208"/>
      <c r="F434" s="1208"/>
      <c r="G434" s="1205"/>
      <c r="H434" s="450"/>
      <c r="I434" s="450"/>
      <c r="J434" s="450"/>
      <c r="K434" s="450"/>
      <c r="L434" s="450"/>
      <c r="M434" s="450"/>
    </row>
    <row r="435" spans="1:13" ht="14.25" customHeight="1" x14ac:dyDescent="0.2">
      <c r="A435" s="450"/>
      <c r="B435" s="1514" t="s">
        <v>742</v>
      </c>
      <c r="C435" s="1122"/>
      <c r="D435" s="1122"/>
      <c r="E435" s="1122"/>
      <c r="F435" s="1122"/>
      <c r="G435" s="1122"/>
      <c r="H435" s="450"/>
      <c r="I435" s="450"/>
      <c r="J435" s="450"/>
      <c r="K435" s="450"/>
      <c r="L435" s="450"/>
      <c r="M435" s="450"/>
    </row>
    <row r="436" spans="1:13" ht="14.25" customHeight="1" x14ac:dyDescent="0.2">
      <c r="A436" s="450"/>
      <c r="B436" s="1515" t="s">
        <v>743</v>
      </c>
      <c r="C436" s="1516"/>
      <c r="D436" s="1517"/>
      <c r="E436" s="466">
        <v>0</v>
      </c>
      <c r="F436" s="881">
        <v>1013</v>
      </c>
      <c r="G436" s="881">
        <v>1072.5999999999999</v>
      </c>
      <c r="H436" s="450"/>
      <c r="I436" s="450"/>
      <c r="J436" s="450"/>
      <c r="K436" s="450"/>
      <c r="L436" s="450"/>
      <c r="M436" s="450"/>
    </row>
    <row r="437" spans="1:13" ht="14.25" customHeight="1" x14ac:dyDescent="0.2">
      <c r="A437" s="450"/>
      <c r="B437" s="1165" t="s">
        <v>744</v>
      </c>
      <c r="C437" s="1163"/>
      <c r="D437" s="1500"/>
      <c r="E437" s="466">
        <v>404.2</v>
      </c>
      <c r="F437" s="881">
        <v>1323.9</v>
      </c>
      <c r="G437" s="881">
        <v>1502.1</v>
      </c>
      <c r="H437" s="450"/>
      <c r="I437" s="450"/>
      <c r="J437" s="450"/>
      <c r="K437" s="450"/>
      <c r="L437" s="450"/>
      <c r="M437" s="450"/>
    </row>
    <row r="438" spans="1:13" ht="14.25" customHeight="1" x14ac:dyDescent="0.2">
      <c r="A438" s="450"/>
      <c r="B438" s="1165" t="s">
        <v>745</v>
      </c>
      <c r="C438" s="1163"/>
      <c r="D438" s="1500"/>
      <c r="E438" s="466">
        <v>0</v>
      </c>
      <c r="F438" s="638">
        <v>88.9</v>
      </c>
      <c r="G438" s="638">
        <v>79.3</v>
      </c>
      <c r="H438" s="450"/>
      <c r="I438" s="450"/>
      <c r="J438" s="450"/>
      <c r="K438" s="450"/>
      <c r="L438" s="450"/>
      <c r="M438" s="450"/>
    </row>
    <row r="439" spans="1:13" ht="14.25" customHeight="1" x14ac:dyDescent="0.2">
      <c r="A439" s="450"/>
      <c r="B439" s="1518" t="s">
        <v>746</v>
      </c>
      <c r="C439" s="1506"/>
      <c r="D439" s="1507"/>
      <c r="E439" s="828">
        <v>404.2</v>
      </c>
      <c r="F439" s="882">
        <v>2425.8000000000002</v>
      </c>
      <c r="G439" s="882">
        <v>2654</v>
      </c>
      <c r="H439" s="450"/>
      <c r="I439" s="450"/>
      <c r="J439" s="450"/>
      <c r="K439" s="450"/>
      <c r="L439" s="450"/>
      <c r="M439" s="450"/>
    </row>
    <row r="440" spans="1:13" ht="14.25" customHeight="1" x14ac:dyDescent="0.2">
      <c r="A440" s="450"/>
      <c r="B440" s="1519" t="s">
        <v>747</v>
      </c>
      <c r="C440" s="1113"/>
      <c r="D440" s="1113"/>
      <c r="E440" s="1113"/>
      <c r="F440" s="1113"/>
      <c r="G440" s="1113"/>
      <c r="H440" s="450"/>
      <c r="I440" s="450"/>
      <c r="J440" s="450"/>
      <c r="K440" s="450"/>
      <c r="L440" s="450"/>
      <c r="M440" s="450"/>
    </row>
    <row r="441" spans="1:13" ht="14.25" customHeight="1" x14ac:dyDescent="0.2">
      <c r="A441" s="450"/>
      <c r="B441" s="1520" t="s">
        <v>744</v>
      </c>
      <c r="C441" s="1106"/>
      <c r="D441" s="1335"/>
      <c r="E441" s="821">
        <v>0</v>
      </c>
      <c r="F441" s="822">
        <v>217.1</v>
      </c>
      <c r="G441" s="469"/>
      <c r="H441" s="450"/>
      <c r="I441" s="450"/>
      <c r="J441" s="450"/>
      <c r="K441" s="450"/>
      <c r="L441" s="450"/>
      <c r="M441" s="450"/>
    </row>
    <row r="442" spans="1:13" ht="14.25" customHeight="1" x14ac:dyDescent="0.2">
      <c r="A442" s="450"/>
      <c r="B442" s="1511" t="s">
        <v>975</v>
      </c>
      <c r="C442" s="1258"/>
      <c r="D442" s="1258"/>
      <c r="E442" s="1258"/>
      <c r="F442" s="1258"/>
      <c r="G442" s="1258"/>
      <c r="H442" s="450"/>
      <c r="I442" s="450"/>
      <c r="J442" s="450"/>
      <c r="K442" s="450"/>
      <c r="L442" s="450"/>
      <c r="M442" s="450"/>
    </row>
    <row r="443" spans="1:13" ht="13.5" customHeight="1" x14ac:dyDescent="0.2">
      <c r="A443" s="450"/>
      <c r="B443" s="1019"/>
      <c r="C443" s="1019"/>
      <c r="D443" s="1019"/>
      <c r="E443" s="1019"/>
      <c r="F443" s="1019"/>
      <c r="G443" s="1019"/>
      <c r="H443" s="450"/>
      <c r="I443" s="450"/>
      <c r="J443" s="450"/>
      <c r="K443" s="450"/>
      <c r="L443" s="450"/>
      <c r="M443" s="450"/>
    </row>
    <row r="444" spans="1:13" ht="13.5" customHeight="1" x14ac:dyDescent="0.2">
      <c r="A444" s="450"/>
      <c r="B444" s="1113"/>
      <c r="C444" s="1113"/>
      <c r="D444" s="1113"/>
      <c r="E444" s="1113"/>
      <c r="F444" s="1113"/>
      <c r="G444" s="1113"/>
      <c r="H444" s="450"/>
      <c r="I444" s="450"/>
      <c r="J444" s="450"/>
      <c r="K444" s="450"/>
      <c r="L444" s="450"/>
      <c r="M444" s="450"/>
    </row>
    <row r="445" spans="1:13" ht="13.5" customHeight="1" x14ac:dyDescent="0.2">
      <c r="A445" s="450"/>
      <c r="B445" s="450"/>
      <c r="C445" s="450"/>
      <c r="D445" s="450"/>
      <c r="E445" s="450"/>
      <c r="F445" s="450"/>
      <c r="G445" s="450"/>
      <c r="H445" s="450"/>
      <c r="I445" s="450"/>
      <c r="J445" s="450"/>
      <c r="K445" s="450"/>
      <c r="L445" s="450"/>
      <c r="M445" s="450"/>
    </row>
    <row r="446" spans="1:13" ht="29.25" customHeight="1" x14ac:dyDescent="0.2">
      <c r="A446" s="450"/>
      <c r="B446" s="1521" t="s">
        <v>976</v>
      </c>
      <c r="C446" s="1021"/>
      <c r="D446" s="1021"/>
      <c r="E446" s="1021"/>
      <c r="F446" s="1021"/>
      <c r="G446" s="1021"/>
      <c r="H446" s="450"/>
      <c r="I446" s="450"/>
      <c r="J446" s="450"/>
      <c r="K446" s="450"/>
      <c r="L446" s="450"/>
      <c r="M446" s="450"/>
    </row>
    <row r="447" spans="1:13" ht="33.75" customHeight="1" x14ac:dyDescent="0.2">
      <c r="A447" s="450"/>
      <c r="B447" s="1021"/>
      <c r="C447" s="1019"/>
      <c r="D447" s="1019"/>
      <c r="E447" s="1019"/>
      <c r="F447" s="1019"/>
      <c r="G447" s="1021"/>
      <c r="H447" s="450"/>
      <c r="I447" s="450"/>
      <c r="J447" s="450"/>
      <c r="K447" s="450"/>
      <c r="L447" s="450"/>
      <c r="M447" s="450"/>
    </row>
    <row r="448" spans="1:13" ht="13.5" customHeight="1" x14ac:dyDescent="0.2">
      <c r="A448" s="450"/>
      <c r="B448" s="1021"/>
      <c r="C448" s="1021"/>
      <c r="D448" s="1021"/>
      <c r="E448" s="1021"/>
      <c r="F448" s="1021"/>
      <c r="G448" s="1021"/>
      <c r="H448" s="450"/>
      <c r="I448" s="450"/>
      <c r="J448" s="450"/>
      <c r="K448" s="450"/>
      <c r="L448" s="450"/>
      <c r="M448" s="450"/>
    </row>
    <row r="449" spans="1:13" ht="13.5" customHeight="1" x14ac:dyDescent="0.2">
      <c r="A449" s="587" t="s">
        <v>263</v>
      </c>
      <c r="B449" s="587" t="s">
        <v>749</v>
      </c>
      <c r="C449" s="587"/>
      <c r="D449" s="587"/>
      <c r="E449" s="587" t="s">
        <v>263</v>
      </c>
      <c r="F449" s="587" t="s">
        <v>263</v>
      </c>
      <c r="G449" s="587" t="s">
        <v>263</v>
      </c>
      <c r="H449" s="587" t="s">
        <v>263</v>
      </c>
      <c r="I449" s="587" t="s">
        <v>263</v>
      </c>
      <c r="J449" s="587" t="s">
        <v>263</v>
      </c>
      <c r="K449" s="587" t="s">
        <v>263</v>
      </c>
      <c r="L449" s="587" t="s">
        <v>263</v>
      </c>
      <c r="M449" s="587" t="s">
        <v>263</v>
      </c>
    </row>
    <row r="450" spans="1:13" ht="13.5" customHeight="1" x14ac:dyDescent="0.2">
      <c r="A450" s="450"/>
      <c r="B450" s="450"/>
      <c r="C450" s="450"/>
      <c r="D450" s="450"/>
      <c r="E450" s="450"/>
      <c r="F450" s="450"/>
      <c r="G450" s="450"/>
      <c r="H450" s="450"/>
      <c r="I450" s="450"/>
      <c r="J450" s="450"/>
      <c r="K450" s="450"/>
      <c r="L450" s="450"/>
      <c r="M450" s="450"/>
    </row>
    <row r="451" spans="1:13" ht="14.25" customHeight="1" x14ac:dyDescent="0.2">
      <c r="A451" s="450"/>
      <c r="B451" s="1497" t="s">
        <v>977</v>
      </c>
      <c r="C451" s="1021"/>
      <c r="D451" s="1021"/>
      <c r="E451" s="1498">
        <v>2022</v>
      </c>
      <c r="F451" s="1498">
        <v>2023</v>
      </c>
      <c r="G451" s="1499">
        <v>2024</v>
      </c>
      <c r="H451" s="450"/>
      <c r="I451" s="450"/>
      <c r="J451" s="450"/>
      <c r="K451" s="450"/>
      <c r="L451" s="450"/>
      <c r="M451" s="450"/>
    </row>
    <row r="452" spans="1:13" ht="13.5" customHeight="1" x14ac:dyDescent="0.2">
      <c r="A452" s="450"/>
      <c r="B452" s="1115"/>
      <c r="C452" s="1115"/>
      <c r="D452" s="1115"/>
      <c r="E452" s="1208"/>
      <c r="F452" s="1208"/>
      <c r="G452" s="1205"/>
      <c r="H452" s="450"/>
      <c r="I452" s="450"/>
      <c r="J452" s="450"/>
      <c r="K452" s="450"/>
      <c r="L452" s="450"/>
      <c r="M452" s="450"/>
    </row>
    <row r="453" spans="1:13" ht="14.25" customHeight="1" x14ac:dyDescent="0.2">
      <c r="A453" s="450"/>
      <c r="B453" s="1514" t="s">
        <v>751</v>
      </c>
      <c r="C453" s="1122"/>
      <c r="D453" s="1122"/>
      <c r="E453" s="1122"/>
      <c r="F453" s="1122"/>
      <c r="G453" s="1122"/>
      <c r="H453" s="450"/>
      <c r="I453" s="450"/>
      <c r="J453" s="450"/>
      <c r="K453" s="450"/>
      <c r="L453" s="450"/>
      <c r="M453" s="450"/>
    </row>
    <row r="454" spans="1:13" ht="14.25" customHeight="1" x14ac:dyDescent="0.2">
      <c r="A454" s="450"/>
      <c r="B454" s="1515" t="s">
        <v>743</v>
      </c>
      <c r="C454" s="1516"/>
      <c r="D454" s="1517"/>
      <c r="E454" s="466">
        <v>113.9</v>
      </c>
      <c r="F454" s="638">
        <v>242.3</v>
      </c>
      <c r="G454" s="638">
        <v>218.6</v>
      </c>
      <c r="H454" s="450"/>
      <c r="I454" s="450"/>
      <c r="J454" s="450"/>
      <c r="K454" s="450"/>
      <c r="L454" s="450"/>
      <c r="M454" s="450"/>
    </row>
    <row r="455" spans="1:13" ht="14.25" customHeight="1" x14ac:dyDescent="0.2">
      <c r="A455" s="450"/>
      <c r="B455" s="1165" t="s">
        <v>744</v>
      </c>
      <c r="C455" s="1163"/>
      <c r="D455" s="1500"/>
      <c r="E455" s="466">
        <v>54.6</v>
      </c>
      <c r="F455" s="638">
        <v>99.5</v>
      </c>
      <c r="G455" s="638">
        <v>119.7</v>
      </c>
      <c r="H455" s="450"/>
      <c r="I455" s="450"/>
      <c r="J455" s="450"/>
      <c r="K455" s="450"/>
      <c r="L455" s="450"/>
      <c r="M455" s="450"/>
    </row>
    <row r="456" spans="1:13" ht="14.25" customHeight="1" x14ac:dyDescent="0.2">
      <c r="A456" s="450"/>
      <c r="B456" s="1165" t="s">
        <v>745</v>
      </c>
      <c r="C456" s="1163"/>
      <c r="D456" s="1500"/>
      <c r="E456" s="466">
        <v>0</v>
      </c>
      <c r="F456" s="638">
        <v>1.6</v>
      </c>
      <c r="G456" s="638">
        <v>1.7</v>
      </c>
      <c r="H456" s="450"/>
      <c r="I456" s="450"/>
      <c r="J456" s="450"/>
      <c r="K456" s="450"/>
      <c r="L456" s="450"/>
      <c r="M456" s="450"/>
    </row>
    <row r="457" spans="1:13" ht="14.25" customHeight="1" x14ac:dyDescent="0.2">
      <c r="A457" s="450"/>
      <c r="B457" s="1518" t="s">
        <v>752</v>
      </c>
      <c r="C457" s="1506"/>
      <c r="D457" s="1507"/>
      <c r="E457" s="828">
        <v>168.5</v>
      </c>
      <c r="F457" s="831">
        <v>343.4</v>
      </c>
      <c r="G457" s="831">
        <v>340</v>
      </c>
      <c r="H457" s="450"/>
      <c r="I457" s="450"/>
      <c r="J457" s="450"/>
      <c r="K457" s="450"/>
      <c r="L457" s="450"/>
      <c r="M457" s="450"/>
    </row>
    <row r="458" spans="1:13" ht="14.25" customHeight="1" x14ac:dyDescent="0.2">
      <c r="A458" s="450"/>
      <c r="B458" s="1519" t="s">
        <v>753</v>
      </c>
      <c r="C458" s="1113"/>
      <c r="D458" s="1113"/>
      <c r="E458" s="1113"/>
      <c r="F458" s="1113"/>
      <c r="G458" s="1113"/>
      <c r="H458" s="450"/>
      <c r="I458" s="450"/>
      <c r="J458" s="450"/>
      <c r="K458" s="450"/>
      <c r="L458" s="450"/>
      <c r="M458" s="450"/>
    </row>
    <row r="459" spans="1:13" ht="14.25" customHeight="1" x14ac:dyDescent="0.2">
      <c r="A459" s="450"/>
      <c r="B459" s="1520" t="s">
        <v>744</v>
      </c>
      <c r="C459" s="1106"/>
      <c r="D459" s="1335"/>
      <c r="E459" s="821">
        <v>0</v>
      </c>
      <c r="F459" s="822">
        <v>3.8</v>
      </c>
      <c r="G459" s="469"/>
      <c r="H459" s="450"/>
      <c r="I459" s="450"/>
      <c r="J459" s="450"/>
      <c r="K459" s="450"/>
      <c r="L459" s="450"/>
      <c r="M459" s="450"/>
    </row>
    <row r="460" spans="1:13" ht="14.25" customHeight="1" x14ac:dyDescent="0.2">
      <c r="A460" s="450"/>
      <c r="B460" s="1511" t="s">
        <v>978</v>
      </c>
      <c r="C460" s="1258"/>
      <c r="D460" s="1258"/>
      <c r="E460" s="1258"/>
      <c r="F460" s="1258"/>
      <c r="G460" s="1258"/>
      <c r="H460" s="450"/>
      <c r="I460" s="450"/>
      <c r="J460" s="450"/>
      <c r="K460" s="450"/>
      <c r="L460" s="450"/>
      <c r="M460" s="450"/>
    </row>
    <row r="461" spans="1:13" ht="13.5" customHeight="1" x14ac:dyDescent="0.2">
      <c r="A461" s="450"/>
      <c r="B461" s="1019"/>
      <c r="C461" s="1019"/>
      <c r="D461" s="1019"/>
      <c r="E461" s="1019"/>
      <c r="F461" s="1019"/>
      <c r="G461" s="1019"/>
      <c r="H461" s="450"/>
      <c r="I461" s="450"/>
      <c r="J461" s="450"/>
      <c r="K461" s="450"/>
      <c r="L461" s="450"/>
      <c r="M461" s="450"/>
    </row>
    <row r="462" spans="1:13" ht="13.5" customHeight="1" x14ac:dyDescent="0.2">
      <c r="A462" s="450"/>
      <c r="B462" s="1019"/>
      <c r="C462" s="1019"/>
      <c r="D462" s="1019"/>
      <c r="E462" s="1019"/>
      <c r="F462" s="1019"/>
      <c r="G462" s="1019"/>
      <c r="H462" s="450"/>
      <c r="I462" s="450"/>
      <c r="J462" s="450"/>
      <c r="K462" s="450"/>
      <c r="L462" s="450"/>
      <c r="M462" s="450"/>
    </row>
    <row r="463" spans="1:13" ht="13.5" customHeight="1" x14ac:dyDescent="0.2">
      <c r="A463" s="450"/>
      <c r="B463" s="1113"/>
      <c r="C463" s="1113"/>
      <c r="D463" s="1113"/>
      <c r="E463" s="1113"/>
      <c r="F463" s="1113"/>
      <c r="G463" s="1113"/>
      <c r="H463" s="450"/>
      <c r="I463" s="450"/>
      <c r="J463" s="450"/>
      <c r="K463" s="450"/>
      <c r="L463" s="450"/>
      <c r="M463" s="450"/>
    </row>
    <row r="464" spans="1:13" ht="13.5" customHeight="1" x14ac:dyDescent="0.2">
      <c r="A464" s="450"/>
      <c r="B464" s="450"/>
      <c r="C464" s="450"/>
      <c r="D464" s="450"/>
      <c r="E464" s="450"/>
      <c r="F464" s="450"/>
      <c r="G464" s="450"/>
      <c r="H464" s="450"/>
      <c r="I464" s="450"/>
      <c r="J464" s="450"/>
      <c r="K464" s="450"/>
      <c r="L464" s="450"/>
      <c r="M464" s="450"/>
    </row>
    <row r="465" spans="1:13" ht="13.5" customHeight="1" x14ac:dyDescent="0.2">
      <c r="A465" s="450"/>
      <c r="B465" s="1512" t="s">
        <v>979</v>
      </c>
      <c r="C465" s="1021"/>
      <c r="D465" s="1021"/>
      <c r="E465" s="1021"/>
      <c r="F465" s="1021"/>
      <c r="G465" s="1021"/>
      <c r="H465" s="450"/>
      <c r="I465" s="450"/>
      <c r="J465" s="450"/>
      <c r="K465" s="450"/>
      <c r="L465" s="450"/>
      <c r="M465" s="450"/>
    </row>
    <row r="466" spans="1:13" ht="13.5" customHeight="1" x14ac:dyDescent="0.2">
      <c r="A466" s="450"/>
      <c r="B466" s="1021"/>
      <c r="C466" s="1019"/>
      <c r="D466" s="1019"/>
      <c r="E466" s="1019"/>
      <c r="F466" s="1019"/>
      <c r="G466" s="1021"/>
      <c r="H466" s="450"/>
      <c r="I466" s="450"/>
      <c r="J466" s="450"/>
      <c r="K466" s="450"/>
      <c r="L466" s="450"/>
      <c r="M466" s="450"/>
    </row>
    <row r="467" spans="1:13" ht="13.5" customHeight="1" x14ac:dyDescent="0.2">
      <c r="A467" s="450"/>
      <c r="B467" s="1021"/>
      <c r="C467" s="1021"/>
      <c r="D467" s="1021"/>
      <c r="E467" s="1021"/>
      <c r="F467" s="1021"/>
      <c r="G467" s="1021"/>
      <c r="H467" s="450"/>
      <c r="I467" s="450"/>
      <c r="J467" s="450"/>
      <c r="K467" s="450"/>
      <c r="L467" s="450"/>
      <c r="M467" s="450"/>
    </row>
    <row r="468" spans="1:13" ht="13.5" customHeight="1" x14ac:dyDescent="0.2">
      <c r="A468" s="587" t="s">
        <v>263</v>
      </c>
      <c r="B468" s="587" t="s">
        <v>755</v>
      </c>
      <c r="C468" s="587"/>
      <c r="D468" s="587"/>
      <c r="E468" s="587" t="s">
        <v>263</v>
      </c>
      <c r="F468" s="587" t="s">
        <v>263</v>
      </c>
      <c r="G468" s="587" t="s">
        <v>263</v>
      </c>
      <c r="H468" s="587" t="s">
        <v>263</v>
      </c>
      <c r="I468" s="587" t="s">
        <v>263</v>
      </c>
      <c r="J468" s="587" t="s">
        <v>263</v>
      </c>
      <c r="K468" s="587" t="s">
        <v>263</v>
      </c>
      <c r="L468" s="587" t="s">
        <v>263</v>
      </c>
      <c r="M468" s="587" t="s">
        <v>263</v>
      </c>
    </row>
    <row r="469" spans="1:13" ht="13.5" customHeight="1" x14ac:dyDescent="0.2">
      <c r="A469" s="450"/>
      <c r="B469" s="450"/>
      <c r="C469" s="450"/>
      <c r="D469" s="450"/>
      <c r="E469" s="450"/>
      <c r="F469" s="450"/>
      <c r="G469" s="450"/>
      <c r="H469" s="450"/>
      <c r="I469" s="450"/>
      <c r="J469" s="450"/>
      <c r="K469" s="450"/>
      <c r="L469" s="450"/>
      <c r="M469" s="450"/>
    </row>
    <row r="470" spans="1:13" ht="14.25" customHeight="1" x14ac:dyDescent="0.2">
      <c r="A470" s="450"/>
      <c r="B470" s="1497" t="s">
        <v>980</v>
      </c>
      <c r="C470" s="1021"/>
      <c r="D470" s="1086"/>
      <c r="E470" s="1498">
        <v>2022</v>
      </c>
      <c r="F470" s="1498">
        <v>2023</v>
      </c>
      <c r="G470" s="1499">
        <v>2024</v>
      </c>
      <c r="H470" s="450"/>
      <c r="I470" s="450"/>
      <c r="J470" s="450"/>
      <c r="K470" s="450"/>
      <c r="L470" s="450"/>
      <c r="M470" s="450"/>
    </row>
    <row r="471" spans="1:13" ht="13.5" customHeight="1" x14ac:dyDescent="0.2">
      <c r="A471" s="450"/>
      <c r="B471" s="1115"/>
      <c r="C471" s="1115"/>
      <c r="D471" s="1116"/>
      <c r="E471" s="1208"/>
      <c r="F471" s="1208"/>
      <c r="G471" s="1205"/>
      <c r="H471" s="450"/>
      <c r="I471" s="450"/>
      <c r="J471" s="450"/>
      <c r="K471" s="450"/>
      <c r="L471" s="450"/>
      <c r="M471" s="450"/>
    </row>
    <row r="472" spans="1:13" ht="14.25" customHeight="1" x14ac:dyDescent="0.2">
      <c r="A472" s="450"/>
      <c r="B472" s="1509" t="s">
        <v>44</v>
      </c>
      <c r="C472" s="1503"/>
      <c r="D472" s="1504"/>
      <c r="E472" s="466">
        <v>235.8</v>
      </c>
      <c r="F472" s="881">
        <v>2082.4</v>
      </c>
      <c r="G472" s="881">
        <v>2313.9</v>
      </c>
      <c r="H472" s="450"/>
      <c r="I472" s="450"/>
      <c r="J472" s="450"/>
      <c r="K472" s="450"/>
      <c r="L472" s="450"/>
      <c r="M472" s="450"/>
    </row>
    <row r="473" spans="1:13" ht="14.25" customHeight="1" x14ac:dyDescent="0.2">
      <c r="A473" s="450"/>
      <c r="B473" s="1510" t="s">
        <v>757</v>
      </c>
      <c r="C473" s="1506"/>
      <c r="D473" s="1507"/>
      <c r="E473" s="821">
        <v>0</v>
      </c>
      <c r="F473" s="822">
        <v>213.3</v>
      </c>
      <c r="G473" s="469"/>
      <c r="H473" s="450"/>
      <c r="I473" s="450"/>
      <c r="J473" s="450"/>
      <c r="K473" s="450"/>
      <c r="L473" s="450"/>
      <c r="M473" s="450"/>
    </row>
    <row r="474" spans="1:13" ht="14.25" customHeight="1" x14ac:dyDescent="0.2">
      <c r="A474" s="450"/>
      <c r="B474" s="1511" t="s">
        <v>981</v>
      </c>
      <c r="C474" s="1258"/>
      <c r="D474" s="1258"/>
      <c r="E474" s="1258"/>
      <c r="F474" s="1258"/>
      <c r="G474" s="1258"/>
      <c r="H474" s="450"/>
      <c r="I474" s="450"/>
      <c r="J474" s="450"/>
      <c r="K474" s="450"/>
      <c r="L474" s="450"/>
      <c r="M474" s="450"/>
    </row>
    <row r="475" spans="1:13" ht="13.5" customHeight="1" x14ac:dyDescent="0.2">
      <c r="A475" s="450"/>
      <c r="B475" s="1113"/>
      <c r="C475" s="1113"/>
      <c r="D475" s="1113"/>
      <c r="E475" s="1113"/>
      <c r="F475" s="1113"/>
      <c r="G475" s="1113"/>
      <c r="H475" s="450"/>
      <c r="I475" s="450"/>
      <c r="J475" s="450"/>
      <c r="K475" s="450"/>
      <c r="L475" s="450"/>
      <c r="M475" s="450"/>
    </row>
    <row r="476" spans="1:13" ht="13.5" customHeight="1" x14ac:dyDescent="0.2">
      <c r="A476" s="450"/>
      <c r="B476" s="450"/>
      <c r="C476" s="450"/>
      <c r="D476" s="450"/>
      <c r="E476" s="450"/>
      <c r="F476" s="450"/>
      <c r="G476" s="450"/>
      <c r="H476" s="450"/>
      <c r="I476" s="450"/>
      <c r="J476" s="450"/>
      <c r="K476" s="450"/>
      <c r="L476" s="450"/>
      <c r="M476" s="450"/>
    </row>
    <row r="477" spans="1:13" ht="13.5" customHeight="1" x14ac:dyDescent="0.2">
      <c r="A477" s="450"/>
      <c r="B477" s="1512" t="s">
        <v>982</v>
      </c>
      <c r="C477" s="1021"/>
      <c r="D477" s="1021"/>
      <c r="E477" s="1021"/>
      <c r="F477" s="1021"/>
      <c r="G477" s="1021"/>
      <c r="H477" s="450"/>
      <c r="I477" s="450"/>
      <c r="J477" s="450"/>
      <c r="K477" s="450"/>
      <c r="L477" s="450"/>
      <c r="M477" s="450"/>
    </row>
    <row r="478" spans="1:13" ht="13.5" customHeight="1" x14ac:dyDescent="0.2">
      <c r="A478" s="450"/>
      <c r="B478" s="1021"/>
      <c r="C478" s="1019"/>
      <c r="D478" s="1019"/>
      <c r="E478" s="1019"/>
      <c r="F478" s="1019"/>
      <c r="G478" s="1021"/>
      <c r="H478" s="450"/>
      <c r="I478" s="450"/>
      <c r="J478" s="450"/>
      <c r="K478" s="450"/>
      <c r="L478" s="450"/>
      <c r="M478" s="450"/>
    </row>
    <row r="479" spans="1:13" ht="13.5" customHeight="1" x14ac:dyDescent="0.2">
      <c r="A479" s="450"/>
      <c r="B479" s="1021"/>
      <c r="C479" s="1021"/>
      <c r="D479" s="1021"/>
      <c r="E479" s="1021"/>
      <c r="F479" s="1021"/>
      <c r="G479" s="1021"/>
      <c r="H479" s="450"/>
      <c r="I479" s="450"/>
      <c r="J479" s="450"/>
      <c r="K479" s="450"/>
      <c r="L479" s="450"/>
      <c r="M479" s="450"/>
    </row>
    <row r="480" spans="1:13" ht="27.75" customHeight="1" x14ac:dyDescent="0.2">
      <c r="A480" s="734" t="s">
        <v>263</v>
      </c>
      <c r="B480" s="1513" t="s">
        <v>759</v>
      </c>
      <c r="C480" s="1021"/>
      <c r="D480" s="1021"/>
      <c r="E480" s="1021"/>
      <c r="F480" s="1021"/>
      <c r="G480" s="1021"/>
      <c r="H480" s="1021"/>
      <c r="I480" s="1021"/>
      <c r="J480" s="1021"/>
      <c r="K480" s="1021"/>
      <c r="L480" s="1021"/>
      <c r="M480" s="1021"/>
    </row>
    <row r="481" spans="1:13" ht="13.5" customHeight="1" x14ac:dyDescent="0.2">
      <c r="A481" s="450"/>
      <c r="B481" s="450"/>
      <c r="C481" s="450"/>
      <c r="D481" s="450"/>
      <c r="E481" s="450"/>
      <c r="F481" s="450"/>
      <c r="G481" s="450"/>
      <c r="H481" s="450"/>
      <c r="I481" s="450"/>
      <c r="J481" s="450"/>
      <c r="K481" s="450"/>
      <c r="L481" s="450"/>
      <c r="M481" s="450"/>
    </row>
    <row r="482" spans="1:13" ht="14.25" customHeight="1" x14ac:dyDescent="0.2">
      <c r="A482" s="450"/>
      <c r="B482" s="1501" t="s">
        <v>983</v>
      </c>
      <c r="C482" s="1115"/>
      <c r="D482" s="1115"/>
      <c r="E482" s="1115"/>
      <c r="F482" s="1115"/>
      <c r="G482" s="1115"/>
      <c r="H482" s="1115"/>
      <c r="I482" s="1115"/>
      <c r="J482" s="1116"/>
      <c r="K482" s="462">
        <v>2022</v>
      </c>
      <c r="L482" s="462">
        <v>2023</v>
      </c>
      <c r="M482" s="482">
        <v>2024</v>
      </c>
    </row>
    <row r="483" spans="1:13" ht="14.25" customHeight="1" x14ac:dyDescent="0.2">
      <c r="A483" s="450"/>
      <c r="B483" s="1502" t="s">
        <v>761</v>
      </c>
      <c r="C483" s="1503"/>
      <c r="D483" s="1503"/>
      <c r="E483" s="1503"/>
      <c r="F483" s="1503"/>
      <c r="G483" s="1503"/>
      <c r="H483" s="1503"/>
      <c r="I483" s="1503"/>
      <c r="J483" s="1504"/>
      <c r="K483" s="466">
        <v>404.2</v>
      </c>
      <c r="L483" s="881">
        <v>2425.8000000000002</v>
      </c>
      <c r="M483" s="881">
        <v>2653.9</v>
      </c>
    </row>
    <row r="484" spans="1:13" ht="14.25" customHeight="1" x14ac:dyDescent="0.2">
      <c r="A484" s="450"/>
      <c r="B484" s="1162" t="s">
        <v>762</v>
      </c>
      <c r="C484" s="1163"/>
      <c r="D484" s="1163"/>
      <c r="E484" s="1163"/>
      <c r="F484" s="1163"/>
      <c r="G484" s="1163"/>
      <c r="H484" s="1163"/>
      <c r="I484" s="1163"/>
      <c r="J484" s="1500"/>
      <c r="K484" s="474">
        <v>0.93</v>
      </c>
      <c r="L484" s="848">
        <v>0.86</v>
      </c>
      <c r="M484" s="848">
        <v>0.84599999999999997</v>
      </c>
    </row>
    <row r="485" spans="1:13" ht="14.25" customHeight="1" x14ac:dyDescent="0.2">
      <c r="A485" s="450"/>
      <c r="B485" s="1162" t="s">
        <v>763</v>
      </c>
      <c r="C485" s="1163"/>
      <c r="D485" s="1163"/>
      <c r="E485" s="1163"/>
      <c r="F485" s="1163"/>
      <c r="G485" s="1163"/>
      <c r="H485" s="1163"/>
      <c r="I485" s="1163"/>
      <c r="J485" s="1500"/>
      <c r="K485" s="466">
        <v>0</v>
      </c>
      <c r="L485" s="638">
        <v>217.1</v>
      </c>
      <c r="M485" s="842">
        <v>0</v>
      </c>
    </row>
    <row r="486" spans="1:13" ht="14.25" customHeight="1" x14ac:dyDescent="0.2">
      <c r="A486" s="450"/>
      <c r="B486" s="1162" t="s">
        <v>764</v>
      </c>
      <c r="C486" s="1163"/>
      <c r="D486" s="1163"/>
      <c r="E486" s="1163"/>
      <c r="F486" s="1163"/>
      <c r="G486" s="1163"/>
      <c r="H486" s="1163"/>
      <c r="I486" s="1163"/>
      <c r="J486" s="1500"/>
      <c r="K486" s="474">
        <v>0</v>
      </c>
      <c r="L486" s="848">
        <v>8.8999999999999996E-2</v>
      </c>
      <c r="M486" s="856">
        <v>0</v>
      </c>
    </row>
    <row r="487" spans="1:13" ht="14.25" customHeight="1" x14ac:dyDescent="0.2">
      <c r="A487" s="450"/>
      <c r="B487" s="1162" t="s">
        <v>765</v>
      </c>
      <c r="C487" s="1163"/>
      <c r="D487" s="1163"/>
      <c r="E487" s="1163"/>
      <c r="F487" s="1163"/>
      <c r="G487" s="1163"/>
      <c r="H487" s="1163"/>
      <c r="I487" s="1163"/>
      <c r="J487" s="1500"/>
      <c r="K487" s="466">
        <v>235.8</v>
      </c>
      <c r="L487" s="881">
        <v>2082.4</v>
      </c>
      <c r="M487" s="881">
        <v>2313.9</v>
      </c>
    </row>
    <row r="488" spans="1:13" ht="14.25" customHeight="1" x14ac:dyDescent="0.2">
      <c r="A488" s="450"/>
      <c r="B488" s="1162" t="s">
        <v>766</v>
      </c>
      <c r="C488" s="1163"/>
      <c r="D488" s="1163"/>
      <c r="E488" s="1163"/>
      <c r="F488" s="1163"/>
      <c r="G488" s="1163"/>
      <c r="H488" s="1163"/>
      <c r="I488" s="1163"/>
      <c r="J488" s="1500"/>
      <c r="K488" s="466">
        <v>0</v>
      </c>
      <c r="L488" s="638">
        <v>213.3</v>
      </c>
      <c r="M488" s="842">
        <v>0</v>
      </c>
    </row>
    <row r="489" spans="1:13" ht="14.25" customHeight="1" x14ac:dyDescent="0.2">
      <c r="A489" s="450"/>
      <c r="B489" s="1505" t="s">
        <v>767</v>
      </c>
      <c r="C489" s="1506"/>
      <c r="D489" s="1506"/>
      <c r="E489" s="1506"/>
      <c r="F489" s="1506"/>
      <c r="G489" s="1506"/>
      <c r="H489" s="1506"/>
      <c r="I489" s="1506"/>
      <c r="J489" s="1507"/>
      <c r="K489" s="857">
        <v>0</v>
      </c>
      <c r="L489" s="858">
        <v>0.10199999999999999</v>
      </c>
      <c r="M489" s="480">
        <v>0</v>
      </c>
    </row>
    <row r="490" spans="1:13" ht="14.25" customHeight="1" x14ac:dyDescent="0.2">
      <c r="A490" s="450"/>
      <c r="B490" s="1508" t="s">
        <v>984</v>
      </c>
      <c r="C490" s="1106"/>
      <c r="D490" s="1106"/>
      <c r="E490" s="1106"/>
      <c r="F490" s="1106"/>
      <c r="G490" s="1106"/>
      <c r="H490" s="1106"/>
      <c r="I490" s="1106"/>
      <c r="J490" s="1106"/>
      <c r="K490" s="1106"/>
      <c r="L490" s="1106"/>
      <c r="M490" s="1106"/>
    </row>
    <row r="491" spans="1:13" ht="13.5" customHeight="1" x14ac:dyDescent="0.2">
      <c r="A491" s="450"/>
      <c r="B491" s="450"/>
      <c r="C491" s="450"/>
      <c r="D491" s="450"/>
      <c r="E491" s="450"/>
      <c r="F491" s="450"/>
      <c r="G491" s="450"/>
      <c r="H491" s="450"/>
      <c r="I491" s="450"/>
      <c r="J491" s="450"/>
      <c r="K491" s="450"/>
      <c r="L491" s="450"/>
      <c r="M491" s="450"/>
    </row>
    <row r="492" spans="1:13" ht="13.5" customHeight="1" x14ac:dyDescent="0.2">
      <c r="A492" s="450"/>
      <c r="B492" s="1496" t="s">
        <v>985</v>
      </c>
      <c r="C492" s="1021"/>
      <c r="D492" s="1021"/>
      <c r="E492" s="1021"/>
      <c r="F492" s="1021"/>
      <c r="G492" s="1021"/>
      <c r="H492" s="1021"/>
      <c r="I492" s="1021"/>
      <c r="J492" s="1021"/>
      <c r="K492" s="1021"/>
      <c r="L492" s="450"/>
      <c r="M492" s="450"/>
    </row>
    <row r="493" spans="1:13" ht="13.5" customHeight="1" x14ac:dyDescent="0.2">
      <c r="A493" s="587" t="s">
        <v>263</v>
      </c>
      <c r="B493" s="587" t="s">
        <v>769</v>
      </c>
      <c r="C493" s="587"/>
      <c r="D493" s="587"/>
      <c r="E493" s="587"/>
      <c r="F493" s="587"/>
      <c r="G493" s="587"/>
      <c r="H493" s="587"/>
      <c r="I493" s="587"/>
      <c r="J493" s="587" t="s">
        <v>263</v>
      </c>
      <c r="K493" s="587" t="s">
        <v>263</v>
      </c>
      <c r="L493" s="587" t="s">
        <v>263</v>
      </c>
      <c r="M493" s="587" t="s">
        <v>263</v>
      </c>
    </row>
    <row r="494" spans="1:13" ht="13.5" customHeight="1" x14ac:dyDescent="0.2">
      <c r="A494" s="587" t="s">
        <v>263</v>
      </c>
      <c r="B494" s="1099" t="s">
        <v>770</v>
      </c>
      <c r="C494" s="1021"/>
      <c r="D494" s="1021"/>
      <c r="E494" s="1021"/>
      <c r="F494" s="1021"/>
      <c r="G494" s="1021"/>
      <c r="H494" s="1021"/>
      <c r="I494" s="1021"/>
      <c r="J494" s="1021"/>
      <c r="K494" s="1021"/>
      <c r="L494" s="1021"/>
      <c r="M494" s="1021"/>
    </row>
    <row r="495" spans="1:13" ht="13.5" customHeight="1" x14ac:dyDescent="0.2">
      <c r="A495" s="587" t="s">
        <v>263</v>
      </c>
      <c r="B495" s="1021"/>
      <c r="C495" s="1021"/>
      <c r="D495" s="1021"/>
      <c r="E495" s="1021"/>
      <c r="F495" s="1021"/>
      <c r="G495" s="1021"/>
      <c r="H495" s="1021"/>
      <c r="I495" s="1021"/>
      <c r="J495" s="1021"/>
      <c r="K495" s="1021"/>
      <c r="L495" s="1021"/>
      <c r="M495" s="1021"/>
    </row>
    <row r="496" spans="1:13" ht="13.5" customHeight="1" x14ac:dyDescent="0.2">
      <c r="A496" s="450"/>
      <c r="B496" s="450"/>
      <c r="C496" s="450"/>
      <c r="D496" s="450"/>
      <c r="E496" s="450"/>
      <c r="F496" s="450"/>
      <c r="G496" s="450"/>
      <c r="H496" s="450"/>
      <c r="I496" s="450"/>
      <c r="J496" s="450"/>
      <c r="K496" s="450"/>
      <c r="L496" s="450"/>
      <c r="M496" s="450"/>
    </row>
    <row r="497" spans="1:13" ht="14.25" customHeight="1" x14ac:dyDescent="0.2">
      <c r="A497" s="450"/>
      <c r="B497" s="1497" t="s">
        <v>771</v>
      </c>
      <c r="C497" s="1021"/>
      <c r="D497" s="1021"/>
      <c r="E497" s="1498">
        <v>2022</v>
      </c>
      <c r="F497" s="1498">
        <v>2023</v>
      </c>
      <c r="G497" s="1499">
        <v>2024</v>
      </c>
      <c r="H497" s="450"/>
      <c r="I497" s="450"/>
      <c r="J497" s="450"/>
      <c r="K497" s="450"/>
      <c r="L497" s="450"/>
      <c r="M497" s="450"/>
    </row>
    <row r="498" spans="1:13" ht="13.5" customHeight="1" x14ac:dyDescent="0.2">
      <c r="A498" s="450"/>
      <c r="B498" s="1115"/>
      <c r="C498" s="1115"/>
      <c r="D498" s="1115"/>
      <c r="E498" s="1208"/>
      <c r="F498" s="1208"/>
      <c r="G498" s="1205"/>
      <c r="H498" s="450"/>
      <c r="I498" s="450"/>
      <c r="J498" s="450"/>
      <c r="K498" s="450"/>
      <c r="L498" s="450"/>
      <c r="M498" s="450"/>
    </row>
    <row r="499" spans="1:13" ht="14.25" customHeight="1" x14ac:dyDescent="0.2">
      <c r="A499" s="450"/>
      <c r="B499" s="1165" t="s">
        <v>772</v>
      </c>
      <c r="C499" s="1163"/>
      <c r="D499" s="1500"/>
      <c r="E499" s="466">
        <v>0</v>
      </c>
      <c r="F499" s="638">
        <v>0</v>
      </c>
      <c r="G499" s="638">
        <v>0</v>
      </c>
      <c r="H499" s="450"/>
      <c r="I499" s="450"/>
      <c r="J499" s="450"/>
      <c r="K499" s="450"/>
      <c r="L499" s="450"/>
      <c r="M499" s="450"/>
    </row>
    <row r="500" spans="1:13" ht="14.25" customHeight="1" x14ac:dyDescent="0.2">
      <c r="A500" s="450"/>
      <c r="B500" s="1165" t="s">
        <v>773</v>
      </c>
      <c r="C500" s="1163"/>
      <c r="D500" s="1500"/>
      <c r="E500" s="513">
        <v>5251.9</v>
      </c>
      <c r="F500" s="881">
        <v>8983.2999999999993</v>
      </c>
      <c r="G500" s="881">
        <v>7815.6</v>
      </c>
      <c r="H500" s="450"/>
      <c r="I500" s="450"/>
      <c r="J500" s="450"/>
      <c r="K500" s="450"/>
      <c r="L500" s="450"/>
      <c r="M500" s="450"/>
    </row>
    <row r="501" spans="1:13" ht="14.25" customHeight="1" x14ac:dyDescent="0.2">
      <c r="A501" s="450"/>
      <c r="B501" s="1165" t="s">
        <v>774</v>
      </c>
      <c r="C501" s="1163"/>
      <c r="D501" s="1500"/>
      <c r="E501" s="513">
        <v>1808.7</v>
      </c>
      <c r="F501" s="881">
        <v>7776</v>
      </c>
      <c r="G501" s="881">
        <v>4237.8999999999996</v>
      </c>
      <c r="H501" s="450"/>
      <c r="I501" s="450"/>
      <c r="J501" s="450"/>
      <c r="K501" s="450"/>
      <c r="L501" s="450"/>
      <c r="M501" s="450"/>
    </row>
    <row r="502" spans="1:13" ht="14.25" customHeight="1" x14ac:dyDescent="0.2">
      <c r="A502" s="450"/>
      <c r="B502" s="1165" t="s">
        <v>775</v>
      </c>
      <c r="C502" s="1163"/>
      <c r="D502" s="1500"/>
      <c r="E502" s="466">
        <v>14</v>
      </c>
      <c r="F502" s="638">
        <v>242.9</v>
      </c>
      <c r="G502" s="638">
        <v>212.9</v>
      </c>
      <c r="H502" s="450"/>
      <c r="I502" s="450"/>
      <c r="J502" s="450"/>
      <c r="K502" s="450"/>
      <c r="L502" s="450"/>
      <c r="M502" s="450"/>
    </row>
    <row r="503" spans="1:13" ht="14.25" customHeight="1" x14ac:dyDescent="0.2">
      <c r="A503" s="450"/>
      <c r="B503" s="1165" t="s">
        <v>776</v>
      </c>
      <c r="C503" s="1163"/>
      <c r="D503" s="1500"/>
      <c r="E503" s="466">
        <v>10.1</v>
      </c>
      <c r="F503" s="638">
        <v>3.2</v>
      </c>
      <c r="G503" s="638">
        <v>0.5</v>
      </c>
      <c r="H503" s="450"/>
      <c r="I503" s="450"/>
      <c r="J503" s="450"/>
      <c r="K503" s="450"/>
      <c r="L503" s="450"/>
      <c r="M503" s="450"/>
    </row>
    <row r="504" spans="1:13" ht="14.25" customHeight="1" x14ac:dyDescent="0.2">
      <c r="A504" s="450"/>
      <c r="B504" s="1165" t="s">
        <v>777</v>
      </c>
      <c r="C504" s="1163"/>
      <c r="D504" s="1500"/>
      <c r="E504" s="821">
        <v>459.8</v>
      </c>
      <c r="F504" s="875">
        <v>1381.8</v>
      </c>
      <c r="G504" s="875">
        <v>1102.5999999999999</v>
      </c>
      <c r="H504" s="450"/>
      <c r="I504" s="450"/>
      <c r="J504" s="450"/>
      <c r="K504" s="450"/>
      <c r="L504" s="450"/>
      <c r="M504" s="450"/>
    </row>
    <row r="505" spans="1:13" ht="14.25" customHeight="1" x14ac:dyDescent="0.2">
      <c r="A505" s="450"/>
      <c r="B505" s="1511" t="s">
        <v>986</v>
      </c>
      <c r="C505" s="1258"/>
      <c r="D505" s="1258"/>
      <c r="E505" s="1258"/>
      <c r="F505" s="1258"/>
      <c r="G505" s="1258"/>
      <c r="H505" s="450"/>
      <c r="I505" s="450"/>
      <c r="J505" s="450"/>
      <c r="K505" s="450"/>
      <c r="L505" s="450"/>
      <c r="M505" s="450"/>
    </row>
    <row r="506" spans="1:13" ht="13.5" customHeight="1" x14ac:dyDescent="0.2">
      <c r="A506" s="450"/>
      <c r="B506" s="1113"/>
      <c r="C506" s="1113"/>
      <c r="D506" s="1113"/>
      <c r="E506" s="1113"/>
      <c r="F506" s="1113"/>
      <c r="G506" s="1113"/>
      <c r="H506" s="450"/>
      <c r="I506" s="450"/>
      <c r="J506" s="450"/>
      <c r="K506" s="450"/>
      <c r="L506" s="450"/>
      <c r="M506" s="450"/>
    </row>
    <row r="507" spans="1:13" ht="13.5" customHeight="1" x14ac:dyDescent="0.2">
      <c r="A507" s="450"/>
      <c r="B507" s="450"/>
      <c r="C507" s="450"/>
      <c r="D507" s="450"/>
      <c r="E507" s="450"/>
      <c r="F507" s="450"/>
      <c r="G507" s="450"/>
      <c r="H507" s="450"/>
      <c r="I507" s="450"/>
      <c r="J507" s="450"/>
      <c r="K507" s="450"/>
      <c r="L507" s="450"/>
      <c r="M507" s="450"/>
    </row>
    <row r="508" spans="1:13" ht="13.5" customHeight="1" x14ac:dyDescent="0.2">
      <c r="A508" s="450"/>
      <c r="B508" s="1512" t="s">
        <v>987</v>
      </c>
      <c r="C508" s="1021"/>
      <c r="D508" s="1021"/>
      <c r="E508" s="1021"/>
      <c r="F508" s="1021"/>
      <c r="G508" s="1021"/>
      <c r="H508" s="450"/>
      <c r="I508" s="450"/>
      <c r="J508" s="450"/>
      <c r="K508" s="450"/>
      <c r="L508" s="450"/>
      <c r="M508" s="450"/>
    </row>
    <row r="509" spans="1:13" ht="13.5" customHeight="1" x14ac:dyDescent="0.2">
      <c r="A509" s="450"/>
      <c r="B509" s="1021"/>
      <c r="C509" s="1019"/>
      <c r="D509" s="1019"/>
      <c r="E509" s="1019"/>
      <c r="F509" s="1019"/>
      <c r="G509" s="1021"/>
      <c r="H509" s="450"/>
      <c r="I509" s="450"/>
      <c r="J509" s="450"/>
      <c r="K509" s="450"/>
      <c r="L509" s="450"/>
      <c r="M509" s="450"/>
    </row>
    <row r="510" spans="1:13" ht="13.5" customHeight="1" x14ac:dyDescent="0.2">
      <c r="A510" s="450"/>
      <c r="B510" s="1021"/>
      <c r="C510" s="1021"/>
      <c r="D510" s="1021"/>
      <c r="E510" s="1021"/>
      <c r="F510" s="1021"/>
      <c r="G510" s="1021"/>
      <c r="H510" s="450"/>
      <c r="I510" s="450"/>
      <c r="J510" s="450"/>
      <c r="K510" s="450"/>
      <c r="L510" s="450"/>
      <c r="M510" s="450"/>
    </row>
    <row r="511" spans="1:13" ht="13.5" customHeight="1" x14ac:dyDescent="0.2">
      <c r="A511" s="587" t="s">
        <v>263</v>
      </c>
      <c r="B511" s="587" t="s">
        <v>779</v>
      </c>
      <c r="C511" s="587"/>
      <c r="D511" s="587"/>
      <c r="E511" s="587" t="s">
        <v>263</v>
      </c>
      <c r="F511" s="587" t="s">
        <v>263</v>
      </c>
      <c r="G511" s="587" t="s">
        <v>263</v>
      </c>
      <c r="H511" s="587" t="s">
        <v>263</v>
      </c>
      <c r="I511" s="587" t="s">
        <v>263</v>
      </c>
      <c r="J511" s="587" t="s">
        <v>263</v>
      </c>
      <c r="K511" s="587" t="s">
        <v>263</v>
      </c>
      <c r="L511" s="587" t="s">
        <v>263</v>
      </c>
      <c r="M511" s="587" t="s">
        <v>263</v>
      </c>
    </row>
    <row r="512" spans="1:13" ht="13.5" customHeight="1" x14ac:dyDescent="0.2">
      <c r="A512" s="450"/>
      <c r="B512" s="450"/>
      <c r="C512" s="450"/>
      <c r="D512" s="450"/>
      <c r="E512" s="450"/>
      <c r="F512" s="450"/>
      <c r="G512" s="450"/>
      <c r="H512" s="450"/>
      <c r="I512" s="450"/>
      <c r="J512" s="450"/>
      <c r="K512" s="450"/>
      <c r="L512" s="450"/>
      <c r="M512" s="450"/>
    </row>
    <row r="513" spans="1:13" ht="14.25" customHeight="1" x14ac:dyDescent="0.2">
      <c r="A513" s="450"/>
      <c r="B513" s="1497" t="s">
        <v>988</v>
      </c>
      <c r="C513" s="1021"/>
      <c r="D513" s="1021"/>
      <c r="E513" s="1498">
        <v>2022</v>
      </c>
      <c r="F513" s="1498">
        <v>2023</v>
      </c>
      <c r="G513" s="1499">
        <v>2024</v>
      </c>
      <c r="H513" s="450"/>
      <c r="I513" s="450"/>
      <c r="J513" s="450"/>
      <c r="K513" s="450"/>
      <c r="L513" s="450"/>
      <c r="M513" s="450"/>
    </row>
    <row r="514" spans="1:13" ht="13.5" customHeight="1" x14ac:dyDescent="0.2">
      <c r="A514" s="450"/>
      <c r="B514" s="1115"/>
      <c r="C514" s="1115"/>
      <c r="D514" s="1115"/>
      <c r="E514" s="1208"/>
      <c r="F514" s="1208"/>
      <c r="G514" s="1205"/>
      <c r="H514" s="450"/>
      <c r="I514" s="450"/>
      <c r="J514" s="450"/>
      <c r="K514" s="450"/>
      <c r="L514" s="450"/>
      <c r="M514" s="450"/>
    </row>
    <row r="515" spans="1:13" ht="14.25" customHeight="1" x14ac:dyDescent="0.2">
      <c r="A515" s="450"/>
      <c r="B515" s="1514" t="s">
        <v>781</v>
      </c>
      <c r="C515" s="1122"/>
      <c r="D515" s="1122"/>
      <c r="E515" s="1122"/>
      <c r="F515" s="1122"/>
      <c r="G515" s="1122"/>
      <c r="H515" s="450"/>
      <c r="I515" s="450"/>
      <c r="J515" s="450"/>
      <c r="K515" s="450"/>
      <c r="L515" s="450"/>
      <c r="M515" s="450"/>
    </row>
    <row r="516" spans="1:13" ht="14.25" customHeight="1" x14ac:dyDescent="0.2">
      <c r="A516" s="450"/>
      <c r="B516" s="1165" t="s">
        <v>782</v>
      </c>
      <c r="C516" s="1163"/>
      <c r="D516" s="1500"/>
      <c r="E516" s="466">
        <v>0</v>
      </c>
      <c r="F516" s="638">
        <v>11.1</v>
      </c>
      <c r="G516" s="638">
        <v>0</v>
      </c>
      <c r="H516" s="450"/>
      <c r="I516" s="450"/>
      <c r="J516" s="450"/>
      <c r="K516" s="450"/>
      <c r="L516" s="450"/>
      <c r="M516" s="450"/>
    </row>
    <row r="517" spans="1:13" ht="14.25" customHeight="1" x14ac:dyDescent="0.2">
      <c r="A517" s="450"/>
      <c r="B517" s="1165" t="s">
        <v>783</v>
      </c>
      <c r="C517" s="1163"/>
      <c r="D517" s="1500"/>
      <c r="E517" s="466">
        <v>0</v>
      </c>
      <c r="F517" s="638">
        <v>0</v>
      </c>
      <c r="G517" s="638">
        <v>0</v>
      </c>
      <c r="H517" s="450"/>
      <c r="I517" s="450"/>
      <c r="J517" s="450"/>
      <c r="K517" s="450"/>
      <c r="L517" s="450"/>
      <c r="M517" s="450"/>
    </row>
    <row r="518" spans="1:13" ht="14.25" customHeight="1" x14ac:dyDescent="0.2">
      <c r="A518" s="450"/>
      <c r="B518" s="1165" t="s">
        <v>784</v>
      </c>
      <c r="C518" s="1163"/>
      <c r="D518" s="1500"/>
      <c r="E518" s="466">
        <v>269.7</v>
      </c>
      <c r="F518" s="638">
        <v>439.7</v>
      </c>
      <c r="G518" s="638">
        <v>442.2</v>
      </c>
      <c r="H518" s="450"/>
      <c r="I518" s="450"/>
      <c r="J518" s="450"/>
      <c r="K518" s="450"/>
      <c r="L518" s="450"/>
      <c r="M518" s="450"/>
    </row>
    <row r="519" spans="1:13" ht="14.25" customHeight="1" x14ac:dyDescent="0.2">
      <c r="A519" s="450"/>
      <c r="B519" s="1165" t="s">
        <v>785</v>
      </c>
      <c r="C519" s="1163"/>
      <c r="D519" s="1500"/>
      <c r="E519" s="466">
        <v>62.8</v>
      </c>
      <c r="F519" s="638">
        <v>79.8</v>
      </c>
      <c r="G519" s="638">
        <v>70.5</v>
      </c>
      <c r="H519" s="450"/>
      <c r="I519" s="450"/>
      <c r="J519" s="450"/>
      <c r="K519" s="450"/>
      <c r="L519" s="450"/>
      <c r="M519" s="450"/>
    </row>
    <row r="520" spans="1:13" ht="14.25" customHeight="1" x14ac:dyDescent="0.2">
      <c r="A520" s="450"/>
      <c r="B520" s="1165" t="s">
        <v>989</v>
      </c>
      <c r="C520" s="1163"/>
      <c r="D520" s="1500"/>
      <c r="E520" s="466">
        <v>6.7</v>
      </c>
      <c r="F520" s="638">
        <v>30.6</v>
      </c>
      <c r="G520" s="638">
        <v>380.6</v>
      </c>
      <c r="H520" s="450"/>
      <c r="I520" s="450"/>
      <c r="J520" s="450"/>
      <c r="K520" s="450"/>
      <c r="L520" s="450"/>
      <c r="M520" s="450"/>
    </row>
    <row r="521" spans="1:13" ht="14.25" customHeight="1" x14ac:dyDescent="0.2">
      <c r="A521" s="450"/>
      <c r="B521" s="1166" t="s">
        <v>44</v>
      </c>
      <c r="C521" s="1163"/>
      <c r="D521" s="1500"/>
      <c r="E521" s="828">
        <v>339.2</v>
      </c>
      <c r="F521" s="831">
        <v>561.20000000000005</v>
      </c>
      <c r="G521" s="831">
        <v>893.3</v>
      </c>
      <c r="H521" s="450"/>
      <c r="I521" s="450"/>
      <c r="J521" s="450"/>
      <c r="K521" s="450"/>
      <c r="L521" s="450"/>
      <c r="M521" s="450"/>
    </row>
    <row r="522" spans="1:13" ht="14.25" customHeight="1" x14ac:dyDescent="0.2">
      <c r="A522" s="450"/>
      <c r="B522" s="1579" t="s">
        <v>787</v>
      </c>
      <c r="C522" s="1106"/>
      <c r="D522" s="1106"/>
      <c r="E522" s="1106"/>
      <c r="F522" s="1106"/>
      <c r="G522" s="1106"/>
      <c r="H522" s="450"/>
      <c r="I522" s="450"/>
      <c r="J522" s="450"/>
      <c r="K522" s="450"/>
      <c r="L522" s="450"/>
      <c r="M522" s="450"/>
    </row>
    <row r="523" spans="1:13" ht="14.25" customHeight="1" x14ac:dyDescent="0.2">
      <c r="A523" s="450"/>
      <c r="B523" s="1165" t="s">
        <v>782</v>
      </c>
      <c r="C523" s="1163"/>
      <c r="D523" s="1500"/>
      <c r="E523" s="466">
        <v>0</v>
      </c>
      <c r="F523" s="638">
        <v>124.8</v>
      </c>
      <c r="G523" s="638">
        <v>80.400000000000006</v>
      </c>
      <c r="H523" s="450"/>
      <c r="I523" s="450"/>
      <c r="J523" s="450"/>
      <c r="K523" s="450"/>
      <c r="L523" s="450"/>
      <c r="M523" s="450"/>
    </row>
    <row r="524" spans="1:13" ht="14.25" customHeight="1" x14ac:dyDescent="0.2">
      <c r="A524" s="450"/>
      <c r="B524" s="1165" t="s">
        <v>788</v>
      </c>
      <c r="C524" s="1163"/>
      <c r="D524" s="1500"/>
      <c r="E524" s="466">
        <v>181.7</v>
      </c>
      <c r="F524" s="638">
        <v>391</v>
      </c>
      <c r="G524" s="638">
        <v>248</v>
      </c>
      <c r="H524" s="450"/>
      <c r="I524" s="450"/>
      <c r="J524" s="450"/>
      <c r="K524" s="450"/>
      <c r="L524" s="450"/>
      <c r="M524" s="450"/>
    </row>
    <row r="525" spans="1:13" ht="14.25" customHeight="1" x14ac:dyDescent="0.2">
      <c r="A525" s="450"/>
      <c r="B525" s="1165" t="s">
        <v>785</v>
      </c>
      <c r="C525" s="1163"/>
      <c r="D525" s="1500"/>
      <c r="E525" s="466">
        <v>0</v>
      </c>
      <c r="F525" s="638">
        <v>0</v>
      </c>
      <c r="G525" s="638">
        <v>0</v>
      </c>
      <c r="H525" s="450"/>
      <c r="I525" s="450"/>
      <c r="J525" s="450"/>
      <c r="K525" s="450"/>
      <c r="L525" s="450"/>
      <c r="M525" s="450"/>
    </row>
    <row r="526" spans="1:13" ht="14.25" customHeight="1" x14ac:dyDescent="0.2">
      <c r="A526" s="450"/>
      <c r="B526" s="1165" t="s">
        <v>789</v>
      </c>
      <c r="C526" s="1163"/>
      <c r="D526" s="1500"/>
      <c r="E526" s="466">
        <v>12.5</v>
      </c>
      <c r="F526" s="638">
        <v>88.8</v>
      </c>
      <c r="G526" s="638">
        <v>62.8</v>
      </c>
      <c r="H526" s="450"/>
      <c r="I526" s="450"/>
      <c r="J526" s="450"/>
      <c r="K526" s="450"/>
      <c r="L526" s="450"/>
      <c r="M526" s="450"/>
    </row>
    <row r="527" spans="1:13" ht="14.25" customHeight="1" x14ac:dyDescent="0.2">
      <c r="A527" s="450"/>
      <c r="B527" s="1165" t="s">
        <v>790</v>
      </c>
      <c r="C527" s="1163"/>
      <c r="D527" s="1500"/>
      <c r="E527" s="466">
        <v>708.7</v>
      </c>
      <c r="F527" s="881">
        <v>1575.8</v>
      </c>
      <c r="G527" s="881">
        <v>1784.1</v>
      </c>
      <c r="H527" s="450"/>
      <c r="I527" s="450"/>
      <c r="J527" s="450"/>
      <c r="K527" s="450"/>
      <c r="L527" s="450"/>
      <c r="M527" s="450"/>
    </row>
    <row r="528" spans="1:13" ht="14.25" customHeight="1" x14ac:dyDescent="0.2">
      <c r="A528" s="450"/>
      <c r="B528" s="1165" t="s">
        <v>989</v>
      </c>
      <c r="C528" s="1163"/>
      <c r="D528" s="1500"/>
      <c r="E528" s="513">
        <v>1012.2</v>
      </c>
      <c r="F528" s="881">
        <v>4744.5</v>
      </c>
      <c r="G528" s="881">
        <v>10650.3</v>
      </c>
      <c r="H528" s="450"/>
      <c r="I528" s="450"/>
      <c r="J528" s="450"/>
      <c r="K528" s="450"/>
      <c r="L528" s="450"/>
      <c r="M528" s="450"/>
    </row>
    <row r="529" spans="1:13" ht="14.25" customHeight="1" x14ac:dyDescent="0.2">
      <c r="A529" s="450"/>
      <c r="B529" s="1518" t="s">
        <v>44</v>
      </c>
      <c r="C529" s="1506"/>
      <c r="D529" s="1507"/>
      <c r="E529" s="883">
        <v>1915.1</v>
      </c>
      <c r="F529" s="882">
        <v>6924.8</v>
      </c>
      <c r="G529" s="882">
        <v>12825.6</v>
      </c>
      <c r="H529" s="450"/>
      <c r="I529" s="450"/>
      <c r="J529" s="450"/>
      <c r="K529" s="450"/>
      <c r="L529" s="450"/>
      <c r="M529" s="450"/>
    </row>
    <row r="530" spans="1:13" ht="14.25" customHeight="1" x14ac:dyDescent="0.2">
      <c r="A530" s="450"/>
      <c r="B530" s="1511" t="s">
        <v>990</v>
      </c>
      <c r="C530" s="1258"/>
      <c r="D530" s="1258"/>
      <c r="E530" s="1258"/>
      <c r="F530" s="1258"/>
      <c r="G530" s="1258"/>
      <c r="H530" s="265"/>
      <c r="I530" s="450"/>
      <c r="J530" s="450"/>
      <c r="K530" s="450"/>
      <c r="L530" s="450"/>
      <c r="M530" s="450"/>
    </row>
    <row r="531" spans="1:13" ht="13.5" customHeight="1" x14ac:dyDescent="0.2">
      <c r="A531" s="450"/>
      <c r="B531" s="1019"/>
      <c r="C531" s="1019"/>
      <c r="D531" s="1019"/>
      <c r="E531" s="1019"/>
      <c r="F531" s="1019"/>
      <c r="G531" s="1019"/>
      <c r="H531" s="265"/>
      <c r="I531" s="450"/>
      <c r="J531" s="450"/>
      <c r="K531" s="450"/>
      <c r="L531" s="450"/>
      <c r="M531" s="450"/>
    </row>
    <row r="532" spans="1:13" ht="13.5" customHeight="1" x14ac:dyDescent="0.2">
      <c r="A532" s="450"/>
      <c r="B532" s="1019"/>
      <c r="C532" s="1019"/>
      <c r="D532" s="1019"/>
      <c r="E532" s="1019"/>
      <c r="F532" s="1019"/>
      <c r="G532" s="1019"/>
      <c r="H532" s="265"/>
      <c r="I532" s="450"/>
      <c r="J532" s="450"/>
      <c r="K532" s="450"/>
      <c r="L532" s="450"/>
      <c r="M532" s="450"/>
    </row>
    <row r="533" spans="1:13" ht="13.5" customHeight="1" x14ac:dyDescent="0.2">
      <c r="A533" s="450"/>
      <c r="B533" s="1113"/>
      <c r="C533" s="1113"/>
      <c r="D533" s="1113"/>
      <c r="E533" s="1113"/>
      <c r="F533" s="1113"/>
      <c r="G533" s="1113"/>
      <c r="H533" s="265"/>
      <c r="I533" s="450"/>
      <c r="J533" s="450"/>
      <c r="K533" s="450"/>
      <c r="L533" s="450"/>
      <c r="M533" s="450"/>
    </row>
    <row r="534" spans="1:13" ht="13.5" customHeight="1" x14ac:dyDescent="0.2">
      <c r="A534" s="450"/>
      <c r="B534" s="265"/>
      <c r="C534" s="265"/>
      <c r="D534" s="265"/>
      <c r="E534" s="265"/>
      <c r="F534" s="265"/>
      <c r="G534" s="265"/>
      <c r="H534" s="265"/>
      <c r="I534" s="450"/>
      <c r="J534" s="450"/>
      <c r="K534" s="450"/>
      <c r="L534" s="450"/>
      <c r="M534" s="450"/>
    </row>
    <row r="535" spans="1:13" ht="13.5" customHeight="1" x14ac:dyDescent="0.2">
      <c r="A535" s="450"/>
      <c r="B535" s="450"/>
      <c r="C535" s="450"/>
      <c r="D535" s="450"/>
      <c r="E535" s="450"/>
      <c r="F535" s="450"/>
      <c r="G535" s="450"/>
      <c r="H535" s="450"/>
      <c r="I535" s="450"/>
      <c r="J535" s="450"/>
      <c r="K535" s="450"/>
      <c r="L535" s="450"/>
      <c r="M535" s="450"/>
    </row>
    <row r="536" spans="1:13" ht="13.5" customHeight="1" x14ac:dyDescent="0.2">
      <c r="A536" s="587" t="s">
        <v>263</v>
      </c>
      <c r="B536" s="587" t="s">
        <v>792</v>
      </c>
      <c r="C536" s="587"/>
      <c r="D536" s="587"/>
      <c r="E536" s="587"/>
      <c r="F536" s="587"/>
      <c r="G536" s="587"/>
      <c r="H536" s="587" t="s">
        <v>263</v>
      </c>
      <c r="I536" s="587" t="s">
        <v>263</v>
      </c>
      <c r="J536" s="587" t="s">
        <v>263</v>
      </c>
      <c r="K536" s="587" t="s">
        <v>263</v>
      </c>
      <c r="L536" s="587" t="s">
        <v>263</v>
      </c>
      <c r="M536" s="587" t="s">
        <v>263</v>
      </c>
    </row>
    <row r="537" spans="1:13" ht="13.5" customHeight="1" x14ac:dyDescent="0.2">
      <c r="A537" s="450"/>
      <c r="B537" s="450"/>
      <c r="C537" s="450"/>
      <c r="D537" s="450"/>
      <c r="E537" s="450"/>
      <c r="F537" s="450"/>
      <c r="G537" s="450"/>
      <c r="H537" s="450"/>
      <c r="I537" s="450"/>
      <c r="J537" s="450"/>
      <c r="K537" s="450"/>
      <c r="L537" s="450"/>
      <c r="M537" s="450"/>
    </row>
    <row r="538" spans="1:13" ht="14.25" customHeight="1" x14ac:dyDescent="0.2">
      <c r="A538" s="450"/>
      <c r="B538" s="1497" t="s">
        <v>991</v>
      </c>
      <c r="C538" s="1021"/>
      <c r="D538" s="1086"/>
      <c r="E538" s="1498">
        <v>2022</v>
      </c>
      <c r="F538" s="1498">
        <v>2023</v>
      </c>
      <c r="G538" s="1499">
        <v>2024</v>
      </c>
      <c r="H538" s="450"/>
      <c r="I538" s="450"/>
      <c r="J538" s="450"/>
      <c r="K538" s="450"/>
      <c r="L538" s="450"/>
      <c r="M538" s="450"/>
    </row>
    <row r="539" spans="1:13" ht="13.5" customHeight="1" x14ac:dyDescent="0.2">
      <c r="A539" s="450"/>
      <c r="B539" s="1021"/>
      <c r="C539" s="1019"/>
      <c r="D539" s="1086"/>
      <c r="E539" s="1151"/>
      <c r="F539" s="1151"/>
      <c r="G539" s="1153"/>
      <c r="H539" s="450"/>
      <c r="I539" s="450"/>
      <c r="J539" s="450"/>
      <c r="K539" s="450"/>
      <c r="L539" s="450"/>
      <c r="M539" s="450"/>
    </row>
    <row r="540" spans="1:13" ht="13.5" customHeight="1" x14ac:dyDescent="0.2">
      <c r="A540" s="450"/>
      <c r="B540" s="1115"/>
      <c r="C540" s="1115"/>
      <c r="D540" s="1116"/>
      <c r="E540" s="1208"/>
      <c r="F540" s="1208"/>
      <c r="G540" s="1205"/>
      <c r="H540" s="450"/>
      <c r="I540" s="450"/>
      <c r="J540" s="450"/>
      <c r="K540" s="450"/>
      <c r="L540" s="450"/>
      <c r="M540" s="450"/>
    </row>
    <row r="541" spans="1:13" ht="14.25" customHeight="1" x14ac:dyDescent="0.2">
      <c r="A541" s="450"/>
      <c r="B541" s="1514" t="s">
        <v>781</v>
      </c>
      <c r="C541" s="1122"/>
      <c r="D541" s="1122"/>
      <c r="E541" s="1122"/>
      <c r="F541" s="1122"/>
      <c r="G541" s="1122"/>
      <c r="H541" s="450"/>
      <c r="I541" s="450"/>
      <c r="J541" s="450"/>
      <c r="K541" s="450"/>
      <c r="L541" s="450"/>
      <c r="M541" s="450"/>
    </row>
    <row r="542" spans="1:13" ht="14.25" customHeight="1" x14ac:dyDescent="0.2">
      <c r="A542" s="450"/>
      <c r="B542" s="1165" t="s">
        <v>794</v>
      </c>
      <c r="C542" s="1163"/>
      <c r="D542" s="1500"/>
      <c r="E542" s="466">
        <v>99</v>
      </c>
      <c r="F542" s="638">
        <v>317.7</v>
      </c>
      <c r="G542" s="638">
        <v>375.8</v>
      </c>
      <c r="H542" s="450"/>
      <c r="I542" s="450"/>
      <c r="J542" s="450"/>
      <c r="K542" s="450"/>
      <c r="L542" s="450"/>
      <c r="M542" s="450"/>
    </row>
    <row r="543" spans="1:13" ht="14.25" customHeight="1" x14ac:dyDescent="0.2">
      <c r="A543" s="450"/>
      <c r="B543" s="1165" t="s">
        <v>795</v>
      </c>
      <c r="C543" s="1163"/>
      <c r="D543" s="1500"/>
      <c r="E543" s="466">
        <v>0.5</v>
      </c>
      <c r="F543" s="638">
        <v>12.9</v>
      </c>
      <c r="G543" s="638">
        <v>363.1</v>
      </c>
      <c r="H543" s="450"/>
      <c r="I543" s="450"/>
      <c r="J543" s="450"/>
      <c r="K543" s="450"/>
      <c r="L543" s="450"/>
      <c r="M543" s="450"/>
    </row>
    <row r="544" spans="1:13" ht="14.25" customHeight="1" x14ac:dyDescent="0.2">
      <c r="A544" s="450"/>
      <c r="B544" s="1165" t="s">
        <v>796</v>
      </c>
      <c r="C544" s="1163"/>
      <c r="D544" s="1500"/>
      <c r="E544" s="466">
        <v>0.1</v>
      </c>
      <c r="F544" s="638">
        <v>0</v>
      </c>
      <c r="G544" s="638">
        <v>0</v>
      </c>
      <c r="H544" s="450"/>
      <c r="I544" s="450"/>
      <c r="J544" s="450"/>
      <c r="K544" s="450"/>
      <c r="L544" s="450"/>
      <c r="M544" s="450"/>
    </row>
    <row r="545" spans="1:13" ht="14.25" customHeight="1" x14ac:dyDescent="0.2">
      <c r="A545" s="450"/>
      <c r="B545" s="1165" t="s">
        <v>797</v>
      </c>
      <c r="C545" s="1163"/>
      <c r="D545" s="1500"/>
      <c r="E545" s="466">
        <v>19.899999999999999</v>
      </c>
      <c r="F545" s="638">
        <v>81.5</v>
      </c>
      <c r="G545" s="638">
        <v>88.1</v>
      </c>
      <c r="H545" s="450"/>
      <c r="I545" s="450"/>
      <c r="J545" s="450"/>
      <c r="K545" s="450"/>
      <c r="L545" s="450"/>
      <c r="M545" s="450"/>
    </row>
    <row r="546" spans="1:13" ht="14.25" customHeight="1" x14ac:dyDescent="0.2">
      <c r="A546" s="450"/>
      <c r="B546" s="1166" t="s">
        <v>44</v>
      </c>
      <c r="C546" s="1163"/>
      <c r="D546" s="1500"/>
      <c r="E546" s="828">
        <v>119.4</v>
      </c>
      <c r="F546" s="831">
        <v>412.1</v>
      </c>
      <c r="G546" s="831">
        <v>827</v>
      </c>
      <c r="H546" s="450"/>
      <c r="I546" s="450"/>
      <c r="J546" s="450"/>
      <c r="K546" s="450"/>
      <c r="L546" s="450"/>
      <c r="M546" s="450"/>
    </row>
    <row r="547" spans="1:13" ht="14.25" customHeight="1" x14ac:dyDescent="0.2">
      <c r="A547" s="450"/>
      <c r="B547" s="1579" t="s">
        <v>787</v>
      </c>
      <c r="C547" s="1106"/>
      <c r="D547" s="1106"/>
      <c r="E547" s="1106"/>
      <c r="F547" s="1106"/>
      <c r="G547" s="1106"/>
      <c r="H547" s="450"/>
      <c r="I547" s="450"/>
      <c r="J547" s="450"/>
      <c r="K547" s="450"/>
      <c r="L547" s="450"/>
      <c r="M547" s="450"/>
    </row>
    <row r="548" spans="1:13" ht="14.25" customHeight="1" x14ac:dyDescent="0.2">
      <c r="A548" s="450"/>
      <c r="B548" s="1165" t="s">
        <v>794</v>
      </c>
      <c r="C548" s="1163"/>
      <c r="D548" s="1500"/>
      <c r="E548" s="466">
        <v>46.5</v>
      </c>
      <c r="F548" s="638">
        <v>305.2</v>
      </c>
      <c r="G548" s="638">
        <v>53.5</v>
      </c>
      <c r="H548" s="450"/>
      <c r="I548" s="450"/>
      <c r="J548" s="450"/>
      <c r="K548" s="450"/>
      <c r="L548" s="450"/>
      <c r="M548" s="450"/>
    </row>
    <row r="549" spans="1:13" ht="14.25" customHeight="1" x14ac:dyDescent="0.2">
      <c r="A549" s="450"/>
      <c r="B549" s="1165" t="s">
        <v>795</v>
      </c>
      <c r="C549" s="1163"/>
      <c r="D549" s="1500"/>
      <c r="E549" s="466">
        <v>716.2</v>
      </c>
      <c r="F549" s="881">
        <v>3247.4</v>
      </c>
      <c r="G549" s="881">
        <v>8426.2000000000007</v>
      </c>
      <c r="H549" s="450"/>
      <c r="I549" s="450"/>
      <c r="J549" s="450"/>
      <c r="K549" s="450"/>
      <c r="L549" s="450"/>
      <c r="M549" s="450"/>
    </row>
    <row r="550" spans="1:13" ht="14.25" customHeight="1" x14ac:dyDescent="0.2">
      <c r="A550" s="450"/>
      <c r="B550" s="1165" t="s">
        <v>796</v>
      </c>
      <c r="C550" s="1163"/>
      <c r="D550" s="1500"/>
      <c r="E550" s="820">
        <v>527.5</v>
      </c>
      <c r="F550" s="514">
        <v>1317.3</v>
      </c>
      <c r="G550" s="514">
        <v>1064</v>
      </c>
      <c r="H550" s="450"/>
      <c r="I550" s="450"/>
      <c r="J550" s="450"/>
      <c r="K550" s="450"/>
      <c r="L550" s="450"/>
      <c r="M550" s="450"/>
    </row>
    <row r="551" spans="1:13" ht="14.25" customHeight="1" x14ac:dyDescent="0.2">
      <c r="A551" s="450"/>
      <c r="B551" s="1518" t="s">
        <v>44</v>
      </c>
      <c r="C551" s="1506"/>
      <c r="D551" s="1507"/>
      <c r="E551" s="515">
        <v>1290.2</v>
      </c>
      <c r="F551" s="516">
        <v>4869.8999999999996</v>
      </c>
      <c r="G551" s="516">
        <v>9543.7000000000007</v>
      </c>
      <c r="H551" s="450"/>
      <c r="I551" s="450"/>
      <c r="J551" s="450"/>
      <c r="K551" s="450"/>
      <c r="L551" s="450"/>
      <c r="M551" s="450"/>
    </row>
    <row r="552" spans="1:13" ht="14.25" customHeight="1" x14ac:dyDescent="0.2">
      <c r="A552" s="450"/>
      <c r="B552" s="1511" t="s">
        <v>992</v>
      </c>
      <c r="C552" s="1258"/>
      <c r="D552" s="1258"/>
      <c r="E552" s="1258"/>
      <c r="F552" s="1258"/>
      <c r="G552" s="1258"/>
      <c r="H552" s="450"/>
      <c r="I552" s="450"/>
      <c r="J552" s="450"/>
      <c r="K552" s="450"/>
      <c r="L552" s="450"/>
      <c r="M552" s="450"/>
    </row>
    <row r="553" spans="1:13" ht="13.5" customHeight="1" x14ac:dyDescent="0.2">
      <c r="A553" s="450"/>
      <c r="B553" s="1019"/>
      <c r="C553" s="1019"/>
      <c r="D553" s="1019"/>
      <c r="E553" s="1019"/>
      <c r="F553" s="1019"/>
      <c r="G553" s="1019"/>
      <c r="H553" s="450"/>
      <c r="I553" s="450"/>
      <c r="J553" s="450"/>
      <c r="K553" s="450"/>
      <c r="L553" s="450"/>
      <c r="M553" s="450"/>
    </row>
    <row r="554" spans="1:13" ht="13.5" customHeight="1" x14ac:dyDescent="0.2">
      <c r="A554" s="450"/>
      <c r="B554" s="1113"/>
      <c r="C554" s="1113"/>
      <c r="D554" s="1113"/>
      <c r="E554" s="1113"/>
      <c r="F554" s="1113"/>
      <c r="G554" s="1113"/>
      <c r="H554" s="450"/>
      <c r="I554" s="450"/>
      <c r="J554" s="450"/>
      <c r="K554" s="450"/>
      <c r="L554" s="450"/>
      <c r="M554" s="450"/>
    </row>
    <row r="555" spans="1:13" ht="13.5" customHeight="1" x14ac:dyDescent="0.2">
      <c r="A555" s="450"/>
      <c r="B555" s="450"/>
      <c r="C555" s="450"/>
      <c r="D555" s="450"/>
      <c r="E555" s="450"/>
      <c r="F555" s="450"/>
      <c r="G555" s="450"/>
      <c r="H555" s="450"/>
      <c r="I555" s="450"/>
      <c r="J555" s="450"/>
      <c r="K555" s="450"/>
      <c r="L555" s="450"/>
      <c r="M555" s="450"/>
    </row>
    <row r="556" spans="1:13" ht="13.5" customHeight="1" x14ac:dyDescent="0.2">
      <c r="A556" s="450"/>
      <c r="B556" s="1512" t="s">
        <v>993</v>
      </c>
      <c r="C556" s="1021"/>
      <c r="D556" s="1021"/>
      <c r="E556" s="1021"/>
      <c r="F556" s="1021"/>
      <c r="G556" s="1021"/>
      <c r="H556" s="450"/>
      <c r="I556" s="450"/>
      <c r="J556" s="450"/>
      <c r="K556" s="450"/>
      <c r="L556" s="450"/>
      <c r="M556" s="450"/>
    </row>
    <row r="557" spans="1:13" ht="13.5" customHeight="1" x14ac:dyDescent="0.2">
      <c r="A557" s="450"/>
      <c r="B557" s="1021"/>
      <c r="C557" s="1019"/>
      <c r="D557" s="1019"/>
      <c r="E557" s="1019"/>
      <c r="F557" s="1019"/>
      <c r="G557" s="1021"/>
      <c r="H557" s="450"/>
      <c r="I557" s="450"/>
      <c r="J557" s="450"/>
      <c r="K557" s="450"/>
      <c r="L557" s="450"/>
      <c r="M557" s="450"/>
    </row>
    <row r="558" spans="1:13" ht="13.5" customHeight="1" x14ac:dyDescent="0.2">
      <c r="A558" s="450"/>
      <c r="B558" s="1021"/>
      <c r="C558" s="1019"/>
      <c r="D558" s="1019"/>
      <c r="E558" s="1019"/>
      <c r="F558" s="1019"/>
      <c r="G558" s="1021"/>
      <c r="H558" s="450"/>
      <c r="I558" s="450"/>
      <c r="J558" s="450"/>
      <c r="K558" s="450"/>
      <c r="L558" s="450"/>
      <c r="M558" s="450"/>
    </row>
    <row r="559" spans="1:13" ht="13.5" customHeight="1" x14ac:dyDescent="0.2">
      <c r="A559" s="450"/>
      <c r="B559" s="1021"/>
      <c r="C559" s="1021"/>
      <c r="D559" s="1021"/>
      <c r="E559" s="1021"/>
      <c r="F559" s="1021"/>
      <c r="G559" s="1021"/>
      <c r="H559" s="450"/>
      <c r="I559" s="450"/>
      <c r="J559" s="450"/>
      <c r="K559" s="450"/>
      <c r="L559" s="450"/>
      <c r="M559" s="450"/>
    </row>
    <row r="560" spans="1:13" ht="13.5" customHeight="1" x14ac:dyDescent="0.2">
      <c r="A560" s="450"/>
      <c r="B560" s="450"/>
      <c r="C560" s="450"/>
      <c r="D560" s="450"/>
      <c r="E560" s="450"/>
      <c r="F560" s="450"/>
      <c r="G560" s="450"/>
      <c r="H560" s="450"/>
      <c r="I560" s="450"/>
      <c r="J560" s="450"/>
      <c r="K560" s="450"/>
      <c r="L560" s="450"/>
      <c r="M560" s="450"/>
    </row>
    <row r="561" spans="1:13" ht="13.5" customHeight="1" x14ac:dyDescent="0.2">
      <c r="A561" s="587" t="s">
        <v>263</v>
      </c>
      <c r="B561" s="587" t="s">
        <v>799</v>
      </c>
      <c r="C561" s="587"/>
      <c r="D561" s="587"/>
      <c r="E561" s="587"/>
      <c r="F561" s="587"/>
      <c r="G561" s="587" t="s">
        <v>263</v>
      </c>
      <c r="H561" s="587" t="s">
        <v>263</v>
      </c>
      <c r="I561" s="587" t="s">
        <v>263</v>
      </c>
      <c r="J561" s="587" t="s">
        <v>263</v>
      </c>
      <c r="K561" s="587" t="s">
        <v>263</v>
      </c>
      <c r="L561" s="587" t="s">
        <v>263</v>
      </c>
      <c r="M561" s="587" t="s">
        <v>263</v>
      </c>
    </row>
    <row r="562" spans="1:13" ht="13.5" customHeight="1" x14ac:dyDescent="0.2">
      <c r="A562" s="450"/>
      <c r="B562" s="450"/>
      <c r="C562" s="450"/>
      <c r="D562" s="450"/>
      <c r="E562" s="450"/>
      <c r="F562" s="450"/>
      <c r="G562" s="450"/>
      <c r="H562" s="450"/>
      <c r="I562" s="450"/>
      <c r="J562" s="450"/>
      <c r="K562" s="450"/>
      <c r="L562" s="450"/>
      <c r="M562" s="450"/>
    </row>
    <row r="563" spans="1:13" ht="14.25" customHeight="1" x14ac:dyDescent="0.2">
      <c r="A563" s="450"/>
      <c r="B563" s="1497" t="s">
        <v>994</v>
      </c>
      <c r="C563" s="1021"/>
      <c r="D563" s="1086"/>
      <c r="E563" s="1498">
        <v>2022</v>
      </c>
      <c r="F563" s="1498">
        <v>2023</v>
      </c>
      <c r="G563" s="1499">
        <v>2024</v>
      </c>
      <c r="H563" s="450"/>
      <c r="I563" s="450"/>
      <c r="J563" s="450"/>
      <c r="K563" s="450"/>
      <c r="L563" s="450"/>
      <c r="M563" s="450"/>
    </row>
    <row r="564" spans="1:13" ht="13.5" customHeight="1" x14ac:dyDescent="0.2">
      <c r="A564" s="450"/>
      <c r="B564" s="1021"/>
      <c r="C564" s="1019"/>
      <c r="D564" s="1086"/>
      <c r="E564" s="1151"/>
      <c r="F564" s="1151"/>
      <c r="G564" s="1153"/>
      <c r="H564" s="450"/>
      <c r="I564" s="450"/>
      <c r="J564" s="450"/>
      <c r="K564" s="450"/>
      <c r="L564" s="450"/>
      <c r="M564" s="450"/>
    </row>
    <row r="565" spans="1:13" ht="13.5" customHeight="1" x14ac:dyDescent="0.2">
      <c r="A565" s="450"/>
      <c r="B565" s="1115"/>
      <c r="C565" s="1115"/>
      <c r="D565" s="1116"/>
      <c r="E565" s="1208"/>
      <c r="F565" s="1208"/>
      <c r="G565" s="1205"/>
      <c r="H565" s="450"/>
      <c r="I565" s="450"/>
      <c r="J565" s="450"/>
      <c r="K565" s="450"/>
      <c r="L565" s="450"/>
      <c r="M565" s="450"/>
    </row>
    <row r="566" spans="1:13" ht="14.25" customHeight="1" x14ac:dyDescent="0.2">
      <c r="A566" s="450"/>
      <c r="B566" s="1514" t="s">
        <v>781</v>
      </c>
      <c r="C566" s="1122"/>
      <c r="D566" s="1122"/>
      <c r="E566" s="1122"/>
      <c r="F566" s="1122"/>
      <c r="G566" s="1122"/>
      <c r="H566" s="450"/>
      <c r="I566" s="450"/>
      <c r="J566" s="450"/>
      <c r="K566" s="450"/>
      <c r="L566" s="450"/>
      <c r="M566" s="450"/>
    </row>
    <row r="567" spans="1:13" ht="14.25" customHeight="1" x14ac:dyDescent="0.2">
      <c r="A567" s="450"/>
      <c r="B567" s="1165" t="s">
        <v>801</v>
      </c>
      <c r="C567" s="1163"/>
      <c r="D567" s="1500"/>
      <c r="E567" s="466">
        <v>157.19999999999999</v>
      </c>
      <c r="F567" s="638">
        <v>213.1</v>
      </c>
      <c r="G567" s="638">
        <v>203.6</v>
      </c>
      <c r="H567" s="450"/>
      <c r="I567" s="450"/>
      <c r="J567" s="450"/>
      <c r="K567" s="450"/>
      <c r="L567" s="450"/>
      <c r="M567" s="450"/>
    </row>
    <row r="568" spans="1:13" ht="14.25" customHeight="1" x14ac:dyDescent="0.2">
      <c r="A568" s="450"/>
      <c r="B568" s="1165" t="s">
        <v>802</v>
      </c>
      <c r="C568" s="1163"/>
      <c r="D568" s="1500"/>
      <c r="E568" s="466">
        <v>19</v>
      </c>
      <c r="F568" s="638">
        <v>12.2</v>
      </c>
      <c r="G568" s="638">
        <v>22.3</v>
      </c>
      <c r="H568" s="450"/>
      <c r="I568" s="450"/>
      <c r="J568" s="450"/>
      <c r="K568" s="450"/>
      <c r="L568" s="450"/>
      <c r="M568" s="450"/>
    </row>
    <row r="569" spans="1:13" ht="14.25" customHeight="1" x14ac:dyDescent="0.2">
      <c r="A569" s="450"/>
      <c r="B569" s="1165" t="s">
        <v>803</v>
      </c>
      <c r="C569" s="1163"/>
      <c r="D569" s="1500"/>
      <c r="E569" s="466">
        <v>0</v>
      </c>
      <c r="F569" s="638">
        <v>62.8</v>
      </c>
      <c r="G569" s="638">
        <v>80.599999999999994</v>
      </c>
      <c r="H569" s="450"/>
      <c r="I569" s="450"/>
      <c r="J569" s="450"/>
      <c r="K569" s="450"/>
      <c r="L569" s="450"/>
      <c r="M569" s="450"/>
    </row>
    <row r="570" spans="1:13" ht="14.25" customHeight="1" x14ac:dyDescent="0.2">
      <c r="A570" s="450"/>
      <c r="B570" s="1165" t="s">
        <v>804</v>
      </c>
      <c r="C570" s="1163"/>
      <c r="D570" s="1500"/>
      <c r="E570" s="466">
        <v>0</v>
      </c>
      <c r="F570" s="638">
        <v>0.4</v>
      </c>
      <c r="G570" s="638">
        <v>2</v>
      </c>
      <c r="H570" s="450"/>
      <c r="I570" s="450"/>
      <c r="J570" s="450"/>
      <c r="K570" s="450"/>
      <c r="L570" s="450"/>
      <c r="M570" s="450"/>
    </row>
    <row r="571" spans="1:13" ht="14.25" customHeight="1" x14ac:dyDescent="0.2">
      <c r="A571" s="450"/>
      <c r="B571" s="1166" t="s">
        <v>44</v>
      </c>
      <c r="C571" s="1163"/>
      <c r="D571" s="1500"/>
      <c r="E571" s="828">
        <v>176.2</v>
      </c>
      <c r="F571" s="831">
        <v>288.39999999999998</v>
      </c>
      <c r="G571" s="831">
        <v>308.5</v>
      </c>
      <c r="H571" s="450"/>
      <c r="I571" s="450"/>
      <c r="J571" s="450"/>
      <c r="K571" s="450"/>
      <c r="L571" s="450"/>
      <c r="M571" s="450"/>
    </row>
    <row r="572" spans="1:13" ht="14.25" customHeight="1" x14ac:dyDescent="0.2">
      <c r="A572" s="450"/>
      <c r="B572" s="1579" t="s">
        <v>787</v>
      </c>
      <c r="C572" s="1106"/>
      <c r="D572" s="1106"/>
      <c r="E572" s="1106"/>
      <c r="F572" s="1106"/>
      <c r="G572" s="1106"/>
      <c r="H572" s="450"/>
      <c r="I572" s="450"/>
      <c r="J572" s="450"/>
      <c r="K572" s="450"/>
      <c r="L572" s="450"/>
      <c r="M572" s="450"/>
    </row>
    <row r="573" spans="1:13" ht="14.25" customHeight="1" x14ac:dyDescent="0.2">
      <c r="A573" s="450"/>
      <c r="B573" s="1165" t="s">
        <v>805</v>
      </c>
      <c r="C573" s="1163"/>
      <c r="D573" s="1500"/>
      <c r="E573" s="466">
        <v>373.1</v>
      </c>
      <c r="F573" s="638">
        <v>981</v>
      </c>
      <c r="G573" s="638">
        <v>764</v>
      </c>
      <c r="H573" s="450"/>
      <c r="I573" s="450"/>
      <c r="J573" s="450"/>
      <c r="K573" s="450"/>
      <c r="L573" s="450"/>
      <c r="M573" s="450"/>
    </row>
    <row r="574" spans="1:13" ht="14.25" customHeight="1" x14ac:dyDescent="0.2">
      <c r="A574" s="450"/>
      <c r="B574" s="1165" t="s">
        <v>802</v>
      </c>
      <c r="C574" s="1163"/>
      <c r="D574" s="1500"/>
      <c r="E574" s="466">
        <v>0</v>
      </c>
      <c r="F574" s="638">
        <v>79.5</v>
      </c>
      <c r="G574" s="638">
        <v>381.5</v>
      </c>
      <c r="H574" s="450"/>
      <c r="I574" s="450"/>
      <c r="J574" s="450"/>
      <c r="K574" s="450"/>
      <c r="L574" s="450"/>
      <c r="M574" s="450"/>
    </row>
    <row r="575" spans="1:13" ht="14.25" customHeight="1" x14ac:dyDescent="0.2">
      <c r="A575" s="450"/>
      <c r="B575" s="1165" t="s">
        <v>803</v>
      </c>
      <c r="C575" s="1163"/>
      <c r="D575" s="1500"/>
      <c r="E575" s="466">
        <v>160.80000000000001</v>
      </c>
      <c r="F575" s="881">
        <v>1180.5999999999999</v>
      </c>
      <c r="G575" s="881">
        <v>1782.4</v>
      </c>
      <c r="H575" s="450"/>
      <c r="I575" s="450"/>
      <c r="J575" s="450"/>
      <c r="K575" s="450"/>
      <c r="L575" s="450"/>
      <c r="M575" s="450"/>
    </row>
    <row r="576" spans="1:13" ht="14.25" customHeight="1" x14ac:dyDescent="0.2">
      <c r="A576" s="450"/>
      <c r="B576" s="1165" t="s">
        <v>804</v>
      </c>
      <c r="C576" s="1163"/>
      <c r="D576" s="1500"/>
      <c r="E576" s="466">
        <v>217.5</v>
      </c>
      <c r="F576" s="638">
        <v>101.7</v>
      </c>
      <c r="G576" s="638">
        <v>155.5</v>
      </c>
      <c r="H576" s="450"/>
      <c r="I576" s="450"/>
      <c r="J576" s="450"/>
      <c r="K576" s="450"/>
      <c r="L576" s="450"/>
      <c r="M576" s="450"/>
    </row>
    <row r="577" spans="1:13" ht="14.25" customHeight="1" x14ac:dyDescent="0.2">
      <c r="A577" s="450"/>
      <c r="B577" s="1518" t="s">
        <v>44</v>
      </c>
      <c r="C577" s="1506"/>
      <c r="D577" s="1507"/>
      <c r="E577" s="828">
        <v>751.3</v>
      </c>
      <c r="F577" s="882">
        <v>2342.8000000000002</v>
      </c>
      <c r="G577" s="882">
        <v>3083.4</v>
      </c>
      <c r="H577" s="450"/>
      <c r="I577" s="450"/>
      <c r="J577" s="450"/>
      <c r="K577" s="450"/>
      <c r="L577" s="450"/>
      <c r="M577" s="450"/>
    </row>
    <row r="578" spans="1:13" ht="14.25" customHeight="1" x14ac:dyDescent="0.2">
      <c r="A578" s="450"/>
      <c r="B578" s="1511" t="s">
        <v>995</v>
      </c>
      <c r="C578" s="1258"/>
      <c r="D578" s="1258"/>
      <c r="E578" s="1258"/>
      <c r="F578" s="1258"/>
      <c r="G578" s="1258"/>
      <c r="H578" s="450"/>
      <c r="I578" s="450"/>
      <c r="J578" s="450"/>
      <c r="K578" s="450"/>
      <c r="L578" s="450"/>
      <c r="M578" s="450"/>
    </row>
    <row r="579" spans="1:13" ht="13.5" customHeight="1" x14ac:dyDescent="0.2">
      <c r="A579" s="450"/>
      <c r="B579" s="1019"/>
      <c r="C579" s="1019"/>
      <c r="D579" s="1019"/>
      <c r="E579" s="1019"/>
      <c r="F579" s="1019"/>
      <c r="G579" s="1019"/>
      <c r="H579" s="450"/>
      <c r="I579" s="450"/>
      <c r="J579" s="450"/>
      <c r="K579" s="450"/>
      <c r="L579" s="450"/>
      <c r="M579" s="450"/>
    </row>
    <row r="580" spans="1:13" ht="13.5" customHeight="1" x14ac:dyDescent="0.2">
      <c r="A580" s="265"/>
      <c r="B580" s="1113"/>
      <c r="C580" s="1113"/>
      <c r="D580" s="1113"/>
      <c r="E580" s="1113"/>
      <c r="F580" s="1113"/>
      <c r="G580" s="1113"/>
      <c r="H580" s="265"/>
      <c r="I580" s="265"/>
      <c r="J580" s="265"/>
      <c r="K580" s="265"/>
      <c r="L580" s="265"/>
      <c r="M580" s="265"/>
    </row>
    <row r="581" spans="1:13" ht="13.5" customHeight="1" x14ac:dyDescent="0.2">
      <c r="A581" s="265"/>
      <c r="B581" s="1552" t="s">
        <v>996</v>
      </c>
      <c r="C581" s="1258"/>
      <c r="D581" s="1258"/>
      <c r="E581" s="1258"/>
      <c r="F581" s="1258"/>
      <c r="G581" s="1258"/>
      <c r="H581" s="265"/>
      <c r="I581" s="265"/>
      <c r="J581" s="265"/>
      <c r="K581" s="265"/>
      <c r="L581" s="265"/>
      <c r="M581" s="265"/>
    </row>
    <row r="582" spans="1:13" ht="13.5" customHeight="1" x14ac:dyDescent="0.2">
      <c r="A582" s="265"/>
      <c r="B582" s="1021"/>
      <c r="C582" s="1021"/>
      <c r="D582" s="1021"/>
      <c r="E582" s="1021"/>
      <c r="F582" s="1021"/>
      <c r="G582" s="1021"/>
      <c r="H582" s="265"/>
      <c r="I582" s="265"/>
      <c r="J582" s="265"/>
      <c r="K582" s="265"/>
      <c r="L582" s="265"/>
      <c r="M582" s="265"/>
    </row>
    <row r="583" spans="1:13" ht="13.5" customHeight="1" x14ac:dyDescent="0.2">
      <c r="A583" s="587" t="s">
        <v>263</v>
      </c>
      <c r="B583" s="587" t="s">
        <v>807</v>
      </c>
      <c r="C583" s="587"/>
      <c r="D583" s="587"/>
      <c r="E583" s="587"/>
      <c r="F583" s="587"/>
      <c r="G583" s="587"/>
      <c r="H583" s="587"/>
      <c r="I583" s="587"/>
      <c r="J583" s="587"/>
      <c r="K583" s="587" t="s">
        <v>263</v>
      </c>
      <c r="L583" s="587" t="s">
        <v>263</v>
      </c>
      <c r="M583" s="587" t="s">
        <v>263</v>
      </c>
    </row>
    <row r="584" spans="1:13" ht="13.5" customHeight="1" x14ac:dyDescent="0.2">
      <c r="A584" s="450"/>
      <c r="B584" s="450"/>
      <c r="C584" s="450"/>
      <c r="D584" s="450"/>
      <c r="E584" s="450"/>
      <c r="F584" s="450"/>
      <c r="G584" s="450"/>
      <c r="H584" s="450"/>
      <c r="I584" s="450"/>
      <c r="J584" s="450"/>
      <c r="K584" s="450"/>
      <c r="L584" s="450"/>
      <c r="M584" s="450"/>
    </row>
    <row r="585" spans="1:13" ht="14.25" customHeight="1" x14ac:dyDescent="0.2">
      <c r="A585" s="450"/>
      <c r="B585" s="1497" t="s">
        <v>808</v>
      </c>
      <c r="C585" s="1021"/>
      <c r="D585" s="1021"/>
      <c r="E585" s="1021"/>
      <c r="F585" s="1021"/>
      <c r="G585" s="1021"/>
      <c r="H585" s="1021"/>
      <c r="I585" s="1021"/>
      <c r="J585" s="1086"/>
      <c r="K585" s="517">
        <v>2022</v>
      </c>
      <c r="L585" s="840">
        <v>2023</v>
      </c>
      <c r="M585" s="840">
        <v>2024</v>
      </c>
    </row>
    <row r="586" spans="1:13" ht="14.25" customHeight="1" x14ac:dyDescent="0.2">
      <c r="A586" s="450"/>
      <c r="B586" s="1502" t="s">
        <v>809</v>
      </c>
      <c r="C586" s="1503"/>
      <c r="D586" s="1503"/>
      <c r="E586" s="1503"/>
      <c r="F586" s="1503"/>
      <c r="G586" s="1503"/>
      <c r="H586" s="1503"/>
      <c r="I586" s="1503"/>
      <c r="J586" s="1504"/>
      <c r="K586" s="518">
        <v>2254.3000000000002</v>
      </c>
      <c r="L586" s="519">
        <v>7486</v>
      </c>
      <c r="M586" s="519">
        <v>13718.8</v>
      </c>
    </row>
    <row r="587" spans="1:13" ht="14.25" customHeight="1" x14ac:dyDescent="0.2">
      <c r="A587" s="450"/>
      <c r="B587" s="1162" t="s">
        <v>810</v>
      </c>
      <c r="C587" s="1163"/>
      <c r="D587" s="1163"/>
      <c r="E587" s="1163"/>
      <c r="F587" s="1163"/>
      <c r="G587" s="1163"/>
      <c r="H587" s="1163"/>
      <c r="I587" s="1163"/>
      <c r="J587" s="1500"/>
      <c r="K587" s="466">
        <v>339.2</v>
      </c>
      <c r="L587" s="638">
        <v>561.20000000000005</v>
      </c>
      <c r="M587" s="842"/>
    </row>
    <row r="588" spans="1:13" ht="14.25" customHeight="1" x14ac:dyDescent="0.2">
      <c r="A588" s="450"/>
      <c r="B588" s="1162" t="s">
        <v>811</v>
      </c>
      <c r="C588" s="1163"/>
      <c r="D588" s="1163"/>
      <c r="E588" s="1163"/>
      <c r="F588" s="1163"/>
      <c r="G588" s="1163"/>
      <c r="H588" s="1163"/>
      <c r="I588" s="1163"/>
      <c r="J588" s="1500"/>
      <c r="K588" s="474">
        <v>0.15</v>
      </c>
      <c r="L588" s="848">
        <v>7.4999999999999997E-2</v>
      </c>
      <c r="M588" s="848">
        <v>6.5000000000000002E-2</v>
      </c>
    </row>
    <row r="589" spans="1:13" ht="14.25" customHeight="1" x14ac:dyDescent="0.2">
      <c r="A589" s="450"/>
      <c r="B589" s="1162" t="s">
        <v>812</v>
      </c>
      <c r="C589" s="1163"/>
      <c r="D589" s="1163"/>
      <c r="E589" s="1163"/>
      <c r="F589" s="1163"/>
      <c r="G589" s="1163"/>
      <c r="H589" s="1163"/>
      <c r="I589" s="1163"/>
      <c r="J589" s="1500"/>
      <c r="K589" s="513">
        <v>1409.7</v>
      </c>
      <c r="L589" s="881">
        <v>5282</v>
      </c>
      <c r="M589" s="884"/>
    </row>
    <row r="590" spans="1:13" ht="14.25" customHeight="1" x14ac:dyDescent="0.2">
      <c r="A590" s="450"/>
      <c r="B590" s="1505" t="s">
        <v>813</v>
      </c>
      <c r="C590" s="1506"/>
      <c r="D590" s="1506"/>
      <c r="E590" s="1506"/>
      <c r="F590" s="1506"/>
      <c r="G590" s="1506"/>
      <c r="H590" s="1506"/>
      <c r="I590" s="1506"/>
      <c r="J590" s="1507"/>
      <c r="K590" s="857">
        <v>0.60299999999999998</v>
      </c>
      <c r="L590" s="858">
        <v>0.66700000000000004</v>
      </c>
      <c r="M590" s="858">
        <v>0.754</v>
      </c>
    </row>
    <row r="591" spans="1:13" ht="14.25" customHeight="1" x14ac:dyDescent="0.2">
      <c r="A591" s="450"/>
      <c r="B591" s="1508" t="s">
        <v>997</v>
      </c>
      <c r="C591" s="1106"/>
      <c r="D591" s="1106"/>
      <c r="E591" s="1106"/>
      <c r="F591" s="1106"/>
      <c r="G591" s="1106"/>
      <c r="H591" s="1106"/>
      <c r="I591" s="1106"/>
      <c r="J591" s="1106"/>
      <c r="K591" s="1106"/>
      <c r="L591" s="1106"/>
      <c r="M591" s="1106"/>
    </row>
    <row r="592" spans="1:13" ht="13.5" customHeight="1" x14ac:dyDescent="0.2">
      <c r="A592" s="450"/>
      <c r="B592" s="450"/>
      <c r="C592" s="450"/>
      <c r="D592" s="450"/>
      <c r="E592" s="450"/>
      <c r="F592" s="450"/>
      <c r="G592" s="450"/>
      <c r="H592" s="450"/>
      <c r="I592" s="450"/>
      <c r="J592" s="450"/>
      <c r="K592" s="450"/>
      <c r="L592" s="450"/>
      <c r="M592" s="450"/>
    </row>
    <row r="593" spans="1:13" ht="13.5" customHeight="1" x14ac:dyDescent="0.2">
      <c r="A593" s="450"/>
      <c r="B593" s="1578" t="s">
        <v>998</v>
      </c>
      <c r="C593" s="1021"/>
      <c r="D593" s="1021"/>
      <c r="E593" s="1021"/>
      <c r="F593" s="1021"/>
      <c r="G593" s="1021"/>
      <c r="H593" s="1021"/>
      <c r="I593" s="450"/>
      <c r="J593" s="450"/>
      <c r="K593" s="450"/>
      <c r="L593" s="450"/>
      <c r="M593" s="450"/>
    </row>
    <row r="594" spans="1:13" ht="13.5" customHeight="1" x14ac:dyDescent="0.2">
      <c r="A594" s="450"/>
      <c r="B594" s="450"/>
      <c r="C594" s="450"/>
      <c r="D594" s="450"/>
      <c r="E594" s="450"/>
      <c r="F594" s="450"/>
      <c r="G594" s="450"/>
      <c r="H594" s="450"/>
      <c r="I594" s="450"/>
      <c r="J594" s="450"/>
      <c r="K594" s="450"/>
      <c r="L594" s="450"/>
      <c r="M594" s="450"/>
    </row>
    <row r="595" spans="1:13" ht="13.5" customHeight="1" x14ac:dyDescent="0.2">
      <c r="A595" s="450"/>
      <c r="B595" s="450"/>
      <c r="C595" s="450"/>
      <c r="D595" s="450"/>
      <c r="E595" s="450"/>
      <c r="F595" s="450"/>
      <c r="G595" s="450"/>
      <c r="H595" s="450"/>
      <c r="I595" s="450"/>
      <c r="J595" s="450"/>
      <c r="K595" s="450"/>
      <c r="L595" s="450"/>
      <c r="M595" s="450"/>
    </row>
    <row r="596" spans="1:13" ht="13.5" customHeight="1" x14ac:dyDescent="0.3">
      <c r="A596" s="453"/>
      <c r="B596" s="452" t="s">
        <v>815</v>
      </c>
      <c r="C596" s="452"/>
      <c r="D596" s="452"/>
      <c r="E596" s="453"/>
      <c r="F596" s="453"/>
      <c r="G596" s="453"/>
      <c r="H596" s="453"/>
      <c r="I596" s="453"/>
      <c r="J596" s="453"/>
      <c r="K596" s="453"/>
      <c r="L596" s="453"/>
      <c r="M596" s="453"/>
    </row>
    <row r="597" spans="1:13" ht="13.5" customHeight="1" x14ac:dyDescent="0.2">
      <c r="A597" s="450"/>
      <c r="B597" s="450"/>
      <c r="C597" s="450"/>
      <c r="D597" s="450"/>
      <c r="E597" s="450"/>
      <c r="F597" s="450"/>
      <c r="G597" s="450"/>
      <c r="H597" s="450"/>
      <c r="I597" s="450"/>
      <c r="J597" s="450"/>
      <c r="K597" s="450"/>
      <c r="L597" s="450"/>
      <c r="M597" s="450"/>
    </row>
    <row r="598" spans="1:13" ht="13.5" customHeight="1" x14ac:dyDescent="0.2">
      <c r="A598" s="450"/>
      <c r="B598" s="450"/>
      <c r="C598" s="450"/>
      <c r="D598" s="450"/>
      <c r="E598" s="450"/>
      <c r="F598" s="450"/>
      <c r="G598" s="450"/>
      <c r="H598" s="450"/>
      <c r="I598" s="450"/>
      <c r="J598" s="450"/>
      <c r="K598" s="450"/>
      <c r="L598" s="450"/>
      <c r="M598" s="450"/>
    </row>
    <row r="599" spans="1:13" ht="13.5" customHeight="1" x14ac:dyDescent="0.2">
      <c r="A599" s="587" t="s">
        <v>263</v>
      </c>
      <c r="B599" s="1099" t="s">
        <v>816</v>
      </c>
      <c r="C599" s="1021"/>
      <c r="D599" s="1021"/>
      <c r="E599" s="1021"/>
      <c r="F599" s="1021"/>
      <c r="G599" s="1021"/>
      <c r="H599" s="1021"/>
      <c r="I599" s="1021"/>
      <c r="J599" s="1021"/>
      <c r="K599" s="1021"/>
      <c r="L599" s="1021"/>
      <c r="M599" s="1021"/>
    </row>
    <row r="600" spans="1:13" ht="13.5" customHeight="1" x14ac:dyDescent="0.2">
      <c r="A600" s="587" t="s">
        <v>263</v>
      </c>
      <c r="B600" s="1021"/>
      <c r="C600" s="1021"/>
      <c r="D600" s="1021"/>
      <c r="E600" s="1021"/>
      <c r="F600" s="1021"/>
      <c r="G600" s="1021"/>
      <c r="H600" s="1021"/>
      <c r="I600" s="1021"/>
      <c r="J600" s="1021"/>
      <c r="K600" s="1021"/>
      <c r="L600" s="1021"/>
      <c r="M600" s="1021"/>
    </row>
    <row r="601" spans="1:13" ht="13.5" customHeight="1" x14ac:dyDescent="0.2">
      <c r="A601" s="450"/>
      <c r="B601" s="450"/>
      <c r="C601" s="450"/>
      <c r="D601" s="450"/>
      <c r="E601" s="450"/>
      <c r="F601" s="450"/>
      <c r="G601" s="450"/>
      <c r="H601" s="450"/>
      <c r="I601" s="450"/>
      <c r="J601" s="450"/>
      <c r="K601" s="450"/>
      <c r="L601" s="450"/>
      <c r="M601" s="450"/>
    </row>
    <row r="602" spans="1:13" ht="14.25" customHeight="1" x14ac:dyDescent="0.2">
      <c r="A602" s="450"/>
      <c r="B602" s="1497" t="s">
        <v>999</v>
      </c>
      <c r="C602" s="1021"/>
      <c r="D602" s="1086"/>
      <c r="E602" s="1545" t="s">
        <v>818</v>
      </c>
      <c r="F602" s="1021"/>
      <c r="G602" s="1021"/>
      <c r="H602" s="1021"/>
      <c r="I602" s="1021"/>
      <c r="J602" s="1021"/>
      <c r="K602" s="1021"/>
      <c r="L602" s="1021"/>
      <c r="M602" s="1021"/>
    </row>
    <row r="603" spans="1:13" ht="14.25" customHeight="1" x14ac:dyDescent="0.2">
      <c r="A603" s="450"/>
      <c r="B603" s="1509" t="s">
        <v>819</v>
      </c>
      <c r="C603" s="1503"/>
      <c r="D603" s="1504"/>
      <c r="E603" s="1509" t="s">
        <v>820</v>
      </c>
      <c r="F603" s="1503"/>
      <c r="G603" s="1503"/>
      <c r="H603" s="1503"/>
      <c r="I603" s="1503"/>
      <c r="J603" s="1503"/>
      <c r="K603" s="1503"/>
      <c r="L603" s="1503"/>
      <c r="M603" s="1504"/>
    </row>
    <row r="604" spans="1:13" ht="14.25" customHeight="1" x14ac:dyDescent="0.2">
      <c r="A604" s="450"/>
      <c r="B604" s="1165" t="s">
        <v>821</v>
      </c>
      <c r="C604" s="1163"/>
      <c r="D604" s="1500"/>
      <c r="E604" s="1165" t="s">
        <v>822</v>
      </c>
      <c r="F604" s="1163"/>
      <c r="G604" s="1163"/>
      <c r="H604" s="1163"/>
      <c r="I604" s="1163"/>
      <c r="J604" s="1163"/>
      <c r="K604" s="1163"/>
      <c r="L604" s="1163"/>
      <c r="M604" s="1500"/>
    </row>
    <row r="605" spans="1:13" ht="14.25" customHeight="1" x14ac:dyDescent="0.2">
      <c r="A605" s="450"/>
      <c r="B605" s="1297" t="s">
        <v>823</v>
      </c>
      <c r="C605" s="1298"/>
      <c r="D605" s="1299"/>
      <c r="E605" s="1576" t="s">
        <v>824</v>
      </c>
      <c r="F605" s="1298"/>
      <c r="G605" s="1298"/>
      <c r="H605" s="1298"/>
      <c r="I605" s="1298"/>
      <c r="J605" s="1298"/>
      <c r="K605" s="1298"/>
      <c r="L605" s="1298"/>
      <c r="M605" s="1299"/>
    </row>
    <row r="606" spans="1:13" ht="13.5" customHeight="1" x14ac:dyDescent="0.2">
      <c r="A606" s="450"/>
      <c r="B606" s="1019"/>
      <c r="C606" s="1019"/>
      <c r="D606" s="1086"/>
      <c r="E606" s="1153"/>
      <c r="F606" s="1019"/>
      <c r="G606" s="1019"/>
      <c r="H606" s="1019"/>
      <c r="I606" s="1019"/>
      <c r="J606" s="1019"/>
      <c r="K606" s="1019"/>
      <c r="L606" s="1019"/>
      <c r="M606" s="1086"/>
    </row>
    <row r="607" spans="1:13" ht="13.5" customHeight="1" x14ac:dyDescent="0.2">
      <c r="A607" s="450"/>
      <c r="B607" s="1174"/>
      <c r="C607" s="1174"/>
      <c r="D607" s="1296"/>
      <c r="E607" s="1577"/>
      <c r="F607" s="1174"/>
      <c r="G607" s="1174"/>
      <c r="H607" s="1174"/>
      <c r="I607" s="1174"/>
      <c r="J607" s="1174"/>
      <c r="K607" s="1174"/>
      <c r="L607" s="1174"/>
      <c r="M607" s="1296"/>
    </row>
    <row r="608" spans="1:13" ht="14.25" customHeight="1" x14ac:dyDescent="0.2">
      <c r="A608" s="450"/>
      <c r="B608" s="1165" t="s">
        <v>825</v>
      </c>
      <c r="C608" s="1163"/>
      <c r="D608" s="1500"/>
      <c r="E608" s="1165" t="s">
        <v>826</v>
      </c>
      <c r="F608" s="1163"/>
      <c r="G608" s="1163"/>
      <c r="H608" s="1163"/>
      <c r="I608" s="1163"/>
      <c r="J608" s="1163"/>
      <c r="K608" s="1163"/>
      <c r="L608" s="1163"/>
      <c r="M608" s="1500"/>
    </row>
    <row r="609" spans="1:13" ht="14.25" customHeight="1" x14ac:dyDescent="0.2">
      <c r="A609" s="450"/>
      <c r="B609" s="1165" t="s">
        <v>827</v>
      </c>
      <c r="C609" s="1163"/>
      <c r="D609" s="1500"/>
      <c r="E609" s="1165" t="s">
        <v>828</v>
      </c>
      <c r="F609" s="1163"/>
      <c r="G609" s="1163"/>
      <c r="H609" s="1163"/>
      <c r="I609" s="1163"/>
      <c r="J609" s="1163"/>
      <c r="K609" s="1163"/>
      <c r="L609" s="1163"/>
      <c r="M609" s="1500"/>
    </row>
    <row r="610" spans="1:13" ht="14.25" customHeight="1" x14ac:dyDescent="0.2">
      <c r="A610" s="450"/>
      <c r="B610" s="1165" t="s">
        <v>829</v>
      </c>
      <c r="C610" s="1163"/>
      <c r="D610" s="1500"/>
      <c r="E610" s="1165" t="s">
        <v>830</v>
      </c>
      <c r="F610" s="1163"/>
      <c r="G610" s="1163"/>
      <c r="H610" s="1163"/>
      <c r="I610" s="1163"/>
      <c r="J610" s="1163"/>
      <c r="K610" s="1163"/>
      <c r="L610" s="1163"/>
      <c r="M610" s="1500"/>
    </row>
    <row r="611" spans="1:13" ht="14.25" customHeight="1" x14ac:dyDescent="0.2">
      <c r="A611" s="450"/>
      <c r="B611" s="1510" t="s">
        <v>831</v>
      </c>
      <c r="C611" s="1506"/>
      <c r="D611" s="1507"/>
      <c r="E611" s="1510" t="s">
        <v>832</v>
      </c>
      <c r="F611" s="1506"/>
      <c r="G611" s="1506"/>
      <c r="H611" s="1506"/>
      <c r="I611" s="1506"/>
      <c r="J611" s="1506"/>
      <c r="K611" s="1506"/>
      <c r="L611" s="1506"/>
      <c r="M611" s="1507"/>
    </row>
    <row r="612" spans="1:13" ht="14.25" customHeight="1" x14ac:dyDescent="0.2">
      <c r="A612" s="450"/>
      <c r="B612" s="1511" t="s">
        <v>833</v>
      </c>
      <c r="C612" s="1258"/>
      <c r="D612" s="1258"/>
      <c r="E612" s="1258"/>
      <c r="F612" s="1258"/>
      <c r="G612" s="1258"/>
      <c r="H612" s="1258"/>
      <c r="I612" s="1258"/>
      <c r="J612" s="1258"/>
      <c r="K612" s="1258"/>
      <c r="L612" s="1258"/>
      <c r="M612" s="1258"/>
    </row>
    <row r="613" spans="1:13" ht="13.5" customHeight="1" x14ac:dyDescent="0.2">
      <c r="A613" s="450"/>
      <c r="B613" s="1019"/>
      <c r="C613" s="1019"/>
      <c r="D613" s="1019"/>
      <c r="E613" s="1019"/>
      <c r="F613" s="1019"/>
      <c r="G613" s="1019"/>
      <c r="H613" s="1019"/>
      <c r="I613" s="1019"/>
      <c r="J613" s="1019"/>
      <c r="K613" s="1019"/>
      <c r="L613" s="1019"/>
      <c r="M613" s="1019"/>
    </row>
    <row r="614" spans="1:13" ht="13.5" customHeight="1" x14ac:dyDescent="0.2">
      <c r="A614" s="450"/>
      <c r="B614" s="1113"/>
      <c r="C614" s="1113"/>
      <c r="D614" s="1113"/>
      <c r="E614" s="1113"/>
      <c r="F614" s="1113"/>
      <c r="G614" s="1113"/>
      <c r="H614" s="1113"/>
      <c r="I614" s="1113"/>
      <c r="J614" s="1113"/>
      <c r="K614" s="1113"/>
      <c r="L614" s="1113"/>
      <c r="M614" s="1113"/>
    </row>
    <row r="615" spans="1:13" ht="13.5" customHeight="1" x14ac:dyDescent="0.2">
      <c r="A615" s="450"/>
      <c r="B615" s="450"/>
      <c r="C615" s="450"/>
      <c r="D615" s="450"/>
      <c r="E615" s="450"/>
      <c r="F615" s="450"/>
      <c r="G615" s="450"/>
      <c r="H615" s="450"/>
      <c r="I615" s="450"/>
      <c r="J615" s="450"/>
      <c r="K615" s="450"/>
      <c r="L615" s="450"/>
      <c r="M615" s="450"/>
    </row>
    <row r="616" spans="1:13" ht="13.5" customHeight="1" x14ac:dyDescent="0.2">
      <c r="A616" s="734" t="s">
        <v>263</v>
      </c>
      <c r="B616" s="1513" t="s">
        <v>834</v>
      </c>
      <c r="C616" s="1021"/>
      <c r="D616" s="1021"/>
      <c r="E616" s="1021"/>
      <c r="F616" s="1021"/>
      <c r="G616" s="1021"/>
      <c r="H616" s="1021"/>
      <c r="I616" s="1021"/>
      <c r="J616" s="1021"/>
      <c r="K616" s="1021"/>
      <c r="L616" s="1021"/>
      <c r="M616" s="1021"/>
    </row>
    <row r="617" spans="1:13" ht="18" customHeight="1" x14ac:dyDescent="0.2">
      <c r="A617" s="734" t="s">
        <v>263</v>
      </c>
      <c r="B617" s="1021"/>
      <c r="C617" s="1021"/>
      <c r="D617" s="1021"/>
      <c r="E617" s="1021"/>
      <c r="F617" s="1021"/>
      <c r="G617" s="1021"/>
      <c r="H617" s="1021"/>
      <c r="I617" s="1021"/>
      <c r="J617" s="1021"/>
      <c r="K617" s="1021"/>
      <c r="L617" s="1021"/>
      <c r="M617" s="1021"/>
    </row>
    <row r="618" spans="1:13" ht="13.5" customHeight="1" x14ac:dyDescent="0.2">
      <c r="A618" s="450"/>
      <c r="B618" s="450"/>
      <c r="C618" s="450"/>
      <c r="D618" s="450"/>
      <c r="E618" s="450"/>
      <c r="F618" s="450"/>
      <c r="G618" s="450"/>
      <c r="H618" s="450"/>
      <c r="I618" s="450"/>
      <c r="J618" s="450"/>
      <c r="K618" s="450"/>
      <c r="L618" s="450"/>
      <c r="M618" s="450"/>
    </row>
    <row r="619" spans="1:13" ht="13.5" customHeight="1" x14ac:dyDescent="0.2">
      <c r="A619" s="450"/>
      <c r="B619" s="1183" t="s">
        <v>835</v>
      </c>
      <c r="C619" s="1021"/>
      <c r="D619" s="1450" t="s">
        <v>836</v>
      </c>
      <c r="E619" s="1019"/>
      <c r="F619" s="1019"/>
      <c r="G619" s="1451" t="s">
        <v>837</v>
      </c>
      <c r="H619" s="1021"/>
      <c r="I619" s="1369" t="s">
        <v>838</v>
      </c>
      <c r="J619" s="1021"/>
      <c r="K619" s="1021"/>
      <c r="L619" s="1183" t="s">
        <v>839</v>
      </c>
      <c r="M619" s="1021"/>
    </row>
    <row r="620" spans="1:13" ht="43.5" customHeight="1" x14ac:dyDescent="0.2">
      <c r="A620" s="450"/>
      <c r="B620" s="1115"/>
      <c r="C620" s="1115"/>
      <c r="D620" s="1108"/>
      <c r="E620" s="1108"/>
      <c r="F620" s="1108"/>
      <c r="G620" s="1115"/>
      <c r="H620" s="1115"/>
      <c r="I620" s="1115"/>
      <c r="J620" s="1115"/>
      <c r="K620" s="1115"/>
      <c r="L620" s="1115"/>
      <c r="M620" s="1115"/>
    </row>
    <row r="621" spans="1:13" ht="67.5" customHeight="1" x14ac:dyDescent="0.2">
      <c r="A621" s="450"/>
      <c r="B621" s="1396" t="s">
        <v>1000</v>
      </c>
      <c r="C621" s="1215"/>
      <c r="D621" s="1462" t="s">
        <v>841</v>
      </c>
      <c r="E621" s="1081"/>
      <c r="F621" s="1104"/>
      <c r="G621" s="1370" t="s">
        <v>1001</v>
      </c>
      <c r="H621" s="1215"/>
      <c r="I621" s="1370" t="s">
        <v>1002</v>
      </c>
      <c r="J621" s="1138"/>
      <c r="K621" s="1215"/>
      <c r="L621" s="1572"/>
      <c r="M621" s="1138"/>
    </row>
    <row r="622" spans="1:13" ht="27.75" customHeight="1" x14ac:dyDescent="0.2">
      <c r="A622" s="450"/>
      <c r="B622" s="1019"/>
      <c r="C622" s="1086"/>
      <c r="D622" s="1153"/>
      <c r="E622" s="1019"/>
      <c r="F622" s="1086"/>
      <c r="G622" s="1153"/>
      <c r="H622" s="1086"/>
      <c r="I622" s="1153"/>
      <c r="J622" s="1019"/>
      <c r="K622" s="1086"/>
      <c r="L622" s="1153"/>
      <c r="M622" s="1021"/>
    </row>
    <row r="623" spans="1:13" ht="50.25" customHeight="1" x14ac:dyDescent="0.2">
      <c r="A623" s="450"/>
      <c r="B623" s="1113"/>
      <c r="C623" s="1180"/>
      <c r="D623" s="1381"/>
      <c r="E623" s="1113"/>
      <c r="F623" s="1180"/>
      <c r="G623" s="1381"/>
      <c r="H623" s="1180"/>
      <c r="I623" s="1381"/>
      <c r="J623" s="1113"/>
      <c r="K623" s="1180"/>
      <c r="L623" s="1381"/>
      <c r="M623" s="1113"/>
    </row>
    <row r="624" spans="1:13" ht="56.25" customHeight="1" x14ac:dyDescent="0.2">
      <c r="A624" s="450"/>
      <c r="B624" s="1396" t="s">
        <v>1003</v>
      </c>
      <c r="C624" s="1215"/>
      <c r="D624" s="1462" t="s">
        <v>845</v>
      </c>
      <c r="E624" s="1081"/>
      <c r="F624" s="1104"/>
      <c r="G624" s="1370" t="s">
        <v>1004</v>
      </c>
      <c r="H624" s="1215"/>
      <c r="I624" s="1371"/>
      <c r="J624" s="1138"/>
      <c r="K624" s="1215"/>
      <c r="L624" s="1572"/>
      <c r="M624" s="1138"/>
    </row>
    <row r="625" spans="1:13" ht="68.25" customHeight="1" x14ac:dyDescent="0.2">
      <c r="A625" s="450"/>
      <c r="B625" s="1019"/>
      <c r="C625" s="1086"/>
      <c r="D625" s="1153"/>
      <c r="E625" s="1019"/>
      <c r="F625" s="1086"/>
      <c r="G625" s="1153"/>
      <c r="H625" s="1086"/>
      <c r="I625" s="1153"/>
      <c r="J625" s="1019"/>
      <c r="K625" s="1086"/>
      <c r="L625" s="1153"/>
      <c r="M625" s="1021"/>
    </row>
    <row r="626" spans="1:13" ht="13.5" customHeight="1" x14ac:dyDescent="0.2">
      <c r="A626" s="450"/>
      <c r="B626" s="1113"/>
      <c r="C626" s="1180"/>
      <c r="D626" s="1381"/>
      <c r="E626" s="1113"/>
      <c r="F626" s="1180"/>
      <c r="G626" s="1381"/>
      <c r="H626" s="1180"/>
      <c r="I626" s="1381"/>
      <c r="J626" s="1113"/>
      <c r="K626" s="1180"/>
      <c r="L626" s="1381"/>
      <c r="M626" s="1113"/>
    </row>
    <row r="627" spans="1:13" ht="13.5" customHeight="1" x14ac:dyDescent="0.2">
      <c r="A627" s="450"/>
      <c r="B627" s="1396" t="s">
        <v>1005</v>
      </c>
      <c r="C627" s="1215"/>
      <c r="D627" s="1462" t="s">
        <v>841</v>
      </c>
      <c r="E627" s="1081"/>
      <c r="F627" s="1104"/>
      <c r="G627" s="1370" t="s">
        <v>848</v>
      </c>
      <c r="H627" s="1215"/>
      <c r="I627" s="1371"/>
      <c r="J627" s="1138"/>
      <c r="K627" s="1215"/>
      <c r="L627" s="1572"/>
      <c r="M627" s="1138"/>
    </row>
    <row r="628" spans="1:13" ht="13.5" customHeight="1" x14ac:dyDescent="0.2">
      <c r="A628" s="450"/>
      <c r="B628" s="1019"/>
      <c r="C628" s="1086"/>
      <c r="D628" s="1153"/>
      <c r="E628" s="1019"/>
      <c r="F628" s="1086"/>
      <c r="G628" s="1153"/>
      <c r="H628" s="1086"/>
      <c r="I628" s="1153"/>
      <c r="J628" s="1019"/>
      <c r="K628" s="1086"/>
      <c r="L628" s="1153"/>
      <c r="M628" s="1021"/>
    </row>
    <row r="629" spans="1:13" ht="13.5" customHeight="1" x14ac:dyDescent="0.2">
      <c r="A629" s="450"/>
      <c r="B629" s="1113"/>
      <c r="C629" s="1180"/>
      <c r="D629" s="1381"/>
      <c r="E629" s="1113"/>
      <c r="F629" s="1180"/>
      <c r="G629" s="1381"/>
      <c r="H629" s="1180"/>
      <c r="I629" s="1381"/>
      <c r="J629" s="1113"/>
      <c r="K629" s="1180"/>
      <c r="L629" s="1381"/>
      <c r="M629" s="1113"/>
    </row>
    <row r="630" spans="1:13" ht="54.75" customHeight="1" x14ac:dyDescent="0.2">
      <c r="A630" s="450"/>
      <c r="B630" s="1396" t="s">
        <v>1006</v>
      </c>
      <c r="C630" s="1215"/>
      <c r="D630" s="1462" t="s">
        <v>1007</v>
      </c>
      <c r="E630" s="1081"/>
      <c r="F630" s="1104"/>
      <c r="G630" s="1370" t="s">
        <v>1008</v>
      </c>
      <c r="H630" s="1215"/>
      <c r="I630" s="1571" t="s">
        <v>851</v>
      </c>
      <c r="J630" s="1138"/>
      <c r="K630" s="1215"/>
      <c r="L630" s="1575" t="s">
        <v>852</v>
      </c>
      <c r="M630" s="1138"/>
    </row>
    <row r="631" spans="1:13" ht="66.75" customHeight="1" x14ac:dyDescent="0.2">
      <c r="A631" s="450"/>
      <c r="B631" s="1019"/>
      <c r="C631" s="1086"/>
      <c r="D631" s="1153"/>
      <c r="E631" s="1019"/>
      <c r="F631" s="1086"/>
      <c r="G631" s="1153"/>
      <c r="H631" s="1086"/>
      <c r="I631" s="1153"/>
      <c r="J631" s="1019"/>
      <c r="K631" s="1086"/>
      <c r="L631" s="1153"/>
      <c r="M631" s="1021"/>
    </row>
    <row r="632" spans="1:13" ht="13.5" customHeight="1" x14ac:dyDescent="0.2">
      <c r="A632" s="450"/>
      <c r="B632" s="1113"/>
      <c r="C632" s="1180"/>
      <c r="D632" s="1381"/>
      <c r="E632" s="1113"/>
      <c r="F632" s="1180"/>
      <c r="G632" s="1381"/>
      <c r="H632" s="1180"/>
      <c r="I632" s="1381"/>
      <c r="J632" s="1113"/>
      <c r="K632" s="1180"/>
      <c r="L632" s="1381"/>
      <c r="M632" s="1113"/>
    </row>
    <row r="633" spans="1:13" ht="13.5" customHeight="1" x14ac:dyDescent="0.2">
      <c r="A633" s="450"/>
      <c r="B633" s="1396" t="s">
        <v>1009</v>
      </c>
      <c r="C633" s="1215"/>
      <c r="D633" s="1462" t="s">
        <v>841</v>
      </c>
      <c r="E633" s="1081"/>
      <c r="F633" s="1104"/>
      <c r="G633" s="1370" t="s">
        <v>1010</v>
      </c>
      <c r="H633" s="1215"/>
      <c r="I633" s="1571" t="s">
        <v>1011</v>
      </c>
      <c r="J633" s="1138"/>
      <c r="K633" s="1215"/>
      <c r="L633" s="1572"/>
      <c r="M633" s="1138"/>
    </row>
    <row r="634" spans="1:13" ht="13.5" customHeight="1" x14ac:dyDescent="0.2">
      <c r="A634" s="450"/>
      <c r="B634" s="1019"/>
      <c r="C634" s="1086"/>
      <c r="D634" s="1153"/>
      <c r="E634" s="1019"/>
      <c r="F634" s="1086"/>
      <c r="G634" s="1153"/>
      <c r="H634" s="1086"/>
      <c r="I634" s="1153"/>
      <c r="J634" s="1019"/>
      <c r="K634" s="1086"/>
      <c r="L634" s="1153"/>
      <c r="M634" s="1021"/>
    </row>
    <row r="635" spans="1:13" ht="13.5" customHeight="1" x14ac:dyDescent="0.2">
      <c r="A635" s="450"/>
      <c r="B635" s="1113"/>
      <c r="C635" s="1180"/>
      <c r="D635" s="1381"/>
      <c r="E635" s="1113"/>
      <c r="F635" s="1180"/>
      <c r="G635" s="1381"/>
      <c r="H635" s="1180"/>
      <c r="I635" s="1381"/>
      <c r="J635" s="1113"/>
      <c r="K635" s="1180"/>
      <c r="L635" s="1381"/>
      <c r="M635" s="1113"/>
    </row>
    <row r="636" spans="1:13" ht="13.5" customHeight="1" x14ac:dyDescent="0.2">
      <c r="A636" s="450"/>
      <c r="B636" s="1396" t="s">
        <v>856</v>
      </c>
      <c r="C636" s="1215"/>
      <c r="D636" s="1462" t="s">
        <v>841</v>
      </c>
      <c r="E636" s="1081"/>
      <c r="F636" s="1104"/>
      <c r="G636" s="1370" t="s">
        <v>1012</v>
      </c>
      <c r="H636" s="1215"/>
      <c r="I636" s="1571" t="s">
        <v>858</v>
      </c>
      <c r="J636" s="1138"/>
      <c r="K636" s="1215"/>
      <c r="L636" s="1572"/>
      <c r="M636" s="1138"/>
    </row>
    <row r="637" spans="1:13" ht="13.5" customHeight="1" x14ac:dyDescent="0.2">
      <c r="A637" s="450"/>
      <c r="B637" s="1019"/>
      <c r="C637" s="1086"/>
      <c r="D637" s="1153"/>
      <c r="E637" s="1019"/>
      <c r="F637" s="1086"/>
      <c r="G637" s="1153"/>
      <c r="H637" s="1086"/>
      <c r="I637" s="1153"/>
      <c r="J637" s="1019"/>
      <c r="K637" s="1086"/>
      <c r="L637" s="1153"/>
      <c r="M637" s="1021"/>
    </row>
    <row r="638" spans="1:13" ht="13.5" customHeight="1" x14ac:dyDescent="0.2">
      <c r="A638" s="450"/>
      <c r="B638" s="1113"/>
      <c r="C638" s="1180"/>
      <c r="D638" s="1381"/>
      <c r="E638" s="1113"/>
      <c r="F638" s="1180"/>
      <c r="G638" s="1381"/>
      <c r="H638" s="1180"/>
      <c r="I638" s="1381"/>
      <c r="J638" s="1113"/>
      <c r="K638" s="1180"/>
      <c r="L638" s="1381"/>
      <c r="M638" s="1113"/>
    </row>
    <row r="639" spans="1:13" ht="13.5" customHeight="1" x14ac:dyDescent="0.2">
      <c r="A639" s="450"/>
      <c r="B639" s="1396" t="s">
        <v>859</v>
      </c>
      <c r="C639" s="1215"/>
      <c r="D639" s="1462" t="s">
        <v>860</v>
      </c>
      <c r="E639" s="1081"/>
      <c r="F639" s="1104"/>
      <c r="G639" s="1370" t="s">
        <v>1013</v>
      </c>
      <c r="H639" s="1215"/>
      <c r="I639" s="1371"/>
      <c r="J639" s="1138"/>
      <c r="K639" s="1215"/>
      <c r="L639" s="1572"/>
      <c r="M639" s="1138"/>
    </row>
    <row r="640" spans="1:13" ht="13.5" customHeight="1" x14ac:dyDescent="0.2">
      <c r="A640" s="450"/>
      <c r="B640" s="1019"/>
      <c r="C640" s="1086"/>
      <c r="D640" s="1153"/>
      <c r="E640" s="1019"/>
      <c r="F640" s="1086"/>
      <c r="G640" s="1153"/>
      <c r="H640" s="1086"/>
      <c r="I640" s="1153"/>
      <c r="J640" s="1019"/>
      <c r="K640" s="1086"/>
      <c r="L640" s="1153"/>
      <c r="M640" s="1021"/>
    </row>
    <row r="641" spans="1:26" ht="13.5" customHeight="1" x14ac:dyDescent="0.2">
      <c r="A641" s="450"/>
      <c r="B641" s="1113"/>
      <c r="C641" s="1180"/>
      <c r="D641" s="1381"/>
      <c r="E641" s="1113"/>
      <c r="F641" s="1180"/>
      <c r="G641" s="1381"/>
      <c r="H641" s="1180"/>
      <c r="I641" s="1381"/>
      <c r="J641" s="1113"/>
      <c r="K641" s="1180"/>
      <c r="L641" s="1381"/>
      <c r="M641" s="1113"/>
    </row>
    <row r="642" spans="1:26" ht="13.5" customHeight="1" x14ac:dyDescent="0.2">
      <c r="A642" s="450"/>
      <c r="B642" s="1396" t="s">
        <v>862</v>
      </c>
      <c r="C642" s="1215"/>
      <c r="D642" s="1462" t="s">
        <v>863</v>
      </c>
      <c r="E642" s="1081"/>
      <c r="F642" s="1104"/>
      <c r="G642" s="1370" t="s">
        <v>864</v>
      </c>
      <c r="H642" s="1215"/>
      <c r="I642" s="1571" t="s">
        <v>1014</v>
      </c>
      <c r="J642" s="1138"/>
      <c r="K642" s="1215"/>
      <c r="L642" s="1572"/>
      <c r="M642" s="1138"/>
    </row>
    <row r="643" spans="1:26" ht="13.5" customHeight="1" x14ac:dyDescent="0.2">
      <c r="A643" s="450"/>
      <c r="B643" s="1019"/>
      <c r="C643" s="1086"/>
      <c r="D643" s="1153"/>
      <c r="E643" s="1019"/>
      <c r="F643" s="1086"/>
      <c r="G643" s="1153"/>
      <c r="H643" s="1086"/>
      <c r="I643" s="1153"/>
      <c r="J643" s="1019"/>
      <c r="K643" s="1086"/>
      <c r="L643" s="1153"/>
      <c r="M643" s="1021"/>
    </row>
    <row r="644" spans="1:26" ht="13.5" customHeight="1" x14ac:dyDescent="0.2">
      <c r="A644" s="450"/>
      <c r="B644" s="1113"/>
      <c r="C644" s="1180"/>
      <c r="D644" s="1381"/>
      <c r="E644" s="1113"/>
      <c r="F644" s="1180"/>
      <c r="G644" s="1381"/>
      <c r="H644" s="1180"/>
      <c r="I644" s="1381"/>
      <c r="J644" s="1113"/>
      <c r="K644" s="1180"/>
      <c r="L644" s="1381"/>
      <c r="M644" s="1113"/>
    </row>
    <row r="645" spans="1:26" ht="13.5" customHeight="1" x14ac:dyDescent="0.2">
      <c r="A645" s="450"/>
      <c r="B645" s="1396" t="s">
        <v>1015</v>
      </c>
      <c r="C645" s="1215"/>
      <c r="D645" s="1462" t="s">
        <v>863</v>
      </c>
      <c r="E645" s="1081"/>
      <c r="F645" s="1104"/>
      <c r="G645" s="1370" t="s">
        <v>1016</v>
      </c>
      <c r="H645" s="1215"/>
      <c r="I645" s="1571" t="s">
        <v>868</v>
      </c>
      <c r="J645" s="1138"/>
      <c r="K645" s="1215"/>
      <c r="L645" s="1572"/>
      <c r="M645" s="1138"/>
    </row>
    <row r="646" spans="1:26" ht="13.5" customHeight="1" x14ac:dyDescent="0.2">
      <c r="A646" s="450"/>
      <c r="B646" s="1019"/>
      <c r="C646" s="1086"/>
      <c r="D646" s="1153"/>
      <c r="E646" s="1019"/>
      <c r="F646" s="1086"/>
      <c r="G646" s="1153"/>
      <c r="H646" s="1086"/>
      <c r="I646" s="1153"/>
      <c r="J646" s="1019"/>
      <c r="K646" s="1086"/>
      <c r="L646" s="1153"/>
      <c r="M646" s="1021"/>
    </row>
    <row r="647" spans="1:26" ht="13.5" customHeight="1" x14ac:dyDescent="0.2">
      <c r="A647" s="450"/>
      <c r="B647" s="1113"/>
      <c r="C647" s="1180"/>
      <c r="D647" s="1381"/>
      <c r="E647" s="1113"/>
      <c r="F647" s="1180"/>
      <c r="G647" s="1381"/>
      <c r="H647" s="1180"/>
      <c r="I647" s="1381"/>
      <c r="J647" s="1113"/>
      <c r="K647" s="1180"/>
      <c r="L647" s="1381"/>
      <c r="M647" s="1113"/>
    </row>
    <row r="648" spans="1:26" ht="13.5" customHeight="1" x14ac:dyDescent="0.2">
      <c r="A648" s="450"/>
      <c r="B648" s="1396" t="s">
        <v>871</v>
      </c>
      <c r="C648" s="1215"/>
      <c r="D648" s="1462" t="s">
        <v>863</v>
      </c>
      <c r="E648" s="1081"/>
      <c r="F648" s="1104"/>
      <c r="G648" s="1370" t="s">
        <v>872</v>
      </c>
      <c r="H648" s="1215"/>
      <c r="I648" s="1571" t="s">
        <v>1017</v>
      </c>
      <c r="J648" s="1138"/>
      <c r="K648" s="1215"/>
      <c r="L648" s="1572"/>
      <c r="M648" s="1138"/>
    </row>
    <row r="649" spans="1:26" ht="13.5" customHeight="1" x14ac:dyDescent="0.2">
      <c r="A649" s="450"/>
      <c r="B649" s="1019"/>
      <c r="C649" s="1086"/>
      <c r="D649" s="1153"/>
      <c r="E649" s="1019"/>
      <c r="F649" s="1086"/>
      <c r="G649" s="1153"/>
      <c r="H649" s="1086"/>
      <c r="I649" s="1153"/>
      <c r="J649" s="1019"/>
      <c r="K649" s="1086"/>
      <c r="L649" s="1153"/>
      <c r="M649" s="1021"/>
    </row>
    <row r="650" spans="1:26" ht="13.5" customHeight="1" x14ac:dyDescent="0.2">
      <c r="A650" s="450"/>
      <c r="B650" s="1113"/>
      <c r="C650" s="1180"/>
      <c r="D650" s="1381"/>
      <c r="E650" s="1113"/>
      <c r="F650" s="1180"/>
      <c r="G650" s="1381"/>
      <c r="H650" s="1180"/>
      <c r="I650" s="1381"/>
      <c r="J650" s="1113"/>
      <c r="K650" s="1180"/>
      <c r="L650" s="1381"/>
      <c r="M650" s="1113"/>
    </row>
    <row r="651" spans="1:26" ht="33" customHeight="1" x14ac:dyDescent="0.2">
      <c r="A651" s="2"/>
      <c r="B651" s="1363" t="s">
        <v>1018</v>
      </c>
      <c r="C651" s="1258"/>
      <c r="D651" s="1258"/>
      <c r="E651" s="1258"/>
      <c r="F651" s="1258"/>
      <c r="G651" s="1258"/>
      <c r="H651" s="1258"/>
      <c r="I651" s="1258"/>
      <c r="J651" s="1258"/>
      <c r="K651" s="1258"/>
      <c r="L651" s="1258"/>
      <c r="M651" s="1258"/>
    </row>
    <row r="652" spans="1:26" ht="13.5" customHeight="1" x14ac:dyDescent="0.2">
      <c r="A652" s="885"/>
      <c r="B652" s="886"/>
      <c r="C652" s="886"/>
      <c r="D652" s="886"/>
      <c r="E652" s="886"/>
      <c r="F652" s="886"/>
      <c r="G652" s="886"/>
      <c r="H652" s="886"/>
      <c r="I652" s="886"/>
      <c r="J652" s="886"/>
      <c r="K652" s="886"/>
      <c r="L652" s="886"/>
      <c r="M652" s="886"/>
      <c r="N652" s="887"/>
      <c r="O652" s="887"/>
      <c r="P652" s="887"/>
      <c r="Q652" s="887"/>
      <c r="R652" s="887"/>
      <c r="S652" s="887"/>
      <c r="T652" s="887"/>
      <c r="U652" s="887"/>
      <c r="V652" s="887"/>
      <c r="W652" s="887"/>
      <c r="X652" s="887"/>
      <c r="Y652" s="887"/>
      <c r="Z652" s="887"/>
    </row>
    <row r="653" spans="1:26" ht="13.5" customHeight="1" x14ac:dyDescent="0.2">
      <c r="A653" s="746"/>
      <c r="B653" s="1368" t="s">
        <v>1019</v>
      </c>
      <c r="C653" s="1021"/>
      <c r="D653" s="1021"/>
      <c r="E653" s="1021"/>
      <c r="F653" s="1021"/>
      <c r="G653" s="1021"/>
      <c r="H653" s="1021"/>
      <c r="I653" s="1021"/>
      <c r="J653" s="1021"/>
      <c r="K653" s="1021"/>
      <c r="L653" s="1021"/>
      <c r="M653" s="1021"/>
    </row>
    <row r="654" spans="1:26" ht="13.5" customHeight="1" x14ac:dyDescent="0.2">
      <c r="A654" s="746"/>
      <c r="B654" s="1021"/>
      <c r="C654" s="1021"/>
      <c r="D654" s="1021"/>
      <c r="E654" s="1021"/>
      <c r="F654" s="1021"/>
      <c r="G654" s="1021"/>
      <c r="H654" s="1021"/>
      <c r="I654" s="1021"/>
      <c r="J654" s="1021"/>
      <c r="K654" s="1021"/>
      <c r="L654" s="1021"/>
      <c r="M654" s="1021"/>
    </row>
    <row r="655" spans="1:26" ht="13.5" customHeight="1" x14ac:dyDescent="0.2">
      <c r="A655" s="450"/>
      <c r="B655" s="450"/>
      <c r="C655" s="450"/>
      <c r="D655" s="450"/>
      <c r="E655" s="450"/>
      <c r="F655" s="450"/>
      <c r="G655" s="450"/>
      <c r="H655" s="450"/>
      <c r="I655" s="450"/>
      <c r="J655" s="450"/>
      <c r="K655" s="450"/>
      <c r="L655" s="450"/>
      <c r="M655" s="450"/>
    </row>
    <row r="656" spans="1:26" ht="47.25" customHeight="1" x14ac:dyDescent="0.2">
      <c r="A656" s="2"/>
      <c r="B656" s="1450" t="s">
        <v>1020</v>
      </c>
      <c r="C656" s="1019"/>
      <c r="D656" s="1019"/>
      <c r="E656" s="1019"/>
      <c r="F656" s="1019"/>
      <c r="G656" s="1019"/>
      <c r="H656" s="1019"/>
      <c r="I656" s="1369" t="s">
        <v>1021</v>
      </c>
      <c r="J656" s="1021"/>
      <c r="K656" s="1021"/>
      <c r="L656" s="1021"/>
      <c r="M656" s="1021"/>
    </row>
    <row r="657" spans="1:13" ht="13.5" customHeight="1" x14ac:dyDescent="0.2">
      <c r="A657" s="2"/>
      <c r="B657" s="1019"/>
      <c r="C657" s="1019"/>
      <c r="D657" s="1019"/>
      <c r="E657" s="1019"/>
      <c r="F657" s="1019"/>
      <c r="G657" s="1019"/>
      <c r="H657" s="1019"/>
      <c r="I657" s="1115"/>
      <c r="J657" s="1115"/>
      <c r="K657" s="1115"/>
      <c r="L657" s="1115"/>
      <c r="M657" s="1115"/>
    </row>
    <row r="658" spans="1:13" ht="167.25" customHeight="1" x14ac:dyDescent="0.2">
      <c r="A658" s="2"/>
      <c r="B658" s="1390" t="s">
        <v>1022</v>
      </c>
      <c r="C658" s="1019"/>
      <c r="D658" s="1019"/>
      <c r="E658" s="1019"/>
      <c r="F658" s="1019"/>
      <c r="G658" s="1019"/>
      <c r="H658" s="1086"/>
      <c r="I658" s="1370" t="s">
        <v>1023</v>
      </c>
      <c r="J658" s="1138"/>
      <c r="K658" s="1138"/>
      <c r="L658" s="1138"/>
      <c r="M658" s="1138"/>
    </row>
    <row r="659" spans="1:13" ht="105.75" customHeight="1" x14ac:dyDescent="0.2">
      <c r="A659" s="2"/>
      <c r="B659" s="1019"/>
      <c r="C659" s="1019"/>
      <c r="D659" s="1019"/>
      <c r="E659" s="1019"/>
      <c r="F659" s="1019"/>
      <c r="G659" s="1019"/>
      <c r="H659" s="1086"/>
      <c r="I659" s="1153"/>
      <c r="J659" s="1019"/>
      <c r="K659" s="1019"/>
      <c r="L659" s="1019"/>
      <c r="M659" s="1019"/>
    </row>
    <row r="660" spans="1:13" ht="13.5" customHeight="1" x14ac:dyDescent="0.2">
      <c r="A660" s="2"/>
      <c r="B660" s="1113"/>
      <c r="C660" s="1113"/>
      <c r="D660" s="1113"/>
      <c r="E660" s="1113"/>
      <c r="F660" s="1113"/>
      <c r="G660" s="1113"/>
      <c r="H660" s="1180"/>
      <c r="I660" s="1381"/>
      <c r="J660" s="1113"/>
      <c r="K660" s="1113"/>
      <c r="L660" s="1113"/>
      <c r="M660" s="1113"/>
    </row>
    <row r="661" spans="1:13" ht="13.5" customHeight="1" x14ac:dyDescent="0.2">
      <c r="A661" s="450"/>
      <c r="B661" s="450"/>
      <c r="C661" s="450"/>
      <c r="D661" s="450"/>
      <c r="E661" s="450"/>
      <c r="F661" s="450"/>
      <c r="G661" s="450"/>
      <c r="H661" s="450"/>
      <c r="I661" s="450"/>
      <c r="J661" s="450"/>
      <c r="K661" s="450"/>
      <c r="L661" s="450"/>
      <c r="M661" s="450"/>
    </row>
    <row r="662" spans="1:13" ht="13.5" customHeight="1" x14ac:dyDescent="0.2">
      <c r="A662" s="587" t="s">
        <v>263</v>
      </c>
      <c r="B662" s="587" t="s">
        <v>875</v>
      </c>
      <c r="C662" s="587"/>
      <c r="D662" s="587"/>
      <c r="E662" s="587"/>
      <c r="F662" s="587"/>
      <c r="G662" s="587" t="s">
        <v>263</v>
      </c>
      <c r="H662" s="587" t="s">
        <v>263</v>
      </c>
      <c r="I662" s="587" t="s">
        <v>263</v>
      </c>
      <c r="J662" s="587" t="s">
        <v>263</v>
      </c>
      <c r="K662" s="587" t="s">
        <v>263</v>
      </c>
      <c r="L662" s="587" t="s">
        <v>263</v>
      </c>
      <c r="M662" s="587" t="s">
        <v>263</v>
      </c>
    </row>
    <row r="663" spans="1:13" ht="13.5" customHeight="1" x14ac:dyDescent="0.2">
      <c r="A663" s="450"/>
      <c r="B663" s="450"/>
      <c r="C663" s="450"/>
      <c r="D663" s="450"/>
      <c r="E663" s="450"/>
      <c r="F663" s="450"/>
      <c r="G663" s="450"/>
      <c r="H663" s="450"/>
      <c r="I663" s="450"/>
      <c r="J663" s="450"/>
      <c r="K663" s="450"/>
      <c r="L663" s="450"/>
      <c r="M663" s="450"/>
    </row>
    <row r="664" spans="1:13" ht="14.25" customHeight="1" x14ac:dyDescent="0.2">
      <c r="A664" s="450"/>
      <c r="B664" s="1497" t="s">
        <v>1024</v>
      </c>
      <c r="C664" s="1021"/>
      <c r="D664" s="1021"/>
      <c r="E664" s="1086"/>
      <c r="F664" s="1497">
        <v>2022</v>
      </c>
      <c r="G664" s="1021"/>
      <c r="H664" s="1021"/>
      <c r="I664" s="1086"/>
      <c r="J664" s="1497">
        <v>2023</v>
      </c>
      <c r="K664" s="1021"/>
      <c r="L664" s="1021"/>
      <c r="M664" s="1021"/>
    </row>
    <row r="665" spans="1:13" ht="14.25" customHeight="1" x14ac:dyDescent="0.2">
      <c r="A665" s="450"/>
      <c r="B665" s="1115"/>
      <c r="C665" s="1115"/>
      <c r="D665" s="1115"/>
      <c r="E665" s="1116"/>
      <c r="F665" s="1501" t="s">
        <v>837</v>
      </c>
      <c r="G665" s="1574"/>
      <c r="H665" s="1501" t="s">
        <v>877</v>
      </c>
      <c r="I665" s="1574"/>
      <c r="J665" s="1573" t="s">
        <v>837</v>
      </c>
      <c r="K665" s="1574"/>
      <c r="L665" s="1501" t="s">
        <v>877</v>
      </c>
      <c r="M665" s="1574"/>
    </row>
    <row r="666" spans="1:13" ht="14.25" customHeight="1" x14ac:dyDescent="0.2">
      <c r="A666" s="450"/>
      <c r="B666" s="1509" t="s">
        <v>878</v>
      </c>
      <c r="C666" s="1503"/>
      <c r="D666" s="1503"/>
      <c r="E666" s="1504"/>
      <c r="F666" s="1509">
        <v>32.700000000000003</v>
      </c>
      <c r="G666" s="1546"/>
      <c r="H666" s="1547" t="s">
        <v>879</v>
      </c>
      <c r="I666" s="1138"/>
      <c r="J666" s="1548">
        <v>208.3</v>
      </c>
      <c r="K666" s="1546"/>
      <c r="L666" s="1547" t="s">
        <v>880</v>
      </c>
      <c r="M666" s="1138"/>
    </row>
    <row r="667" spans="1:13" ht="14.25" customHeight="1" x14ac:dyDescent="0.2">
      <c r="A667" s="450"/>
      <c r="B667" s="1165" t="s">
        <v>881</v>
      </c>
      <c r="C667" s="1163"/>
      <c r="D667" s="1163"/>
      <c r="E667" s="1500"/>
      <c r="F667" s="1165">
        <v>144.69999999999999</v>
      </c>
      <c r="G667" s="1077"/>
      <c r="H667" s="1019"/>
      <c r="I667" s="1019"/>
      <c r="J667" s="1559">
        <v>675.3</v>
      </c>
      <c r="K667" s="1077"/>
      <c r="L667" s="1019"/>
      <c r="M667" s="1019"/>
    </row>
    <row r="668" spans="1:13" ht="14.25" customHeight="1" x14ac:dyDescent="0.2">
      <c r="A668" s="450"/>
      <c r="B668" s="1165" t="s">
        <v>882</v>
      </c>
      <c r="C668" s="1163"/>
      <c r="D668" s="1163"/>
      <c r="E668" s="1500"/>
      <c r="F668" s="1165">
        <v>590.9</v>
      </c>
      <c r="G668" s="1077"/>
      <c r="H668" s="1019"/>
      <c r="I668" s="1019"/>
      <c r="J668" s="1560">
        <v>1359.1</v>
      </c>
      <c r="K668" s="1077"/>
      <c r="L668" s="1019"/>
      <c r="M668" s="1019"/>
    </row>
    <row r="669" spans="1:13" ht="14.25" customHeight="1" x14ac:dyDescent="0.2">
      <c r="A669" s="450"/>
      <c r="B669" s="1165" t="s">
        <v>883</v>
      </c>
      <c r="C669" s="1163"/>
      <c r="D669" s="1163"/>
      <c r="E669" s="1500"/>
      <c r="F669" s="1165">
        <v>44</v>
      </c>
      <c r="G669" s="1077"/>
      <c r="H669" s="1019"/>
      <c r="I669" s="1019"/>
      <c r="J669" s="1559">
        <v>853.9</v>
      </c>
      <c r="K669" s="1077"/>
      <c r="L669" s="1019"/>
      <c r="M669" s="1019"/>
    </row>
    <row r="670" spans="1:13" ht="14.25" customHeight="1" x14ac:dyDescent="0.2">
      <c r="A670" s="450"/>
      <c r="B670" s="1518" t="s">
        <v>44</v>
      </c>
      <c r="C670" s="1506"/>
      <c r="D670" s="1506"/>
      <c r="E670" s="1507"/>
      <c r="F670" s="1518">
        <v>812.3</v>
      </c>
      <c r="G670" s="1549"/>
      <c r="H670" s="1113"/>
      <c r="I670" s="1113"/>
      <c r="J670" s="1550">
        <v>3096.6</v>
      </c>
      <c r="K670" s="1549"/>
      <c r="L670" s="1113"/>
      <c r="M670" s="1113"/>
    </row>
    <row r="671" spans="1:13" ht="14.25" customHeight="1" x14ac:dyDescent="0.2">
      <c r="A671" s="450"/>
      <c r="B671" s="1511" t="s">
        <v>884</v>
      </c>
      <c r="C671" s="1258"/>
      <c r="D671" s="1258"/>
      <c r="E671" s="1258"/>
      <c r="F671" s="1258"/>
      <c r="G671" s="1258"/>
      <c r="H671" s="1258"/>
      <c r="I671" s="1258"/>
      <c r="J671" s="1258"/>
      <c r="K671" s="1258"/>
      <c r="L671" s="1258"/>
      <c r="M671" s="1258"/>
    </row>
    <row r="672" spans="1:13" ht="13.5" customHeight="1" x14ac:dyDescent="0.2">
      <c r="A672" s="450"/>
      <c r="B672" s="1113"/>
      <c r="C672" s="1113"/>
      <c r="D672" s="1113"/>
      <c r="E672" s="1113"/>
      <c r="F672" s="1113"/>
      <c r="G672" s="1113"/>
      <c r="H672" s="1113"/>
      <c r="I672" s="1113"/>
      <c r="J672" s="1113"/>
      <c r="K672" s="1113"/>
      <c r="L672" s="1113"/>
      <c r="M672" s="1113"/>
    </row>
    <row r="673" spans="1:13" ht="13.5" customHeight="1" x14ac:dyDescent="0.2">
      <c r="A673" s="450"/>
      <c r="B673" s="450"/>
      <c r="C673" s="450"/>
      <c r="D673" s="450"/>
      <c r="E673" s="450"/>
      <c r="F673" s="450"/>
      <c r="G673" s="450"/>
      <c r="H673" s="450"/>
      <c r="I673" s="450"/>
      <c r="J673" s="450"/>
      <c r="K673" s="450"/>
      <c r="L673" s="450"/>
      <c r="M673" s="450"/>
    </row>
    <row r="674" spans="1:13" ht="13.5" customHeight="1" x14ac:dyDescent="0.2">
      <c r="A674" s="450"/>
      <c r="B674" s="450"/>
      <c r="C674" s="450"/>
      <c r="D674" s="450"/>
      <c r="E674" s="450"/>
      <c r="F674" s="450"/>
      <c r="G674" s="450"/>
      <c r="H674" s="450"/>
      <c r="I674" s="450"/>
      <c r="J674" s="450"/>
      <c r="K674" s="450"/>
      <c r="L674" s="450"/>
      <c r="M674" s="450"/>
    </row>
    <row r="675" spans="1:13" ht="13.5" customHeight="1" x14ac:dyDescent="0.2">
      <c r="A675" s="587" t="s">
        <v>263</v>
      </c>
      <c r="B675" s="1099" t="s">
        <v>885</v>
      </c>
      <c r="C675" s="1021"/>
      <c r="D675" s="1021"/>
      <c r="E675" s="1021"/>
      <c r="F675" s="1021"/>
      <c r="G675" s="1021"/>
      <c r="H675" s="1021"/>
      <c r="I675" s="1021"/>
      <c r="J675" s="1021"/>
      <c r="K675" s="1021"/>
      <c r="L675" s="678" t="s">
        <v>263</v>
      </c>
      <c r="M675" s="678" t="s">
        <v>263</v>
      </c>
    </row>
    <row r="676" spans="1:13" ht="13.5" customHeight="1" x14ac:dyDescent="0.2">
      <c r="A676" s="450"/>
      <c r="B676" s="450"/>
      <c r="C676" s="450"/>
      <c r="D676" s="450"/>
      <c r="E676" s="450"/>
      <c r="F676" s="450"/>
      <c r="G676" s="450"/>
      <c r="H676" s="450"/>
      <c r="I676" s="450"/>
      <c r="J676" s="450"/>
      <c r="K676" s="450"/>
      <c r="L676" s="450"/>
      <c r="M676" s="450"/>
    </row>
    <row r="677" spans="1:13" ht="14.25" customHeight="1" x14ac:dyDescent="0.2">
      <c r="A677" s="450"/>
      <c r="B677" s="1497" t="s">
        <v>886</v>
      </c>
      <c r="C677" s="1021"/>
      <c r="D677" s="1021"/>
      <c r="E677" s="1086"/>
      <c r="F677" s="1561">
        <v>2022</v>
      </c>
      <c r="G677" s="1021"/>
      <c r="H677" s="1021"/>
      <c r="I677" s="1562">
        <v>2023</v>
      </c>
      <c r="J677" s="1021"/>
      <c r="K677" s="1427"/>
      <c r="L677" s="1562">
        <v>2024</v>
      </c>
      <c r="M677" s="1021"/>
    </row>
    <row r="678" spans="1:13" ht="13.5" customHeight="1" x14ac:dyDescent="0.2">
      <c r="A678" s="450"/>
      <c r="B678" s="1115"/>
      <c r="C678" s="1115"/>
      <c r="D678" s="1115"/>
      <c r="E678" s="1116"/>
      <c r="F678" s="1205"/>
      <c r="G678" s="1115"/>
      <c r="H678" s="1115"/>
      <c r="I678" s="1563"/>
      <c r="J678" s="1115"/>
      <c r="K678" s="1564"/>
      <c r="L678" s="1563"/>
      <c r="M678" s="1115"/>
    </row>
    <row r="679" spans="1:13" ht="14.25" customHeight="1" x14ac:dyDescent="0.2">
      <c r="A679" s="450"/>
      <c r="B679" s="1173" t="s">
        <v>887</v>
      </c>
      <c r="C679" s="1174"/>
      <c r="D679" s="1174"/>
      <c r="E679" s="1296"/>
      <c r="F679" s="1565">
        <v>249.1</v>
      </c>
      <c r="G679" s="1503"/>
      <c r="H679" s="1503"/>
      <c r="I679" s="1566">
        <v>114301.4</v>
      </c>
      <c r="J679" s="1503"/>
      <c r="K679" s="1567"/>
      <c r="L679" s="1566">
        <v>114266.1</v>
      </c>
      <c r="M679" s="1503"/>
    </row>
    <row r="680" spans="1:13" ht="14.25" customHeight="1" x14ac:dyDescent="0.2">
      <c r="A680" s="450"/>
      <c r="B680" s="1165" t="s">
        <v>888</v>
      </c>
      <c r="C680" s="1163"/>
      <c r="D680" s="1163"/>
      <c r="E680" s="1500"/>
      <c r="F680" s="1568">
        <v>25.8</v>
      </c>
      <c r="G680" s="1163"/>
      <c r="H680" s="1163"/>
      <c r="I680" s="1569">
        <v>31.2</v>
      </c>
      <c r="J680" s="1163"/>
      <c r="K680" s="1554"/>
      <c r="L680" s="1569">
        <v>31.2</v>
      </c>
      <c r="M680" s="1163"/>
    </row>
    <row r="681" spans="1:13" ht="14.25" customHeight="1" x14ac:dyDescent="0.2">
      <c r="A681" s="450"/>
      <c r="B681" s="1165" t="s">
        <v>889</v>
      </c>
      <c r="C681" s="1163"/>
      <c r="D681" s="1163"/>
      <c r="E681" s="1500"/>
      <c r="F681" s="1570">
        <v>0.1036</v>
      </c>
      <c r="G681" s="1163"/>
      <c r="H681" s="1163"/>
      <c r="I681" s="1553">
        <v>2.9999999999999997E-4</v>
      </c>
      <c r="J681" s="1163"/>
      <c r="K681" s="1554"/>
      <c r="L681" s="1553">
        <v>2.9999999999999997E-4</v>
      </c>
      <c r="M681" s="1163"/>
    </row>
    <row r="682" spans="1:13" ht="14.25" customHeight="1" x14ac:dyDescent="0.2">
      <c r="A682" s="450"/>
      <c r="B682" s="1297" t="s">
        <v>890</v>
      </c>
      <c r="C682" s="1298"/>
      <c r="D682" s="1298"/>
      <c r="E682" s="1299"/>
      <c r="F682" s="1555" t="s">
        <v>891</v>
      </c>
      <c r="G682" s="1298"/>
      <c r="H682" s="1298"/>
      <c r="I682" s="1556" t="s">
        <v>892</v>
      </c>
      <c r="J682" s="1298"/>
      <c r="K682" s="1557"/>
      <c r="L682" s="1558"/>
      <c r="M682" s="1298"/>
    </row>
    <row r="683" spans="1:13" ht="13.5" customHeight="1" x14ac:dyDescent="0.2">
      <c r="A683" s="450"/>
      <c r="B683" s="1019"/>
      <c r="C683" s="1019"/>
      <c r="D683" s="1019"/>
      <c r="E683" s="1086"/>
      <c r="F683" s="1153"/>
      <c r="G683" s="1019"/>
      <c r="H683" s="1019"/>
      <c r="I683" s="1367"/>
      <c r="J683" s="1019"/>
      <c r="K683" s="1427"/>
      <c r="L683" s="1367"/>
      <c r="M683" s="1019"/>
    </row>
    <row r="684" spans="1:13" ht="40.5" customHeight="1" x14ac:dyDescent="0.2">
      <c r="A684" s="450"/>
      <c r="B684" s="1019"/>
      <c r="C684" s="1019"/>
      <c r="D684" s="1019"/>
      <c r="E684" s="1086"/>
      <c r="F684" s="1153"/>
      <c r="G684" s="1019"/>
      <c r="H684" s="1019"/>
      <c r="I684" s="1367"/>
      <c r="J684" s="1019"/>
      <c r="K684" s="1427"/>
      <c r="L684" s="1367"/>
      <c r="M684" s="1019"/>
    </row>
    <row r="685" spans="1:13" ht="13.5" customHeight="1" x14ac:dyDescent="0.2">
      <c r="A685" s="450"/>
      <c r="B685" s="1019"/>
      <c r="C685" s="1019"/>
      <c r="D685" s="1019"/>
      <c r="E685" s="1086"/>
      <c r="F685" s="1153"/>
      <c r="G685" s="1019"/>
      <c r="H685" s="1019"/>
      <c r="I685" s="1367"/>
      <c r="J685" s="1019"/>
      <c r="K685" s="1427"/>
      <c r="L685" s="1367"/>
      <c r="M685" s="1019"/>
    </row>
    <row r="686" spans="1:13" ht="13.5" customHeight="1" x14ac:dyDescent="0.2">
      <c r="A686" s="450"/>
      <c r="B686" s="1019"/>
      <c r="C686" s="1019"/>
      <c r="D686" s="1019"/>
      <c r="E686" s="1086"/>
      <c r="F686" s="1153"/>
      <c r="G686" s="1019"/>
      <c r="H686" s="1019"/>
      <c r="I686" s="1367"/>
      <c r="J686" s="1019"/>
      <c r="K686" s="1427"/>
      <c r="L686" s="1367"/>
      <c r="M686" s="1019"/>
    </row>
    <row r="687" spans="1:13" ht="13.5" customHeight="1" x14ac:dyDescent="0.2">
      <c r="A687" s="450"/>
      <c r="B687" s="1113"/>
      <c r="C687" s="1113"/>
      <c r="D687" s="1113"/>
      <c r="E687" s="1180"/>
      <c r="F687" s="1381"/>
      <c r="G687" s="1113"/>
      <c r="H687" s="1113"/>
      <c r="I687" s="1423"/>
      <c r="J687" s="1113"/>
      <c r="K687" s="1428"/>
      <c r="L687" s="1423"/>
      <c r="M687" s="1113"/>
    </row>
    <row r="688" spans="1:13" ht="13.5" customHeight="1" x14ac:dyDescent="0.2">
      <c r="A688" s="450"/>
      <c r="B688" s="450"/>
      <c r="C688" s="450"/>
      <c r="D688" s="450"/>
      <c r="E688" s="450"/>
      <c r="F688" s="450"/>
      <c r="G688" s="450"/>
      <c r="H688" s="450"/>
      <c r="I688" s="450"/>
      <c r="J688" s="450"/>
      <c r="K688" s="450"/>
      <c r="L688" s="450"/>
      <c r="M688" s="450"/>
    </row>
    <row r="689" spans="1:13" ht="13.5" customHeight="1" x14ac:dyDescent="0.2">
      <c r="A689" s="450"/>
      <c r="B689" s="1551" t="s">
        <v>1025</v>
      </c>
      <c r="C689" s="1021"/>
      <c r="D689" s="1021"/>
      <c r="E689" s="1021"/>
      <c r="F689" s="1021"/>
      <c r="G689" s="1021"/>
      <c r="H689" s="1021"/>
      <c r="I689" s="450"/>
      <c r="J689" s="450"/>
      <c r="K689" s="450"/>
      <c r="L689" s="450"/>
      <c r="M689" s="450"/>
    </row>
    <row r="690" spans="1:13" ht="13.5" customHeight="1" x14ac:dyDescent="0.2">
      <c r="A690" s="450"/>
      <c r="B690" s="1021"/>
      <c r="C690" s="1019"/>
      <c r="D690" s="1019"/>
      <c r="E690" s="1019"/>
      <c r="F690" s="1019"/>
      <c r="G690" s="1019"/>
      <c r="H690" s="1021"/>
      <c r="I690" s="450"/>
      <c r="J690" s="450"/>
      <c r="K690" s="450"/>
      <c r="L690" s="450"/>
      <c r="M690" s="450"/>
    </row>
    <row r="691" spans="1:13" ht="13.5" customHeight="1" x14ac:dyDescent="0.2">
      <c r="A691" s="450"/>
      <c r="B691" s="1021"/>
      <c r="C691" s="1021"/>
      <c r="D691" s="1021"/>
      <c r="E691" s="1021"/>
      <c r="F691" s="1021"/>
      <c r="G691" s="1021"/>
      <c r="H691" s="1021"/>
      <c r="I691" s="450"/>
      <c r="J691" s="450"/>
      <c r="K691" s="450"/>
      <c r="L691" s="450"/>
      <c r="M691" s="450"/>
    </row>
    <row r="692" spans="1:13" ht="13.5" customHeight="1" x14ac:dyDescent="0.3">
      <c r="A692" s="453"/>
      <c r="B692" s="452" t="s">
        <v>893</v>
      </c>
      <c r="C692" s="452"/>
      <c r="D692" s="452"/>
      <c r="E692" s="452"/>
      <c r="F692" s="452"/>
      <c r="G692" s="452"/>
      <c r="H692" s="453"/>
      <c r="I692" s="453"/>
      <c r="J692" s="453"/>
      <c r="K692" s="453"/>
      <c r="L692" s="453"/>
      <c r="M692" s="453"/>
    </row>
    <row r="693" spans="1:13" ht="13.5" customHeight="1" x14ac:dyDescent="0.2">
      <c r="A693" s="450"/>
      <c r="B693" s="450"/>
      <c r="C693" s="450"/>
      <c r="D693" s="450"/>
      <c r="E693" s="450"/>
      <c r="F693" s="450"/>
      <c r="G693" s="450"/>
      <c r="H693" s="450"/>
      <c r="I693" s="450"/>
      <c r="J693" s="450"/>
      <c r="K693" s="450"/>
      <c r="L693" s="450"/>
      <c r="M693" s="450"/>
    </row>
    <row r="694" spans="1:13" ht="13.5" customHeight="1" x14ac:dyDescent="0.2">
      <c r="A694" s="450"/>
      <c r="B694" s="450"/>
      <c r="C694" s="450"/>
      <c r="D694" s="450"/>
      <c r="E694" s="450"/>
      <c r="F694" s="450"/>
      <c r="G694" s="450"/>
      <c r="H694" s="450"/>
      <c r="I694" s="450"/>
      <c r="J694" s="450"/>
      <c r="K694" s="450"/>
      <c r="L694" s="450"/>
      <c r="M694" s="450"/>
    </row>
    <row r="695" spans="1:13" ht="13.5" customHeight="1" x14ac:dyDescent="0.2">
      <c r="A695" s="587" t="s">
        <v>263</v>
      </c>
      <c r="B695" s="587" t="s">
        <v>894</v>
      </c>
      <c r="C695" s="587"/>
      <c r="D695" s="587"/>
      <c r="E695" s="587"/>
      <c r="F695" s="587"/>
      <c r="G695" s="587"/>
      <c r="H695" s="587"/>
      <c r="I695" s="587"/>
      <c r="J695" s="587"/>
      <c r="K695" s="587"/>
      <c r="L695" s="587" t="s">
        <v>263</v>
      </c>
      <c r="M695" s="587" t="s">
        <v>263</v>
      </c>
    </row>
    <row r="696" spans="1:13" ht="13.5" customHeight="1" x14ac:dyDescent="0.2">
      <c r="A696" s="450"/>
      <c r="B696" s="450"/>
      <c r="C696" s="450"/>
      <c r="D696" s="450"/>
      <c r="E696" s="450"/>
      <c r="F696" s="450"/>
      <c r="G696" s="450"/>
      <c r="H696" s="450"/>
      <c r="I696" s="450"/>
      <c r="J696" s="450"/>
      <c r="K696" s="450"/>
      <c r="L696" s="450"/>
      <c r="M696" s="450"/>
    </row>
    <row r="697" spans="1:13" ht="14.25" customHeight="1" x14ac:dyDescent="0.2">
      <c r="A697" s="450"/>
      <c r="B697" s="1497" t="s">
        <v>1026</v>
      </c>
      <c r="C697" s="1021"/>
      <c r="D697" s="1021"/>
      <c r="E697" s="1021"/>
      <c r="F697" s="1021"/>
      <c r="G697" s="1086"/>
      <c r="H697" s="840">
        <v>2022</v>
      </c>
      <c r="I697" s="517"/>
      <c r="J697" s="1545">
        <v>2023</v>
      </c>
      <c r="K697" s="1086"/>
      <c r="L697" s="1545">
        <v>2024</v>
      </c>
      <c r="M697" s="1086"/>
    </row>
    <row r="698" spans="1:13" ht="13.5" customHeight="1" x14ac:dyDescent="0.2">
      <c r="A698" s="450"/>
      <c r="B698" s="1021"/>
      <c r="C698" s="1021"/>
      <c r="D698" s="1021"/>
      <c r="E698" s="1021"/>
      <c r="F698" s="1021"/>
      <c r="G698" s="1086"/>
      <c r="H698" s="861" t="s">
        <v>569</v>
      </c>
      <c r="I698" s="462" t="s">
        <v>532</v>
      </c>
      <c r="J698" s="861" t="s">
        <v>569</v>
      </c>
      <c r="K698" s="861" t="s">
        <v>532</v>
      </c>
      <c r="L698" s="861" t="s">
        <v>569</v>
      </c>
      <c r="M698" s="861" t="s">
        <v>532</v>
      </c>
    </row>
    <row r="699" spans="1:13" ht="14.25" customHeight="1" x14ac:dyDescent="0.2">
      <c r="A699" s="450"/>
      <c r="B699" s="1526" t="s">
        <v>582</v>
      </c>
      <c r="C699" s="1122"/>
      <c r="D699" s="1122"/>
      <c r="E699" s="1122"/>
      <c r="F699" s="1122"/>
      <c r="G699" s="1407"/>
      <c r="H699" s="850">
        <v>0.47</v>
      </c>
      <c r="I699" s="851">
        <v>0.42599999999999999</v>
      </c>
      <c r="J699" s="850">
        <v>0.47</v>
      </c>
      <c r="K699" s="476">
        <v>0.47</v>
      </c>
      <c r="L699" s="521"/>
      <c r="M699" s="888"/>
    </row>
    <row r="700" spans="1:13" ht="14.25" customHeight="1" x14ac:dyDescent="0.2">
      <c r="A700" s="450"/>
      <c r="B700" s="1511" t="s">
        <v>896</v>
      </c>
      <c r="C700" s="1258"/>
      <c r="D700" s="1258"/>
      <c r="E700" s="1258"/>
      <c r="F700" s="1258"/>
      <c r="G700" s="1258"/>
      <c r="H700" s="1258"/>
      <c r="I700" s="1258"/>
      <c r="J700" s="1258"/>
      <c r="K700" s="1258"/>
      <c r="L700" s="1258"/>
      <c r="M700" s="1258"/>
    </row>
    <row r="701" spans="1:13" ht="13.5" customHeight="1" x14ac:dyDescent="0.2">
      <c r="A701" s="450"/>
      <c r="B701" s="1019"/>
      <c r="C701" s="1019"/>
      <c r="D701" s="1019"/>
      <c r="E701" s="1019"/>
      <c r="F701" s="1019"/>
      <c r="G701" s="1019"/>
      <c r="H701" s="1019"/>
      <c r="I701" s="1019"/>
      <c r="J701" s="1019"/>
      <c r="K701" s="1019"/>
      <c r="L701" s="1019"/>
      <c r="M701" s="1019"/>
    </row>
    <row r="702" spans="1:13" ht="13.5" customHeight="1" x14ac:dyDescent="0.2">
      <c r="A702" s="450"/>
      <c r="B702" s="1113"/>
      <c r="C702" s="1113"/>
      <c r="D702" s="1113"/>
      <c r="E702" s="1113"/>
      <c r="F702" s="1113"/>
      <c r="G702" s="1113"/>
      <c r="H702" s="1113"/>
      <c r="I702" s="1113"/>
      <c r="J702" s="1113"/>
      <c r="K702" s="1113"/>
      <c r="L702" s="1113"/>
      <c r="M702" s="1113"/>
    </row>
    <row r="703" spans="1:13" ht="13.5" customHeight="1" x14ac:dyDescent="0.2">
      <c r="A703" s="450"/>
      <c r="B703" s="1552" t="s">
        <v>1027</v>
      </c>
      <c r="C703" s="1258"/>
      <c r="D703" s="1258"/>
      <c r="E703" s="1258"/>
      <c r="F703" s="1258"/>
      <c r="G703" s="1258"/>
      <c r="H703" s="1258"/>
      <c r="I703" s="265"/>
      <c r="J703" s="265"/>
      <c r="K703" s="265"/>
      <c r="L703" s="265"/>
      <c r="M703" s="265"/>
    </row>
    <row r="704" spans="1:13" ht="13.5" customHeight="1" x14ac:dyDescent="0.2">
      <c r="A704" s="450"/>
      <c r="B704" s="1021"/>
      <c r="C704" s="1021"/>
      <c r="D704" s="1021"/>
      <c r="E704" s="1021"/>
      <c r="F704" s="1021"/>
      <c r="G704" s="1021"/>
      <c r="H704" s="1021"/>
      <c r="I704" s="450"/>
      <c r="J704" s="450"/>
      <c r="K704" s="450"/>
      <c r="L704" s="450"/>
      <c r="M704" s="450"/>
    </row>
    <row r="705" spans="1:13" ht="13.5" customHeight="1" x14ac:dyDescent="0.2">
      <c r="A705" s="587" t="s">
        <v>263</v>
      </c>
      <c r="B705" s="587" t="s">
        <v>897</v>
      </c>
      <c r="C705" s="587"/>
      <c r="D705" s="587"/>
      <c r="E705" s="587"/>
      <c r="F705" s="587"/>
      <c r="G705" s="587"/>
      <c r="H705" s="587" t="s">
        <v>263</v>
      </c>
      <c r="I705" s="587" t="s">
        <v>263</v>
      </c>
      <c r="J705" s="587" t="s">
        <v>263</v>
      </c>
      <c r="K705" s="587" t="s">
        <v>263</v>
      </c>
      <c r="L705" s="587" t="s">
        <v>263</v>
      </c>
      <c r="M705" s="587" t="s">
        <v>263</v>
      </c>
    </row>
    <row r="706" spans="1:13" ht="13.5" customHeight="1" x14ac:dyDescent="0.2">
      <c r="A706" s="889" t="s">
        <v>263</v>
      </c>
      <c r="B706" s="587" t="s">
        <v>898</v>
      </c>
      <c r="C706" s="587"/>
      <c r="D706" s="587"/>
      <c r="E706" s="587"/>
      <c r="F706" s="587"/>
      <c r="G706" s="587"/>
      <c r="H706" s="889" t="s">
        <v>263</v>
      </c>
      <c r="I706" s="889" t="s">
        <v>263</v>
      </c>
      <c r="J706" s="889" t="s">
        <v>263</v>
      </c>
      <c r="K706" s="889" t="s">
        <v>263</v>
      </c>
      <c r="L706" s="889" t="s">
        <v>263</v>
      </c>
      <c r="M706" s="889" t="s">
        <v>263</v>
      </c>
    </row>
    <row r="707" spans="1:13" ht="13.5" customHeight="1" x14ac:dyDescent="0.2">
      <c r="A707" s="450"/>
      <c r="B707" s="450"/>
      <c r="C707" s="450"/>
      <c r="D707" s="450"/>
      <c r="E707" s="450"/>
      <c r="F707" s="450"/>
      <c r="G707" s="450"/>
      <c r="H707" s="450"/>
      <c r="I707" s="450"/>
      <c r="J707" s="450"/>
      <c r="K707" s="450"/>
      <c r="L707" s="450"/>
      <c r="M707" s="450"/>
    </row>
    <row r="708" spans="1:13" ht="14.25" customHeight="1" x14ac:dyDescent="0.2">
      <c r="A708" s="450"/>
      <c r="B708" s="1497" t="s">
        <v>899</v>
      </c>
      <c r="C708" s="1021"/>
      <c r="D708" s="1086"/>
      <c r="E708" s="1498">
        <v>2021</v>
      </c>
      <c r="F708" s="1498">
        <v>2022</v>
      </c>
      <c r="G708" s="1499">
        <v>2023</v>
      </c>
      <c r="H708" s="450"/>
      <c r="I708" s="450"/>
      <c r="J708" s="450"/>
      <c r="K708" s="450"/>
      <c r="L708" s="450"/>
      <c r="M708" s="450"/>
    </row>
    <row r="709" spans="1:13" ht="13.5" customHeight="1" x14ac:dyDescent="0.2">
      <c r="A709" s="450"/>
      <c r="B709" s="1115"/>
      <c r="C709" s="1115"/>
      <c r="D709" s="1116"/>
      <c r="E709" s="1208"/>
      <c r="F709" s="1208"/>
      <c r="G709" s="1205"/>
      <c r="H709" s="450"/>
      <c r="I709" s="450"/>
      <c r="J709" s="450"/>
      <c r="K709" s="450"/>
      <c r="L709" s="450"/>
      <c r="M709" s="450"/>
    </row>
    <row r="710" spans="1:13" ht="14.25" customHeight="1" x14ac:dyDescent="0.2">
      <c r="A710" s="450"/>
      <c r="B710" s="1165" t="s">
        <v>900</v>
      </c>
      <c r="C710" s="1163"/>
      <c r="D710" s="1500"/>
      <c r="E710" s="504">
        <v>3558583</v>
      </c>
      <c r="F710" s="504">
        <v>4927864</v>
      </c>
      <c r="G710" s="871">
        <v>4033448</v>
      </c>
      <c r="H710" s="450"/>
      <c r="I710" s="450"/>
      <c r="J710" s="450"/>
      <c r="K710" s="450"/>
      <c r="L710" s="450"/>
      <c r="M710" s="450"/>
    </row>
    <row r="711" spans="1:13" ht="14.25" customHeight="1" x14ac:dyDescent="0.2">
      <c r="A711" s="450"/>
      <c r="B711" s="1165" t="s">
        <v>901</v>
      </c>
      <c r="C711" s="1163"/>
      <c r="D711" s="1500"/>
      <c r="E711" s="466">
        <v>0</v>
      </c>
      <c r="F711" s="466">
        <v>0</v>
      </c>
      <c r="G711" s="871">
        <v>87629</v>
      </c>
      <c r="H711" s="450"/>
      <c r="I711" s="450"/>
      <c r="J711" s="450"/>
      <c r="K711" s="450"/>
      <c r="L711" s="450"/>
      <c r="M711" s="450"/>
    </row>
    <row r="712" spans="1:13" ht="14.25" customHeight="1" x14ac:dyDescent="0.2">
      <c r="A712" s="450"/>
      <c r="B712" s="1166" t="s">
        <v>902</v>
      </c>
      <c r="C712" s="1163"/>
      <c r="D712" s="1500"/>
      <c r="E712" s="498">
        <v>3558583</v>
      </c>
      <c r="F712" s="498">
        <v>4927864</v>
      </c>
      <c r="G712" s="827">
        <v>4121078</v>
      </c>
      <c r="H712" s="450"/>
      <c r="I712" s="450"/>
      <c r="J712" s="450"/>
      <c r="K712" s="450"/>
      <c r="L712" s="450"/>
      <c r="M712" s="450"/>
    </row>
    <row r="713" spans="1:13" ht="14.25" customHeight="1" x14ac:dyDescent="0.2">
      <c r="A713" s="450"/>
      <c r="B713" s="1166" t="s">
        <v>903</v>
      </c>
      <c r="C713" s="1163"/>
      <c r="D713" s="1500"/>
      <c r="E713" s="458">
        <v>0</v>
      </c>
      <c r="F713" s="458">
        <v>0</v>
      </c>
      <c r="G713" s="827">
        <v>3252672</v>
      </c>
      <c r="H713" s="450"/>
      <c r="I713" s="450"/>
      <c r="J713" s="450"/>
      <c r="K713" s="450"/>
      <c r="L713" s="450"/>
      <c r="M713" s="450"/>
    </row>
    <row r="714" spans="1:13" ht="14.25" customHeight="1" x14ac:dyDescent="0.2">
      <c r="A714" s="450"/>
      <c r="B714" s="1530" t="s">
        <v>904</v>
      </c>
      <c r="C714" s="1506"/>
      <c r="D714" s="1507"/>
      <c r="E714" s="890">
        <v>3558583</v>
      </c>
      <c r="F714" s="890">
        <v>4927864</v>
      </c>
      <c r="G714" s="891">
        <v>7373749</v>
      </c>
      <c r="H714" s="450"/>
      <c r="I714" s="450"/>
      <c r="J714" s="450"/>
      <c r="K714" s="450"/>
      <c r="L714" s="450"/>
      <c r="M714" s="450"/>
    </row>
    <row r="715" spans="1:13" ht="13.5" customHeight="1" x14ac:dyDescent="0.2">
      <c r="A715" s="450"/>
      <c r="B715" s="450"/>
      <c r="C715" s="450"/>
      <c r="D715" s="450"/>
      <c r="E715" s="450"/>
      <c r="F715" s="450"/>
      <c r="G715" s="450"/>
      <c r="H715" s="450"/>
      <c r="I715" s="450"/>
      <c r="J715" s="450"/>
      <c r="K715" s="450"/>
      <c r="L715" s="450"/>
      <c r="M715" s="450"/>
    </row>
    <row r="716" spans="1:13" ht="13.5" customHeight="1" x14ac:dyDescent="0.2">
      <c r="A716" s="450"/>
      <c r="B716" s="450"/>
      <c r="C716" s="450"/>
      <c r="D716" s="450"/>
      <c r="E716" s="450"/>
      <c r="F716" s="450"/>
      <c r="G716" s="450"/>
      <c r="H716" s="450"/>
      <c r="I716" s="450"/>
      <c r="J716" s="450"/>
      <c r="K716" s="450"/>
      <c r="L716" s="450"/>
      <c r="M716" s="450"/>
    </row>
    <row r="717" spans="1:13" ht="13.5" customHeight="1" x14ac:dyDescent="0.2">
      <c r="A717" s="587" t="s">
        <v>263</v>
      </c>
      <c r="B717" s="587" t="s">
        <v>905</v>
      </c>
      <c r="C717" s="587"/>
      <c r="D717" s="587"/>
      <c r="E717" s="587"/>
      <c r="F717" s="587"/>
      <c r="G717" s="587"/>
      <c r="H717" s="587" t="s">
        <v>263</v>
      </c>
      <c r="I717" s="587" t="s">
        <v>263</v>
      </c>
      <c r="J717" s="587" t="s">
        <v>263</v>
      </c>
      <c r="K717" s="587" t="s">
        <v>263</v>
      </c>
      <c r="L717" s="587" t="s">
        <v>263</v>
      </c>
      <c r="M717" s="587" t="s">
        <v>263</v>
      </c>
    </row>
    <row r="718" spans="1:13" ht="13.5" customHeight="1" x14ac:dyDescent="0.2">
      <c r="A718" s="450"/>
      <c r="B718" s="450"/>
      <c r="C718" s="450"/>
      <c r="D718" s="450"/>
      <c r="E718" s="450"/>
      <c r="F718" s="450"/>
      <c r="G718" s="450"/>
      <c r="H718" s="450"/>
      <c r="I718" s="450"/>
      <c r="J718" s="450"/>
      <c r="K718" s="450"/>
      <c r="L718" s="450"/>
      <c r="M718" s="450"/>
    </row>
    <row r="719" spans="1:13" ht="14.25" customHeight="1" x14ac:dyDescent="0.2">
      <c r="A719" s="450"/>
      <c r="B719" s="1497" t="s">
        <v>1028</v>
      </c>
      <c r="C719" s="1021"/>
      <c r="D719" s="1086"/>
      <c r="E719" s="1498">
        <v>2021</v>
      </c>
      <c r="F719" s="1498">
        <v>2022</v>
      </c>
      <c r="G719" s="1499">
        <v>2023</v>
      </c>
      <c r="H719" s="450"/>
      <c r="I719" s="450"/>
      <c r="J719" s="450"/>
      <c r="K719" s="450"/>
      <c r="L719" s="450"/>
      <c r="M719" s="450"/>
    </row>
    <row r="720" spans="1:13" ht="13.5" customHeight="1" x14ac:dyDescent="0.2">
      <c r="A720" s="450"/>
      <c r="B720" s="1115"/>
      <c r="C720" s="1115"/>
      <c r="D720" s="1116"/>
      <c r="E720" s="1208"/>
      <c r="F720" s="1208"/>
      <c r="G720" s="1205"/>
      <c r="H720" s="450"/>
      <c r="I720" s="450"/>
      <c r="J720" s="450"/>
      <c r="K720" s="450"/>
      <c r="L720" s="450"/>
      <c r="M720" s="450"/>
    </row>
    <row r="721" spans="1:13" ht="14.25" customHeight="1" x14ac:dyDescent="0.2">
      <c r="A721" s="450"/>
      <c r="B721" s="1526" t="s">
        <v>907</v>
      </c>
      <c r="C721" s="1122"/>
      <c r="D721" s="1407"/>
      <c r="E721" s="878">
        <v>3339854</v>
      </c>
      <c r="F721" s="878">
        <v>5432151</v>
      </c>
      <c r="G721" s="839">
        <v>12970597</v>
      </c>
      <c r="H721" s="450"/>
      <c r="I721" s="450"/>
      <c r="J721" s="450"/>
      <c r="K721" s="450"/>
      <c r="L721" s="450"/>
      <c r="M721" s="450"/>
    </row>
    <row r="722" spans="1:13" ht="14.25" customHeight="1" x14ac:dyDescent="0.2">
      <c r="A722" s="450"/>
      <c r="B722" s="1511" t="s">
        <v>908</v>
      </c>
      <c r="C722" s="1258"/>
      <c r="D722" s="1258"/>
      <c r="E722" s="1258"/>
      <c r="F722" s="1258"/>
      <c r="G722" s="1258"/>
      <c r="H722" s="450"/>
      <c r="I722" s="450"/>
      <c r="J722" s="450"/>
      <c r="K722" s="450"/>
      <c r="L722" s="450"/>
      <c r="M722" s="450"/>
    </row>
    <row r="723" spans="1:13" ht="13.5" customHeight="1" x14ac:dyDescent="0.2">
      <c r="A723" s="450"/>
      <c r="B723" s="1113"/>
      <c r="C723" s="1113"/>
      <c r="D723" s="1113"/>
      <c r="E723" s="1113"/>
      <c r="F723" s="1113"/>
      <c r="G723" s="1113"/>
      <c r="H723" s="450"/>
      <c r="I723" s="450"/>
      <c r="J723" s="450"/>
      <c r="K723" s="450"/>
      <c r="L723" s="450"/>
      <c r="M723" s="450"/>
    </row>
    <row r="724" spans="1:13" ht="13.5" customHeight="1" x14ac:dyDescent="0.2">
      <c r="A724" s="450"/>
      <c r="B724" s="450"/>
      <c r="C724" s="450"/>
      <c r="D724" s="450"/>
      <c r="E724" s="450"/>
      <c r="F724" s="450"/>
      <c r="G724" s="450"/>
      <c r="H724" s="450"/>
      <c r="I724" s="450"/>
      <c r="J724" s="450"/>
      <c r="K724" s="450"/>
      <c r="L724" s="450"/>
      <c r="M724" s="450"/>
    </row>
    <row r="725" spans="1:13" ht="13.5" customHeight="1" x14ac:dyDescent="0.2">
      <c r="A725" s="450"/>
      <c r="B725" s="450"/>
      <c r="C725" s="450"/>
      <c r="D725" s="450"/>
      <c r="E725" s="450"/>
      <c r="F725" s="450"/>
      <c r="G725" s="450"/>
      <c r="H725" s="450"/>
      <c r="I725" s="450"/>
      <c r="J725" s="450"/>
      <c r="K725" s="450"/>
      <c r="L725" s="450"/>
      <c r="M725" s="450"/>
    </row>
    <row r="726" spans="1:13" ht="13.5" customHeight="1" x14ac:dyDescent="0.2">
      <c r="A726" s="450"/>
      <c r="B726" s="450"/>
      <c r="C726" s="450"/>
      <c r="D726" s="450"/>
      <c r="E726" s="450"/>
      <c r="F726" s="450"/>
      <c r="G726" s="450"/>
      <c r="H726" s="450"/>
      <c r="I726" s="450"/>
      <c r="J726" s="450"/>
      <c r="K726" s="450"/>
      <c r="L726" s="450"/>
      <c r="M726" s="450"/>
    </row>
    <row r="727" spans="1:13" ht="13.5" customHeight="1" x14ac:dyDescent="0.2">
      <c r="A727" s="450"/>
      <c r="B727" s="450"/>
      <c r="C727" s="450"/>
      <c r="D727" s="450"/>
      <c r="E727" s="450"/>
      <c r="F727" s="450"/>
      <c r="G727" s="450"/>
      <c r="H727" s="450"/>
      <c r="I727" s="450"/>
      <c r="J727" s="450"/>
      <c r="K727" s="450"/>
      <c r="L727" s="450"/>
      <c r="M727" s="450"/>
    </row>
    <row r="728" spans="1:13" ht="13.5" customHeight="1" x14ac:dyDescent="0.2"/>
    <row r="729" spans="1:13" ht="13.5" customHeight="1" x14ac:dyDescent="0.2"/>
    <row r="730" spans="1:13" ht="13.5" customHeight="1" x14ac:dyDescent="0.2"/>
    <row r="731" spans="1:13" ht="13.5" customHeight="1" x14ac:dyDescent="0.2"/>
    <row r="732" spans="1:13" ht="13.5" customHeight="1" x14ac:dyDescent="0.2"/>
    <row r="733" spans="1:13" ht="13.5" customHeight="1" x14ac:dyDescent="0.2"/>
    <row r="734" spans="1:13" ht="13.5" customHeight="1" x14ac:dyDescent="0.2"/>
    <row r="735" spans="1:13" ht="13.5" customHeight="1" x14ac:dyDescent="0.2"/>
    <row r="736" spans="1:13"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09">
    <mergeCell ref="B52:D52"/>
    <mergeCell ref="B53:D53"/>
    <mergeCell ref="A1:A2"/>
    <mergeCell ref="B1:B2"/>
    <mergeCell ref="C1:C2"/>
    <mergeCell ref="D1:D2"/>
    <mergeCell ref="E1:E2"/>
    <mergeCell ref="F1:F2"/>
    <mergeCell ref="G1:G2"/>
    <mergeCell ref="B27:D27"/>
    <mergeCell ref="B28:G29"/>
    <mergeCell ref="B33:J33"/>
    <mergeCell ref="B34:M34"/>
    <mergeCell ref="B35:G35"/>
    <mergeCell ref="E44:G44"/>
    <mergeCell ref="B46:M46"/>
    <mergeCell ref="B51:M51"/>
    <mergeCell ref="B44:D45"/>
    <mergeCell ref="B47:D47"/>
    <mergeCell ref="B48:D48"/>
    <mergeCell ref="B49:D49"/>
    <mergeCell ref="B50:D50"/>
    <mergeCell ref="H44:J44"/>
    <mergeCell ref="K44:M44"/>
    <mergeCell ref="H1:H2"/>
    <mergeCell ref="I1:I2"/>
    <mergeCell ref="J1:J2"/>
    <mergeCell ref="K1:K2"/>
    <mergeCell ref="L1:L2"/>
    <mergeCell ref="M1:M2"/>
    <mergeCell ref="B10:M11"/>
    <mergeCell ref="F25:F26"/>
    <mergeCell ref="G25:G26"/>
    <mergeCell ref="B13:M20"/>
    <mergeCell ref="B22:D23"/>
    <mergeCell ref="E22:E23"/>
    <mergeCell ref="F22:F23"/>
    <mergeCell ref="G22:G23"/>
    <mergeCell ref="B24:D24"/>
    <mergeCell ref="B25:D26"/>
    <mergeCell ref="B54:D54"/>
    <mergeCell ref="B55:D55"/>
    <mergeCell ref="B56:M56"/>
    <mergeCell ref="B57:D57"/>
    <mergeCell ref="B58:D58"/>
    <mergeCell ref="B59:D59"/>
    <mergeCell ref="B60:D60"/>
    <mergeCell ref="B61:D61"/>
    <mergeCell ref="B62:M64"/>
    <mergeCell ref="B69:M71"/>
    <mergeCell ref="B120:D121"/>
    <mergeCell ref="E120:E121"/>
    <mergeCell ref="F120:F121"/>
    <mergeCell ref="G120:G121"/>
    <mergeCell ref="B122:G122"/>
    <mergeCell ref="B123:D123"/>
    <mergeCell ref="B124:D124"/>
    <mergeCell ref="B125:G125"/>
    <mergeCell ref="B92:G92"/>
    <mergeCell ref="B93:G93"/>
    <mergeCell ref="B94:G94"/>
    <mergeCell ref="B95:M97"/>
    <mergeCell ref="L99:M99"/>
    <mergeCell ref="B99:G100"/>
    <mergeCell ref="B101:M101"/>
    <mergeCell ref="B102:G102"/>
    <mergeCell ref="B103:G103"/>
    <mergeCell ref="B104:M104"/>
    <mergeCell ref="B105:G105"/>
    <mergeCell ref="B106:G106"/>
    <mergeCell ref="B107:G107"/>
    <mergeCell ref="B108:M108"/>
    <mergeCell ref="B109:G109"/>
    <mergeCell ref="B85:G85"/>
    <mergeCell ref="B86:M86"/>
    <mergeCell ref="B87:G87"/>
    <mergeCell ref="B88:G88"/>
    <mergeCell ref="B89:G89"/>
    <mergeCell ref="H99:I99"/>
    <mergeCell ref="J99:K99"/>
    <mergeCell ref="B90:M90"/>
    <mergeCell ref="B91:G91"/>
    <mergeCell ref="B73:D73"/>
    <mergeCell ref="B74:D74"/>
    <mergeCell ref="B75:L76"/>
    <mergeCell ref="B81:G82"/>
    <mergeCell ref="H81:I81"/>
    <mergeCell ref="J81:K81"/>
    <mergeCell ref="L81:M81"/>
    <mergeCell ref="B83:M83"/>
    <mergeCell ref="B84:G84"/>
    <mergeCell ref="B110:G110"/>
    <mergeCell ref="B111:G111"/>
    <mergeCell ref="B112:G112"/>
    <mergeCell ref="B113:M115"/>
    <mergeCell ref="B132:D132"/>
    <mergeCell ref="B133:D133"/>
    <mergeCell ref="B134:D134"/>
    <mergeCell ref="B135:D135"/>
    <mergeCell ref="B136:D136"/>
    <mergeCell ref="B126:D126"/>
    <mergeCell ref="B127:D127"/>
    <mergeCell ref="B128:D128"/>
    <mergeCell ref="B129:D129"/>
    <mergeCell ref="B130:D130"/>
    <mergeCell ref="B131:D131"/>
    <mergeCell ref="B137:D137"/>
    <mergeCell ref="B138:G141"/>
    <mergeCell ref="B142:G143"/>
    <mergeCell ref="B146:D148"/>
    <mergeCell ref="E146:E148"/>
    <mergeCell ref="F146:F148"/>
    <mergeCell ref="G146:G148"/>
    <mergeCell ref="B149:G149"/>
    <mergeCell ref="B150:D150"/>
    <mergeCell ref="B151:D151"/>
    <mergeCell ref="B152:G152"/>
    <mergeCell ref="B153:D153"/>
    <mergeCell ref="B154:D154"/>
    <mergeCell ref="B155:D155"/>
    <mergeCell ref="B156:D156"/>
    <mergeCell ref="B157:D157"/>
    <mergeCell ref="H170:I170"/>
    <mergeCell ref="J170:K170"/>
    <mergeCell ref="B195:D195"/>
    <mergeCell ref="B196:D196"/>
    <mergeCell ref="B197:D197"/>
    <mergeCell ref="B198:D198"/>
    <mergeCell ref="B199:M201"/>
    <mergeCell ref="B241:D241"/>
    <mergeCell ref="L170:M170"/>
    <mergeCell ref="B158:D158"/>
    <mergeCell ref="B159:D159"/>
    <mergeCell ref="B160:D160"/>
    <mergeCell ref="B161:D161"/>
    <mergeCell ref="B162:G165"/>
    <mergeCell ref="B167:G167"/>
    <mergeCell ref="B170:G171"/>
    <mergeCell ref="B172:G172"/>
    <mergeCell ref="B173:G173"/>
    <mergeCell ref="B174:G174"/>
    <mergeCell ref="B175:G175"/>
    <mergeCell ref="B176:G176"/>
    <mergeCell ref="B177:G177"/>
    <mergeCell ref="B178:G178"/>
    <mergeCell ref="H186:J186"/>
    <mergeCell ref="K186:M186"/>
    <mergeCell ref="B179:G179"/>
    <mergeCell ref="B180:G180"/>
    <mergeCell ref="B181:G181"/>
    <mergeCell ref="B182:G182"/>
    <mergeCell ref="B183:M184"/>
    <mergeCell ref="B186:D187"/>
    <mergeCell ref="E186:G186"/>
    <mergeCell ref="B500:D500"/>
    <mergeCell ref="B501:D501"/>
    <mergeCell ref="B502:D502"/>
    <mergeCell ref="B242:D243"/>
    <mergeCell ref="B244:D245"/>
    <mergeCell ref="B246:D247"/>
    <mergeCell ref="B219:D219"/>
    <mergeCell ref="B234:D235"/>
    <mergeCell ref="E234:G234"/>
    <mergeCell ref="H234:J234"/>
    <mergeCell ref="K234:M234"/>
    <mergeCell ref="B236:D236"/>
    <mergeCell ref="B237:D238"/>
    <mergeCell ref="K239:K240"/>
    <mergeCell ref="L239:L240"/>
    <mergeCell ref="M239:M240"/>
    <mergeCell ref="J244:J245"/>
    <mergeCell ref="K244:K245"/>
    <mergeCell ref="B503:D503"/>
    <mergeCell ref="B504:D504"/>
    <mergeCell ref="B505:G506"/>
    <mergeCell ref="B508:G510"/>
    <mergeCell ref="B513:D514"/>
    <mergeCell ref="E513:E514"/>
    <mergeCell ref="F513:F514"/>
    <mergeCell ref="G513:G514"/>
    <mergeCell ref="B515:G515"/>
    <mergeCell ref="B516:D516"/>
    <mergeCell ref="B517:D517"/>
    <mergeCell ref="B518:D518"/>
    <mergeCell ref="B519:D519"/>
    <mergeCell ref="B520:D520"/>
    <mergeCell ref="B521:D521"/>
    <mergeCell ref="B522:G522"/>
    <mergeCell ref="B523:D523"/>
    <mergeCell ref="B524:D524"/>
    <mergeCell ref="E538:E540"/>
    <mergeCell ref="F538:F540"/>
    <mergeCell ref="B525:D525"/>
    <mergeCell ref="B526:D526"/>
    <mergeCell ref="B527:D527"/>
    <mergeCell ref="B528:D528"/>
    <mergeCell ref="B529:D529"/>
    <mergeCell ref="B530:G533"/>
    <mergeCell ref="G538:G540"/>
    <mergeCell ref="B538:D540"/>
    <mergeCell ref="B541:G541"/>
    <mergeCell ref="B542:D542"/>
    <mergeCell ref="B543:D543"/>
    <mergeCell ref="B544:D544"/>
    <mergeCell ref="B545:D545"/>
    <mergeCell ref="B546:D546"/>
    <mergeCell ref="B547:G547"/>
    <mergeCell ref="B548:D548"/>
    <mergeCell ref="B549:D549"/>
    <mergeCell ref="B550:D550"/>
    <mergeCell ref="B551:D551"/>
    <mergeCell ref="B552:G554"/>
    <mergeCell ref="B556:G559"/>
    <mergeCell ref="B612:M614"/>
    <mergeCell ref="B616:M617"/>
    <mergeCell ref="I621:K623"/>
    <mergeCell ref="L621:M623"/>
    <mergeCell ref="B611:D611"/>
    <mergeCell ref="B619:C620"/>
    <mergeCell ref="D619:F620"/>
    <mergeCell ref="G619:H620"/>
    <mergeCell ref="I619:K620"/>
    <mergeCell ref="L619:M620"/>
    <mergeCell ref="B621:C623"/>
    <mergeCell ref="B563:D565"/>
    <mergeCell ref="E563:E565"/>
    <mergeCell ref="F563:F565"/>
    <mergeCell ref="G563:G565"/>
    <mergeCell ref="B566:G566"/>
    <mergeCell ref="B567:D567"/>
    <mergeCell ref="B568:D568"/>
    <mergeCell ref="B569:D569"/>
    <mergeCell ref="B570:D570"/>
    <mergeCell ref="B571:D571"/>
    <mergeCell ref="B572:G572"/>
    <mergeCell ref="B573:D573"/>
    <mergeCell ref="B574:D574"/>
    <mergeCell ref="B575:D575"/>
    <mergeCell ref="B576:D576"/>
    <mergeCell ref="B577:D577"/>
    <mergeCell ref="B578:G580"/>
    <mergeCell ref="B581:G582"/>
    <mergeCell ref="B585:J585"/>
    <mergeCell ref="B586:J586"/>
    <mergeCell ref="B587:J587"/>
    <mergeCell ref="B588:J588"/>
    <mergeCell ref="B589:J589"/>
    <mergeCell ref="B590:J590"/>
    <mergeCell ref="B591:M591"/>
    <mergeCell ref="B593:H593"/>
    <mergeCell ref="B599:M600"/>
    <mergeCell ref="E602:M602"/>
    <mergeCell ref="E603:M603"/>
    <mergeCell ref="E604:M604"/>
    <mergeCell ref="E605:M607"/>
    <mergeCell ref="E608:M608"/>
    <mergeCell ref="E609:M609"/>
    <mergeCell ref="E610:M610"/>
    <mergeCell ref="E611:M611"/>
    <mergeCell ref="B602:D602"/>
    <mergeCell ref="B603:D603"/>
    <mergeCell ref="B604:D604"/>
    <mergeCell ref="B605:D607"/>
    <mergeCell ref="B608:D608"/>
    <mergeCell ref="B609:D609"/>
    <mergeCell ref="B610:D610"/>
    <mergeCell ref="D621:F623"/>
    <mergeCell ref="G621:H623"/>
    <mergeCell ref="B624:C626"/>
    <mergeCell ref="D624:F626"/>
    <mergeCell ref="G624:H626"/>
    <mergeCell ref="I624:K626"/>
    <mergeCell ref="L624:M626"/>
    <mergeCell ref="F664:I664"/>
    <mergeCell ref="J664:M664"/>
    <mergeCell ref="G630:H632"/>
    <mergeCell ref="I630:K632"/>
    <mergeCell ref="I633:K635"/>
    <mergeCell ref="L633:M635"/>
    <mergeCell ref="I636:K638"/>
    <mergeCell ref="L636:M638"/>
    <mergeCell ref="B627:C629"/>
    <mergeCell ref="D627:F629"/>
    <mergeCell ref="G627:H629"/>
    <mergeCell ref="I627:K629"/>
    <mergeCell ref="L627:M629"/>
    <mergeCell ref="D630:F632"/>
    <mergeCell ref="L630:M632"/>
    <mergeCell ref="B630:C632"/>
    <mergeCell ref="B633:C635"/>
    <mergeCell ref="J665:K665"/>
    <mergeCell ref="L665:M665"/>
    <mergeCell ref="B651:M651"/>
    <mergeCell ref="B653:M654"/>
    <mergeCell ref="B656:H657"/>
    <mergeCell ref="I656:M657"/>
    <mergeCell ref="B658:H660"/>
    <mergeCell ref="I658:M660"/>
    <mergeCell ref="B664:E665"/>
    <mergeCell ref="F665:G665"/>
    <mergeCell ref="H665:I665"/>
    <mergeCell ref="D633:F635"/>
    <mergeCell ref="G633:H635"/>
    <mergeCell ref="B636:C638"/>
    <mergeCell ref="D636:F638"/>
    <mergeCell ref="G636:H638"/>
    <mergeCell ref="G642:H644"/>
    <mergeCell ref="I642:K644"/>
    <mergeCell ref="I645:K647"/>
    <mergeCell ref="L645:M647"/>
    <mergeCell ref="I648:K650"/>
    <mergeCell ref="L648:M650"/>
    <mergeCell ref="B639:C641"/>
    <mergeCell ref="D639:F641"/>
    <mergeCell ref="G639:H641"/>
    <mergeCell ref="I639:K641"/>
    <mergeCell ref="L639:M641"/>
    <mergeCell ref="D642:F644"/>
    <mergeCell ref="L642:M644"/>
    <mergeCell ref="B642:C644"/>
    <mergeCell ref="B645:C647"/>
    <mergeCell ref="D645:F647"/>
    <mergeCell ref="G645:H647"/>
    <mergeCell ref="B648:C650"/>
    <mergeCell ref="D648:F650"/>
    <mergeCell ref="G648:H650"/>
    <mergeCell ref="I681:K681"/>
    <mergeCell ref="L681:M681"/>
    <mergeCell ref="B681:E681"/>
    <mergeCell ref="B682:E687"/>
    <mergeCell ref="F682:H687"/>
    <mergeCell ref="I682:K687"/>
    <mergeCell ref="L682:M687"/>
    <mergeCell ref="J667:K667"/>
    <mergeCell ref="J668:K668"/>
    <mergeCell ref="F669:G669"/>
    <mergeCell ref="J669:K669"/>
    <mergeCell ref="F677:H678"/>
    <mergeCell ref="I677:K678"/>
    <mergeCell ref="L677:M678"/>
    <mergeCell ref="F679:H679"/>
    <mergeCell ref="I679:K679"/>
    <mergeCell ref="L679:M679"/>
    <mergeCell ref="F680:H680"/>
    <mergeCell ref="I680:K680"/>
    <mergeCell ref="L680:M680"/>
    <mergeCell ref="F681:H681"/>
    <mergeCell ref="B677:E678"/>
    <mergeCell ref="B679:E679"/>
    <mergeCell ref="B680:E680"/>
    <mergeCell ref="B689:H691"/>
    <mergeCell ref="B697:G698"/>
    <mergeCell ref="B699:G699"/>
    <mergeCell ref="B700:M702"/>
    <mergeCell ref="B703:H704"/>
    <mergeCell ref="B708:D709"/>
    <mergeCell ref="E708:E709"/>
    <mergeCell ref="F708:F709"/>
    <mergeCell ref="G708:G709"/>
    <mergeCell ref="J697:K697"/>
    <mergeCell ref="L697:M697"/>
    <mergeCell ref="F719:F720"/>
    <mergeCell ref="G719:G720"/>
    <mergeCell ref="B722:G723"/>
    <mergeCell ref="B710:D710"/>
    <mergeCell ref="B711:D711"/>
    <mergeCell ref="B712:D712"/>
    <mergeCell ref="B713:D713"/>
    <mergeCell ref="B714:D714"/>
    <mergeCell ref="B719:D720"/>
    <mergeCell ref="E719:E720"/>
    <mergeCell ref="B721:D721"/>
    <mergeCell ref="F666:G666"/>
    <mergeCell ref="H666:I670"/>
    <mergeCell ref="J666:K666"/>
    <mergeCell ref="L666:M670"/>
    <mergeCell ref="F668:G668"/>
    <mergeCell ref="F670:G670"/>
    <mergeCell ref="J670:K670"/>
    <mergeCell ref="B671:M672"/>
    <mergeCell ref="B675:K675"/>
    <mergeCell ref="B666:E666"/>
    <mergeCell ref="B668:E668"/>
    <mergeCell ref="B669:E669"/>
    <mergeCell ref="B670:E670"/>
    <mergeCell ref="B667:E667"/>
    <mergeCell ref="F667:G667"/>
    <mergeCell ref="L244:L245"/>
    <mergeCell ref="M244:M245"/>
    <mergeCell ref="H246:H247"/>
    <mergeCell ref="H242:H243"/>
    <mergeCell ref="L237:L238"/>
    <mergeCell ref="M237:M238"/>
    <mergeCell ref="B340:J340"/>
    <mergeCell ref="B341:J341"/>
    <mergeCell ref="H244:H245"/>
    <mergeCell ref="I244:I245"/>
    <mergeCell ref="B262:G262"/>
    <mergeCell ref="B258:G259"/>
    <mergeCell ref="H258:I258"/>
    <mergeCell ref="J258:K258"/>
    <mergeCell ref="L258:M258"/>
    <mergeCell ref="B260:G260"/>
    <mergeCell ref="B261:G261"/>
    <mergeCell ref="B337:J337"/>
    <mergeCell ref="B338:J338"/>
    <mergeCell ref="B339:J339"/>
    <mergeCell ref="B263:G263"/>
    <mergeCell ref="B264:G264"/>
    <mergeCell ref="B265:G265"/>
    <mergeCell ref="B266:G266"/>
    <mergeCell ref="B188:D188"/>
    <mergeCell ref="B189:D189"/>
    <mergeCell ref="B190:D190"/>
    <mergeCell ref="B191:D191"/>
    <mergeCell ref="B192:D192"/>
    <mergeCell ref="B193:D193"/>
    <mergeCell ref="B194:D194"/>
    <mergeCell ref="I239:I240"/>
    <mergeCell ref="J239:J240"/>
    <mergeCell ref="B206:D209"/>
    <mergeCell ref="E206:E209"/>
    <mergeCell ref="F206:F209"/>
    <mergeCell ref="G206:G209"/>
    <mergeCell ref="B210:D210"/>
    <mergeCell ref="B211:D211"/>
    <mergeCell ref="B212:D212"/>
    <mergeCell ref="B213:D213"/>
    <mergeCell ref="B214:D214"/>
    <mergeCell ref="J237:J238"/>
    <mergeCell ref="B215:D215"/>
    <mergeCell ref="B216:D216"/>
    <mergeCell ref="B217:D217"/>
    <mergeCell ref="B218:D218"/>
    <mergeCell ref="B220:G224"/>
    <mergeCell ref="E285:E286"/>
    <mergeCell ref="F285:F286"/>
    <mergeCell ref="G285:G286"/>
    <mergeCell ref="E295:E297"/>
    <mergeCell ref="F295:F297"/>
    <mergeCell ref="G295:G297"/>
    <mergeCell ref="B287:D287"/>
    <mergeCell ref="B288:D288"/>
    <mergeCell ref="B292:H292"/>
    <mergeCell ref="B295:D297"/>
    <mergeCell ref="K237:K238"/>
    <mergeCell ref="H237:H238"/>
    <mergeCell ref="I237:I238"/>
    <mergeCell ref="I242:I243"/>
    <mergeCell ref="J242:J243"/>
    <mergeCell ref="K242:K243"/>
    <mergeCell ref="L242:L243"/>
    <mergeCell ref="M242:M243"/>
    <mergeCell ref="B289:G290"/>
    <mergeCell ref="B285:D286"/>
    <mergeCell ref="B239:D240"/>
    <mergeCell ref="H239:H240"/>
    <mergeCell ref="B250:M252"/>
    <mergeCell ref="B255:K256"/>
    <mergeCell ref="B248:D248"/>
    <mergeCell ref="B249:D249"/>
    <mergeCell ref="I246:I247"/>
    <mergeCell ref="J246:J247"/>
    <mergeCell ref="K246:K247"/>
    <mergeCell ref="L246:L247"/>
    <mergeCell ref="M246:M247"/>
    <mergeCell ref="B267:G267"/>
    <mergeCell ref="B268:M270"/>
    <mergeCell ref="B275:M275"/>
    <mergeCell ref="B298:D298"/>
    <mergeCell ref="B299:D299"/>
    <mergeCell ref="B300:D300"/>
    <mergeCell ref="B301:G302"/>
    <mergeCell ref="B307:J307"/>
    <mergeCell ref="B308:J308"/>
    <mergeCell ref="B309:J309"/>
    <mergeCell ref="B310:J310"/>
    <mergeCell ref="B311:M312"/>
    <mergeCell ref="B317:J317"/>
    <mergeCell ref="B318:J318"/>
    <mergeCell ref="B319:J319"/>
    <mergeCell ref="B320:J320"/>
    <mergeCell ref="B330:J330"/>
    <mergeCell ref="B331:M331"/>
    <mergeCell ref="B332:J332"/>
    <mergeCell ref="B333:J333"/>
    <mergeCell ref="B334:J334"/>
    <mergeCell ref="B335:J335"/>
    <mergeCell ref="B402:D402"/>
    <mergeCell ref="B403:D403"/>
    <mergeCell ref="B404:D404"/>
    <mergeCell ref="B405:D405"/>
    <mergeCell ref="B336:J336"/>
    <mergeCell ref="B352:D353"/>
    <mergeCell ref="B354:D354"/>
    <mergeCell ref="B359:J359"/>
    <mergeCell ref="B360:J360"/>
    <mergeCell ref="B361:J361"/>
    <mergeCell ref="B362:J362"/>
    <mergeCell ref="B363:M363"/>
    <mergeCell ref="B392:I392"/>
    <mergeCell ref="J384:J385"/>
    <mergeCell ref="K384:K385"/>
    <mergeCell ref="L384:L385"/>
    <mergeCell ref="M384:M385"/>
    <mergeCell ref="B342:M342"/>
    <mergeCell ref="B343:J343"/>
    <mergeCell ref="B344:J344"/>
    <mergeCell ref="B345:J345"/>
    <mergeCell ref="B346:J346"/>
    <mergeCell ref="B347:M347"/>
    <mergeCell ref="E352:E353"/>
    <mergeCell ref="B378:D378"/>
    <mergeCell ref="B379:D379"/>
    <mergeCell ref="B384:I385"/>
    <mergeCell ref="B386:I386"/>
    <mergeCell ref="B387:I387"/>
    <mergeCell ref="B388:I388"/>
    <mergeCell ref="B389:I389"/>
    <mergeCell ref="B390:I390"/>
    <mergeCell ref="F352:F353"/>
    <mergeCell ref="G352:G353"/>
    <mergeCell ref="B391:I391"/>
    <mergeCell ref="B370:D371"/>
    <mergeCell ref="E370:E371"/>
    <mergeCell ref="F370:F371"/>
    <mergeCell ref="G370:G371"/>
    <mergeCell ref="B372:D372"/>
    <mergeCell ref="B373:D373"/>
    <mergeCell ref="B374:D374"/>
    <mergeCell ref="B376:D377"/>
    <mergeCell ref="E376:E377"/>
    <mergeCell ref="F376:F377"/>
    <mergeCell ref="G376:G377"/>
    <mergeCell ref="B393:M393"/>
    <mergeCell ref="B417:J417"/>
    <mergeCell ref="B418:J418"/>
    <mergeCell ref="B419:J419"/>
    <mergeCell ref="B420:J420"/>
    <mergeCell ref="B421:J421"/>
    <mergeCell ref="B422:J422"/>
    <mergeCell ref="B423:J423"/>
    <mergeCell ref="E409:E410"/>
    <mergeCell ref="F409:F410"/>
    <mergeCell ref="G409:G410"/>
    <mergeCell ref="B415:J416"/>
    <mergeCell ref="K415:K416"/>
    <mergeCell ref="L415:L416"/>
    <mergeCell ref="M415:M416"/>
    <mergeCell ref="B406:D406"/>
    <mergeCell ref="B407:D407"/>
    <mergeCell ref="B408:D408"/>
    <mergeCell ref="B409:D410"/>
    <mergeCell ref="B398:D400"/>
    <mergeCell ref="E398:E400"/>
    <mergeCell ref="F398:F400"/>
    <mergeCell ref="G398:G400"/>
    <mergeCell ref="B401:D401"/>
    <mergeCell ref="B433:D434"/>
    <mergeCell ref="E433:E434"/>
    <mergeCell ref="F433:F434"/>
    <mergeCell ref="G433:G434"/>
    <mergeCell ref="B435:G435"/>
    <mergeCell ref="B436:D436"/>
    <mergeCell ref="B437:D437"/>
    <mergeCell ref="E451:E452"/>
    <mergeCell ref="F451:F452"/>
    <mergeCell ref="B438:D438"/>
    <mergeCell ref="B439:D439"/>
    <mergeCell ref="B440:G440"/>
    <mergeCell ref="B441:D441"/>
    <mergeCell ref="B442:G444"/>
    <mergeCell ref="B446:G448"/>
    <mergeCell ref="G451:G452"/>
    <mergeCell ref="B451:D452"/>
    <mergeCell ref="B453:G453"/>
    <mergeCell ref="B454:D454"/>
    <mergeCell ref="B455:D455"/>
    <mergeCell ref="B456:D456"/>
    <mergeCell ref="B457:D457"/>
    <mergeCell ref="B458:G458"/>
    <mergeCell ref="B459:D459"/>
    <mergeCell ref="B460:G463"/>
    <mergeCell ref="B465:G467"/>
    <mergeCell ref="B470:D471"/>
    <mergeCell ref="E470:E471"/>
    <mergeCell ref="F470:F471"/>
    <mergeCell ref="G470:G471"/>
    <mergeCell ref="B472:D472"/>
    <mergeCell ref="B473:D473"/>
    <mergeCell ref="B474:G475"/>
    <mergeCell ref="B477:G479"/>
    <mergeCell ref="B480:M480"/>
    <mergeCell ref="B492:K492"/>
    <mergeCell ref="B494:M495"/>
    <mergeCell ref="B497:D498"/>
    <mergeCell ref="E497:E498"/>
    <mergeCell ref="F497:F498"/>
    <mergeCell ref="G497:G498"/>
    <mergeCell ref="B499:D499"/>
    <mergeCell ref="B482:J482"/>
    <mergeCell ref="B483:J483"/>
    <mergeCell ref="B484:J484"/>
    <mergeCell ref="B485:J485"/>
    <mergeCell ref="B486:J486"/>
    <mergeCell ref="B487:J487"/>
    <mergeCell ref="B488:J488"/>
    <mergeCell ref="B489:J489"/>
    <mergeCell ref="B490:M490"/>
  </mergeCells>
  <hyperlinks>
    <hyperlink ref="B69"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Z1004"/>
  <sheetViews>
    <sheetView showGridLines="0" workbookViewId="0">
      <pane ySplit="2" topLeftCell="A3" activePane="bottomLeft" state="frozen"/>
      <selection pane="bottomLeft" activeCell="L64" sqref="L64"/>
    </sheetView>
  </sheetViews>
  <sheetFormatPr defaultColWidth="11.19921875" defaultRowHeight="15" customHeight="1" x14ac:dyDescent="0.2"/>
  <cols>
    <col min="1" max="2" width="7" customWidth="1"/>
    <col min="3" max="3" width="10.3984375" customWidth="1"/>
    <col min="4" max="4" width="12.59765625" customWidth="1"/>
    <col min="5" max="8" width="10.3984375" customWidth="1"/>
    <col min="9" max="9" width="13" customWidth="1"/>
    <col min="10" max="13" width="10.3984375" customWidth="1"/>
    <col min="14" max="14" width="2" customWidth="1"/>
    <col min="15" max="26" width="8.8984375" customWidth="1"/>
  </cols>
  <sheetData>
    <row r="1" spans="1:26" ht="12.75" customHeight="1" x14ac:dyDescent="0.2">
      <c r="A1" s="1030"/>
      <c r="B1" s="1023"/>
      <c r="C1" s="1031"/>
      <c r="D1" s="1024"/>
      <c r="E1" s="1024"/>
      <c r="F1" s="1024"/>
      <c r="G1" s="1023"/>
      <c r="H1" s="1023"/>
      <c r="I1" s="1024"/>
      <c r="J1" s="1023"/>
      <c r="K1" s="1024"/>
      <c r="L1" s="1025"/>
      <c r="M1" s="1025"/>
      <c r="N1" s="1"/>
      <c r="O1" s="894"/>
      <c r="P1" s="894"/>
      <c r="Q1" s="1"/>
      <c r="R1" s="1"/>
      <c r="S1" s="1"/>
      <c r="T1" s="1"/>
      <c r="U1" s="1"/>
      <c r="V1" s="1"/>
      <c r="W1" s="1"/>
      <c r="X1" s="1"/>
      <c r="Y1" s="1"/>
      <c r="Z1" s="1"/>
    </row>
    <row r="2" spans="1:26" ht="12.75" customHeight="1" x14ac:dyDescent="0.2">
      <c r="A2" s="1021"/>
      <c r="B2" s="1021"/>
      <c r="C2" s="1021"/>
      <c r="D2" s="1021"/>
      <c r="E2" s="1021"/>
      <c r="F2" s="1021"/>
      <c r="G2" s="1021"/>
      <c r="H2" s="1021"/>
      <c r="I2" s="1021"/>
      <c r="J2" s="1021"/>
      <c r="K2" s="1021"/>
      <c r="L2" s="1021"/>
      <c r="M2" s="1021"/>
      <c r="N2" s="1"/>
      <c r="O2" s="894"/>
      <c r="P2" s="894"/>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885"/>
      <c r="P3" s="885"/>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885"/>
      <c r="P4" s="885"/>
      <c r="Q4" s="2"/>
      <c r="R4" s="2"/>
      <c r="S4" s="2"/>
      <c r="T4" s="2"/>
      <c r="U4" s="2"/>
      <c r="V4" s="2"/>
      <c r="W4" s="2"/>
      <c r="X4" s="2"/>
      <c r="Y4" s="2"/>
      <c r="Z4" s="2"/>
    </row>
    <row r="5" spans="1:26" ht="27" customHeight="1" x14ac:dyDescent="0.2">
      <c r="A5" s="283"/>
      <c r="B5" s="7" t="s">
        <v>1029</v>
      </c>
      <c r="C5" s="7"/>
      <c r="D5" s="6"/>
      <c r="E5" s="6"/>
      <c r="F5" s="6"/>
      <c r="G5" s="6"/>
      <c r="H5" s="6"/>
      <c r="I5" s="6"/>
      <c r="J5" s="6"/>
      <c r="K5" s="6"/>
      <c r="L5" s="6"/>
      <c r="M5" s="6"/>
      <c r="N5" s="6"/>
      <c r="O5" s="895"/>
      <c r="P5" s="895"/>
      <c r="Q5" s="6"/>
      <c r="R5" s="6"/>
      <c r="S5" s="6"/>
      <c r="T5" s="6"/>
      <c r="U5" s="6"/>
      <c r="V5" s="6"/>
      <c r="W5" s="6"/>
      <c r="X5" s="6"/>
      <c r="Y5" s="6"/>
      <c r="Z5" s="6"/>
    </row>
    <row r="6" spans="1:26" ht="12.75" customHeight="1" x14ac:dyDescent="0.2">
      <c r="A6" s="2"/>
      <c r="B6" s="1022" t="s">
        <v>1030</v>
      </c>
      <c r="C6" s="1019"/>
      <c r="D6" s="1019"/>
      <c r="E6" s="1019"/>
      <c r="F6" s="1019"/>
      <c r="G6" s="1019"/>
      <c r="H6" s="1019"/>
      <c r="I6" s="1019"/>
      <c r="J6" s="1019"/>
      <c r="K6" s="1019"/>
      <c r="L6" s="1019"/>
      <c r="M6" s="1019"/>
      <c r="N6" s="2"/>
      <c r="O6" s="885"/>
      <c r="P6" s="885"/>
      <c r="Q6" s="2"/>
      <c r="R6" s="2"/>
      <c r="S6" s="2"/>
      <c r="T6" s="2"/>
      <c r="U6" s="2"/>
      <c r="V6" s="2"/>
      <c r="W6" s="2"/>
      <c r="X6" s="2"/>
      <c r="Y6" s="2"/>
      <c r="Z6" s="2"/>
    </row>
    <row r="7" spans="1:26" ht="12.75" customHeight="1" x14ac:dyDescent="0.2">
      <c r="A7" s="2"/>
      <c r="B7" s="1019"/>
      <c r="C7" s="1019"/>
      <c r="D7" s="1019"/>
      <c r="E7" s="1019"/>
      <c r="F7" s="1019"/>
      <c r="G7" s="1019"/>
      <c r="H7" s="1019"/>
      <c r="I7" s="1019"/>
      <c r="J7" s="1019"/>
      <c r="K7" s="1019"/>
      <c r="L7" s="1019"/>
      <c r="M7" s="1019"/>
      <c r="N7" s="2"/>
      <c r="O7" s="885"/>
      <c r="P7" s="885"/>
      <c r="Q7" s="2"/>
      <c r="R7" s="2"/>
      <c r="S7" s="2"/>
      <c r="T7" s="2"/>
      <c r="U7" s="2"/>
      <c r="V7" s="2"/>
      <c r="W7" s="2"/>
      <c r="X7" s="2"/>
      <c r="Y7" s="2"/>
      <c r="Z7" s="2"/>
    </row>
    <row r="8" spans="1:26" ht="12.75" customHeight="1" x14ac:dyDescent="0.2">
      <c r="A8" s="2"/>
      <c r="B8" s="1019"/>
      <c r="C8" s="1019"/>
      <c r="D8" s="1019"/>
      <c r="E8" s="1019"/>
      <c r="F8" s="1019"/>
      <c r="G8" s="1019"/>
      <c r="H8" s="1019"/>
      <c r="I8" s="1019"/>
      <c r="J8" s="1019"/>
      <c r="K8" s="1019"/>
      <c r="L8" s="1019"/>
      <c r="M8" s="1019"/>
      <c r="N8" s="2"/>
      <c r="O8" s="885"/>
      <c r="P8" s="885"/>
      <c r="Q8" s="2"/>
      <c r="R8" s="2"/>
      <c r="S8" s="2"/>
      <c r="T8" s="2"/>
      <c r="U8" s="2"/>
      <c r="V8" s="2"/>
      <c r="W8" s="2"/>
      <c r="X8" s="2"/>
      <c r="Y8" s="2"/>
      <c r="Z8" s="2"/>
    </row>
    <row r="9" spans="1:26" ht="12.75" customHeight="1" x14ac:dyDescent="0.2">
      <c r="A9" s="2"/>
      <c r="B9" s="2"/>
      <c r="C9" s="2"/>
      <c r="D9" s="2"/>
      <c r="E9" s="2"/>
      <c r="F9" s="2"/>
      <c r="G9" s="2"/>
      <c r="H9" s="2"/>
      <c r="I9" s="2"/>
      <c r="J9" s="2"/>
      <c r="K9" s="2"/>
      <c r="L9" s="2"/>
      <c r="M9" s="2"/>
      <c r="N9" s="2"/>
      <c r="O9" s="885"/>
      <c r="P9" s="885"/>
      <c r="Q9" s="2"/>
      <c r="R9" s="2"/>
      <c r="S9" s="2"/>
      <c r="T9" s="2"/>
      <c r="U9" s="2"/>
      <c r="V9" s="2"/>
      <c r="W9" s="2"/>
      <c r="X9" s="2"/>
      <c r="Y9" s="2"/>
      <c r="Z9" s="2"/>
    </row>
    <row r="10" spans="1:26" ht="12.75" customHeight="1" x14ac:dyDescent="0.2">
      <c r="A10" s="2"/>
      <c r="B10" s="2"/>
      <c r="C10" s="2"/>
      <c r="D10" s="2"/>
      <c r="E10" s="2"/>
      <c r="F10" s="2"/>
      <c r="G10" s="2"/>
      <c r="H10" s="2"/>
      <c r="I10" s="2"/>
      <c r="J10" s="2"/>
      <c r="K10" s="2"/>
      <c r="L10" s="2"/>
      <c r="M10" s="2"/>
      <c r="N10" s="2"/>
      <c r="O10" s="885"/>
      <c r="P10" s="885"/>
      <c r="Q10" s="2"/>
      <c r="R10" s="2"/>
      <c r="S10" s="2"/>
      <c r="T10" s="2"/>
      <c r="U10" s="2"/>
      <c r="V10" s="2"/>
      <c r="W10" s="2"/>
      <c r="X10" s="2"/>
      <c r="Y10" s="2"/>
      <c r="Z10" s="2"/>
    </row>
    <row r="11" spans="1:26" ht="12.75" customHeight="1" x14ac:dyDescent="0.2">
      <c r="A11" s="2"/>
      <c r="B11" s="1669" t="s">
        <v>1031</v>
      </c>
      <c r="C11" s="1115"/>
      <c r="D11" s="1115"/>
      <c r="E11" s="1669" t="s">
        <v>1032</v>
      </c>
      <c r="F11" s="1115"/>
      <c r="G11" s="1115"/>
      <c r="H11" s="1115"/>
      <c r="I11" s="1115"/>
      <c r="J11" s="1115"/>
      <c r="K11" s="1115"/>
      <c r="L11" s="1670" t="s">
        <v>1033</v>
      </c>
      <c r="M11" s="1115"/>
      <c r="N11" s="2"/>
      <c r="O11" s="885"/>
      <c r="P11" s="885"/>
      <c r="Q11" s="2"/>
      <c r="R11" s="2"/>
      <c r="S11" s="2"/>
      <c r="T11" s="2"/>
      <c r="U11" s="2"/>
      <c r="V11" s="2"/>
      <c r="W11" s="2"/>
      <c r="X11" s="2"/>
      <c r="Y11" s="2"/>
      <c r="Z11" s="2"/>
    </row>
    <row r="12" spans="1:26" ht="12.75" customHeight="1" x14ac:dyDescent="0.2">
      <c r="A12" s="2"/>
      <c r="B12" s="1671" t="s">
        <v>1034</v>
      </c>
      <c r="C12" s="1138"/>
      <c r="D12" s="1138"/>
      <c r="E12" s="1684" t="s">
        <v>1035</v>
      </c>
      <c r="F12" s="1685"/>
      <c r="G12" s="1685"/>
      <c r="H12" s="1685"/>
      <c r="I12" s="1685"/>
      <c r="J12" s="1685"/>
      <c r="K12" s="1686"/>
      <c r="L12" s="1673" t="s">
        <v>1036</v>
      </c>
      <c r="M12" s="1674"/>
      <c r="N12" s="2"/>
      <c r="O12" s="885"/>
      <c r="P12" s="885"/>
      <c r="Q12" s="2"/>
      <c r="R12" s="2"/>
      <c r="S12" s="2"/>
      <c r="T12" s="2"/>
      <c r="U12" s="2"/>
      <c r="V12" s="2"/>
      <c r="W12" s="2"/>
      <c r="X12" s="2"/>
      <c r="Y12" s="2"/>
      <c r="Z12" s="2"/>
    </row>
    <row r="13" spans="1:26" ht="12.75" customHeight="1" x14ac:dyDescent="0.2">
      <c r="A13" s="2"/>
      <c r="B13" s="1672"/>
      <c r="C13" s="1021"/>
      <c r="D13" s="1021"/>
      <c r="E13" s="1687"/>
      <c r="F13" s="1688"/>
      <c r="G13" s="1688"/>
      <c r="H13" s="1688"/>
      <c r="I13" s="1688"/>
      <c r="J13" s="1688"/>
      <c r="K13" s="1689"/>
      <c r="L13" s="1673" t="s">
        <v>1036</v>
      </c>
      <c r="M13" s="1680"/>
      <c r="N13" s="2"/>
      <c r="O13" s="885"/>
      <c r="P13" s="885"/>
      <c r="Q13" s="2"/>
      <c r="R13" s="2"/>
      <c r="S13" s="2"/>
      <c r="T13" s="2"/>
      <c r="U13" s="2"/>
      <c r="V13" s="2"/>
      <c r="W13" s="2"/>
      <c r="X13" s="2"/>
      <c r="Y13" s="2"/>
      <c r="Z13" s="2"/>
    </row>
    <row r="14" spans="1:26" ht="12.75" customHeight="1" x14ac:dyDescent="0.2">
      <c r="A14" s="2"/>
      <c r="B14" s="1672"/>
      <c r="C14" s="1021"/>
      <c r="D14" s="1021"/>
      <c r="E14" s="1687"/>
      <c r="F14" s="1688"/>
      <c r="G14" s="1688"/>
      <c r="H14" s="1688"/>
      <c r="I14" s="1688"/>
      <c r="J14" s="1688"/>
      <c r="K14" s="1689"/>
      <c r="L14" s="1673" t="s">
        <v>1036</v>
      </c>
      <c r="M14" s="1680"/>
      <c r="N14" s="2"/>
      <c r="O14" s="885"/>
      <c r="P14" s="885"/>
      <c r="Q14" s="2"/>
      <c r="R14" s="2"/>
      <c r="S14" s="2"/>
      <c r="T14" s="2"/>
      <c r="U14" s="2"/>
      <c r="V14" s="2"/>
      <c r="W14" s="2"/>
      <c r="X14" s="2"/>
      <c r="Y14" s="2"/>
      <c r="Z14" s="2"/>
    </row>
    <row r="15" spans="1:26" ht="12.75" customHeight="1" x14ac:dyDescent="0.2">
      <c r="A15" s="2"/>
      <c r="B15" s="1672"/>
      <c r="C15" s="1021"/>
      <c r="D15" s="1021"/>
      <c r="E15" s="1690"/>
      <c r="F15" s="1691"/>
      <c r="G15" s="1691"/>
      <c r="H15" s="1691"/>
      <c r="I15" s="1691"/>
      <c r="J15" s="1691"/>
      <c r="K15" s="1692"/>
      <c r="L15" s="1673" t="s">
        <v>1036</v>
      </c>
      <c r="M15" s="1680"/>
      <c r="N15" s="2"/>
      <c r="O15" s="885"/>
      <c r="P15" s="885"/>
      <c r="Q15" s="2"/>
      <c r="R15" s="2"/>
      <c r="S15" s="2"/>
      <c r="T15" s="2"/>
      <c r="U15" s="2"/>
      <c r="V15" s="2"/>
      <c r="W15" s="2"/>
      <c r="X15" s="2"/>
      <c r="Y15" s="2"/>
      <c r="Z15" s="2"/>
    </row>
    <row r="16" spans="1:26" ht="12.75" customHeight="1" x14ac:dyDescent="0.2">
      <c r="A16" s="2"/>
      <c r="B16" s="1019"/>
      <c r="C16" s="1019"/>
      <c r="D16" s="1142"/>
      <c r="E16" s="1664" t="s">
        <v>1037</v>
      </c>
      <c r="F16" s="1665"/>
      <c r="G16" s="1665"/>
      <c r="H16" s="1665"/>
      <c r="I16" s="1665"/>
      <c r="J16" s="1665"/>
      <c r="K16" s="1666"/>
      <c r="L16" s="1668" t="s">
        <v>1036</v>
      </c>
      <c r="M16" s="1594"/>
      <c r="N16" s="2"/>
      <c r="O16" s="885"/>
      <c r="P16" s="885"/>
      <c r="Q16" s="2"/>
      <c r="R16" s="2"/>
      <c r="S16" s="2"/>
      <c r="T16" s="2"/>
      <c r="U16" s="2"/>
      <c r="V16" s="2"/>
      <c r="W16" s="2"/>
      <c r="X16" s="2"/>
      <c r="Y16" s="2"/>
      <c r="Z16" s="2"/>
    </row>
    <row r="17" spans="1:26" ht="12.75" customHeight="1" x14ac:dyDescent="0.2">
      <c r="A17" s="2"/>
      <c r="B17" s="1019"/>
      <c r="C17" s="1019"/>
      <c r="D17" s="1142"/>
      <c r="E17" s="1664" t="s">
        <v>1038</v>
      </c>
      <c r="F17" s="1665"/>
      <c r="G17" s="1665"/>
      <c r="H17" s="1665"/>
      <c r="I17" s="1665"/>
      <c r="J17" s="1665"/>
      <c r="K17" s="1666"/>
      <c r="L17" s="1668" t="s">
        <v>1036</v>
      </c>
      <c r="M17" s="1646"/>
      <c r="N17" s="2"/>
      <c r="O17" s="885"/>
      <c r="P17" s="885"/>
      <c r="Q17" s="2"/>
      <c r="R17" s="2"/>
      <c r="S17" s="2"/>
      <c r="T17" s="2"/>
      <c r="U17" s="2"/>
      <c r="V17" s="2"/>
      <c r="W17" s="2"/>
      <c r="X17" s="2"/>
      <c r="Y17" s="2"/>
      <c r="Z17" s="2"/>
    </row>
    <row r="18" spans="1:26" ht="12.75" customHeight="1" x14ac:dyDescent="0.2">
      <c r="A18" s="2"/>
      <c r="B18" s="1019"/>
      <c r="C18" s="1019"/>
      <c r="D18" s="1142"/>
      <c r="E18" s="1667" t="s">
        <v>1039</v>
      </c>
      <c r="F18" s="1665"/>
      <c r="G18" s="1665"/>
      <c r="H18" s="1665"/>
      <c r="I18" s="1665"/>
      <c r="J18" s="1665"/>
      <c r="K18" s="1666"/>
      <c r="L18" s="1668" t="s">
        <v>1036</v>
      </c>
      <c r="M18" s="1594"/>
      <c r="N18" s="2"/>
      <c r="O18" s="885"/>
      <c r="P18" s="885"/>
      <c r="Q18" s="2"/>
      <c r="R18" s="2"/>
      <c r="S18" s="2"/>
      <c r="T18" s="2"/>
      <c r="U18" s="2"/>
      <c r="V18" s="2"/>
      <c r="W18" s="2"/>
      <c r="X18" s="2"/>
      <c r="Y18" s="2"/>
      <c r="Z18" s="2"/>
    </row>
    <row r="19" spans="1:26" ht="12.75" customHeight="1" x14ac:dyDescent="0.2">
      <c r="A19" s="2"/>
      <c r="B19" s="1019"/>
      <c r="C19" s="1019"/>
      <c r="D19" s="1142"/>
      <c r="E19" s="1667" t="s">
        <v>1040</v>
      </c>
      <c r="F19" s="1665"/>
      <c r="G19" s="1665"/>
      <c r="H19" s="1665"/>
      <c r="I19" s="1665"/>
      <c r="J19" s="1665"/>
      <c r="K19" s="1666"/>
      <c r="L19" s="1668" t="s">
        <v>1036</v>
      </c>
      <c r="M19" s="1646"/>
      <c r="N19" s="2"/>
      <c r="O19" s="885"/>
      <c r="P19" s="885"/>
      <c r="Q19" s="2"/>
      <c r="R19" s="2"/>
      <c r="S19" s="2"/>
      <c r="T19" s="2"/>
      <c r="U19" s="2"/>
      <c r="V19" s="2"/>
      <c r="W19" s="2"/>
      <c r="X19" s="2"/>
      <c r="Y19" s="2"/>
      <c r="Z19" s="2"/>
    </row>
    <row r="20" spans="1:26" ht="12.75" customHeight="1" x14ac:dyDescent="0.2">
      <c r="A20" s="2"/>
      <c r="B20" s="1019"/>
      <c r="C20" s="1019"/>
      <c r="D20" s="1142"/>
      <c r="E20" s="1681" t="s">
        <v>480</v>
      </c>
      <c r="F20" s="1682"/>
      <c r="G20" s="1682"/>
      <c r="H20" s="1682"/>
      <c r="I20" s="1682"/>
      <c r="J20" s="1682"/>
      <c r="K20" s="1683"/>
      <c r="L20" s="1013" t="s">
        <v>1036</v>
      </c>
      <c r="M20" s="993"/>
      <c r="N20" s="2"/>
      <c r="O20" s="885"/>
      <c r="P20" s="885"/>
      <c r="Q20" s="2"/>
      <c r="R20" s="2"/>
      <c r="S20" s="2"/>
      <c r="T20" s="2"/>
      <c r="U20" s="2"/>
      <c r="V20" s="2"/>
      <c r="W20" s="2"/>
      <c r="X20" s="2"/>
      <c r="Y20" s="2"/>
      <c r="Z20" s="2"/>
    </row>
    <row r="21" spans="1:26" ht="12.75" customHeight="1" x14ac:dyDescent="0.2">
      <c r="A21" s="2"/>
      <c r="B21" s="1019"/>
      <c r="C21" s="1019"/>
      <c r="D21" s="1142"/>
      <c r="E21" s="1675" t="s">
        <v>1041</v>
      </c>
      <c r="F21" s="1108"/>
      <c r="G21" s="1108"/>
      <c r="H21" s="1108"/>
      <c r="I21" s="1108"/>
      <c r="J21" s="1108"/>
      <c r="K21" s="1676"/>
      <c r="L21" s="1668" t="s">
        <v>1036</v>
      </c>
      <c r="M21" s="1594"/>
      <c r="N21" s="2"/>
      <c r="O21" s="885"/>
      <c r="P21" s="885"/>
      <c r="Q21" s="2"/>
      <c r="R21" s="2"/>
      <c r="S21" s="2"/>
      <c r="T21" s="2"/>
      <c r="U21" s="2"/>
      <c r="V21" s="2"/>
      <c r="W21" s="2"/>
      <c r="X21" s="2"/>
      <c r="Y21" s="2"/>
      <c r="Z21" s="2"/>
    </row>
    <row r="22" spans="1:26" ht="12.75" customHeight="1" x14ac:dyDescent="0.2">
      <c r="A22" s="2"/>
      <c r="B22" s="1113"/>
      <c r="C22" s="1113"/>
      <c r="D22" s="1113"/>
      <c r="E22" s="1677" t="s">
        <v>1042</v>
      </c>
      <c r="F22" s="1081"/>
      <c r="G22" s="1081"/>
      <c r="H22" s="1081"/>
      <c r="I22" s="1081"/>
      <c r="J22" s="1081"/>
      <c r="K22" s="1678"/>
      <c r="L22" s="1679" t="s">
        <v>1036</v>
      </c>
      <c r="M22" s="1627"/>
      <c r="N22" s="2"/>
      <c r="O22" s="885"/>
      <c r="P22" s="885"/>
      <c r="Q22" s="2"/>
      <c r="R22" s="2"/>
      <c r="S22" s="2"/>
      <c r="T22" s="2"/>
      <c r="U22" s="2"/>
      <c r="V22" s="2"/>
      <c r="W22" s="2"/>
      <c r="X22" s="2"/>
      <c r="Y22" s="2"/>
      <c r="Z22" s="2"/>
    </row>
    <row r="23" spans="1:26" ht="12.75" customHeight="1" x14ac:dyDescent="0.2">
      <c r="A23" s="2"/>
      <c r="B23" s="1656" t="s">
        <v>1043</v>
      </c>
      <c r="C23" s="1258"/>
      <c r="D23" s="1617"/>
      <c r="E23" s="1657" t="s">
        <v>1044</v>
      </c>
      <c r="F23" s="1658"/>
      <c r="G23" s="1658"/>
      <c r="H23" s="1658"/>
      <c r="I23" s="1658"/>
      <c r="J23" s="1658"/>
      <c r="K23" s="1659"/>
      <c r="L23" s="1619" t="s">
        <v>1036</v>
      </c>
      <c r="M23" s="1620"/>
      <c r="N23" s="2"/>
      <c r="O23" s="885"/>
      <c r="P23" s="885"/>
      <c r="Q23" s="2"/>
      <c r="R23" s="2"/>
      <c r="S23" s="2"/>
      <c r="T23" s="2"/>
      <c r="U23" s="2"/>
      <c r="V23" s="2"/>
      <c r="W23" s="2"/>
      <c r="X23" s="2"/>
      <c r="Y23" s="2"/>
      <c r="Z23" s="2"/>
    </row>
    <row r="24" spans="1:26" ht="12.75" customHeight="1" x14ac:dyDescent="0.2">
      <c r="A24" s="2"/>
      <c r="B24" s="1113"/>
      <c r="C24" s="1113"/>
      <c r="D24" s="1599"/>
      <c r="E24" s="1660" t="s">
        <v>1045</v>
      </c>
      <c r="F24" s="1631"/>
      <c r="G24" s="1631"/>
      <c r="H24" s="1631"/>
      <c r="I24" s="1631"/>
      <c r="J24" s="1631"/>
      <c r="K24" s="1632"/>
      <c r="L24" s="1596" t="s">
        <v>1036</v>
      </c>
      <c r="M24" s="1605"/>
      <c r="N24" s="2"/>
      <c r="O24" s="885"/>
      <c r="P24" s="885"/>
      <c r="Q24" s="2"/>
      <c r="R24" s="2"/>
      <c r="S24" s="2"/>
      <c r="T24" s="2"/>
      <c r="U24" s="2"/>
      <c r="V24" s="2"/>
      <c r="W24" s="2"/>
      <c r="X24" s="2"/>
      <c r="Y24" s="2"/>
      <c r="Z24" s="2"/>
    </row>
    <row r="25" spans="1:26" ht="26.25" customHeight="1" x14ac:dyDescent="0.2">
      <c r="A25" s="2"/>
      <c r="B25" s="1611" t="s">
        <v>1046</v>
      </c>
      <c r="C25" s="1106"/>
      <c r="D25" s="1612"/>
      <c r="E25" s="1623" t="s">
        <v>1047</v>
      </c>
      <c r="F25" s="1113"/>
      <c r="G25" s="1113"/>
      <c r="H25" s="1113"/>
      <c r="I25" s="1113"/>
      <c r="J25" s="1113"/>
      <c r="K25" s="1599"/>
      <c r="L25" s="1661" t="s">
        <v>1036</v>
      </c>
      <c r="M25" s="1662"/>
      <c r="N25" s="2"/>
      <c r="O25" s="885"/>
      <c r="P25" s="885"/>
      <c r="Q25" s="2"/>
      <c r="R25" s="2"/>
      <c r="S25" s="2"/>
      <c r="T25" s="2"/>
      <c r="U25" s="2"/>
      <c r="V25" s="2"/>
      <c r="W25" s="2"/>
      <c r="X25" s="2"/>
      <c r="Y25" s="2"/>
      <c r="Z25" s="2"/>
    </row>
    <row r="26" spans="1:26" ht="26.25" customHeight="1" x14ac:dyDescent="0.2">
      <c r="A26" s="2"/>
      <c r="B26" s="1655" t="s">
        <v>1048</v>
      </c>
      <c r="C26" s="1106"/>
      <c r="D26" s="1612"/>
      <c r="E26" s="1663" t="s">
        <v>1049</v>
      </c>
      <c r="F26" s="1113"/>
      <c r="G26" s="1113"/>
      <c r="H26" s="1113"/>
      <c r="I26" s="1113"/>
      <c r="J26" s="1113"/>
      <c r="K26" s="1599"/>
      <c r="L26" s="1661" t="s">
        <v>1036</v>
      </c>
      <c r="M26" s="1662"/>
      <c r="N26" s="2"/>
      <c r="O26" s="885"/>
      <c r="P26" s="885"/>
      <c r="Q26" s="2"/>
      <c r="R26" s="2"/>
      <c r="S26" s="2"/>
      <c r="T26" s="2"/>
      <c r="U26" s="2"/>
      <c r="V26" s="2"/>
      <c r="W26" s="2"/>
      <c r="X26" s="2"/>
      <c r="Y26" s="2"/>
      <c r="Z26" s="2"/>
    </row>
    <row r="27" spans="1:26" ht="15" customHeight="1" x14ac:dyDescent="0.2">
      <c r="A27" s="2"/>
      <c r="B27" s="1628" t="s">
        <v>1050</v>
      </c>
      <c r="C27" s="1258"/>
      <c r="D27" s="1617"/>
      <c r="E27" s="1618" t="s">
        <v>1051</v>
      </c>
      <c r="F27" s="1258"/>
      <c r="G27" s="1258"/>
      <c r="H27" s="1258"/>
      <c r="I27" s="1258"/>
      <c r="J27" s="1258"/>
      <c r="K27" s="1617"/>
      <c r="L27" s="1647" t="s">
        <v>1036</v>
      </c>
      <c r="M27" s="1648"/>
      <c r="N27" s="523"/>
      <c r="O27" s="885"/>
      <c r="P27" s="885"/>
      <c r="Q27" s="2"/>
      <c r="R27" s="2"/>
      <c r="S27" s="2"/>
      <c r="T27" s="2"/>
      <c r="U27" s="2"/>
      <c r="V27" s="2"/>
      <c r="W27" s="2"/>
      <c r="X27" s="2"/>
      <c r="Y27" s="2"/>
      <c r="Z27" s="2"/>
    </row>
    <row r="28" spans="1:26" ht="12.75" customHeight="1" x14ac:dyDescent="0.2">
      <c r="A28" s="2"/>
      <c r="B28" s="1019"/>
      <c r="C28" s="1019"/>
      <c r="D28" s="1210"/>
      <c r="E28" s="1211"/>
      <c r="F28" s="1019"/>
      <c r="G28" s="1019"/>
      <c r="H28" s="1019"/>
      <c r="I28" s="1019"/>
      <c r="J28" s="1019"/>
      <c r="K28" s="1210"/>
      <c r="L28" s="1651"/>
      <c r="M28" s="1652"/>
      <c r="N28" s="523"/>
      <c r="O28" s="885"/>
      <c r="P28" s="885"/>
      <c r="Q28" s="2"/>
      <c r="R28" s="2"/>
      <c r="S28" s="2"/>
      <c r="T28" s="2"/>
      <c r="U28" s="2"/>
      <c r="V28" s="2"/>
      <c r="W28" s="2"/>
      <c r="X28" s="2"/>
      <c r="Y28" s="2"/>
      <c r="Z28" s="2"/>
    </row>
    <row r="29" spans="1:26" ht="12.75" customHeight="1" x14ac:dyDescent="0.2">
      <c r="A29" s="2"/>
      <c r="B29" s="1113"/>
      <c r="C29" s="1113"/>
      <c r="D29" s="1599"/>
      <c r="E29" s="1383"/>
      <c r="F29" s="1113"/>
      <c r="G29" s="1113"/>
      <c r="H29" s="1113"/>
      <c r="I29" s="1113"/>
      <c r="J29" s="1113"/>
      <c r="K29" s="1599"/>
      <c r="L29" s="1649"/>
      <c r="M29" s="1650"/>
      <c r="N29" s="523"/>
      <c r="O29" s="885"/>
      <c r="P29" s="885"/>
      <c r="Q29" s="2"/>
      <c r="R29" s="2"/>
      <c r="S29" s="2"/>
      <c r="T29" s="2"/>
      <c r="U29" s="2"/>
      <c r="V29" s="2"/>
      <c r="W29" s="2"/>
      <c r="X29" s="2"/>
      <c r="Y29" s="2"/>
      <c r="Z29" s="2"/>
    </row>
    <row r="30" spans="1:26" ht="12.75" customHeight="1" x14ac:dyDescent="0.2">
      <c r="A30" s="2"/>
      <c r="B30" s="1628" t="s">
        <v>1052</v>
      </c>
      <c r="C30" s="1258"/>
      <c r="D30" s="1617"/>
      <c r="E30" s="1653" t="s">
        <v>1053</v>
      </c>
      <c r="F30" s="1292"/>
      <c r="G30" s="1292"/>
      <c r="H30" s="1292"/>
      <c r="I30" s="1292"/>
      <c r="J30" s="1292"/>
      <c r="K30" s="1654"/>
      <c r="L30" s="1647" t="s">
        <v>1036</v>
      </c>
      <c r="M30" s="1648"/>
      <c r="N30" s="523"/>
      <c r="O30" s="885"/>
      <c r="P30" s="885"/>
      <c r="Q30" s="2"/>
      <c r="R30" s="2"/>
      <c r="S30" s="2"/>
      <c r="T30" s="2"/>
      <c r="U30" s="2"/>
      <c r="V30" s="2"/>
      <c r="W30" s="2"/>
      <c r="X30" s="2"/>
      <c r="Y30" s="2"/>
      <c r="Z30" s="2"/>
    </row>
    <row r="31" spans="1:26" ht="12.75" customHeight="1" x14ac:dyDescent="0.2">
      <c r="A31" s="2"/>
      <c r="B31" s="1628" t="s">
        <v>1054</v>
      </c>
      <c r="C31" s="1258"/>
      <c r="D31" s="1617"/>
      <c r="E31" s="1618" t="s">
        <v>1055</v>
      </c>
      <c r="F31" s="1258"/>
      <c r="G31" s="1258"/>
      <c r="H31" s="1258"/>
      <c r="I31" s="1258"/>
      <c r="J31" s="1258"/>
      <c r="K31" s="1617"/>
      <c r="L31" s="1647" t="s">
        <v>1036</v>
      </c>
      <c r="M31" s="1648"/>
      <c r="N31" s="523"/>
      <c r="O31" s="885"/>
      <c r="P31" s="885"/>
      <c r="Q31" s="2"/>
      <c r="R31" s="2"/>
      <c r="S31" s="2"/>
      <c r="T31" s="2"/>
      <c r="U31" s="2"/>
      <c r="V31" s="2"/>
      <c r="W31" s="2"/>
      <c r="X31" s="2"/>
      <c r="Y31" s="2"/>
      <c r="Z31" s="2"/>
    </row>
    <row r="32" spans="1:26" ht="12.75" customHeight="1" x14ac:dyDescent="0.2">
      <c r="A32" s="2"/>
      <c r="B32" s="1113"/>
      <c r="C32" s="1113"/>
      <c r="D32" s="1599"/>
      <c r="E32" s="1383"/>
      <c r="F32" s="1113"/>
      <c r="G32" s="1113"/>
      <c r="H32" s="1113"/>
      <c r="I32" s="1113"/>
      <c r="J32" s="1113"/>
      <c r="K32" s="1599"/>
      <c r="L32" s="1649"/>
      <c r="M32" s="1650"/>
      <c r="N32" s="523"/>
      <c r="O32" s="885"/>
      <c r="P32" s="885"/>
      <c r="Q32" s="2"/>
      <c r="R32" s="2"/>
      <c r="S32" s="2"/>
      <c r="T32" s="2"/>
      <c r="U32" s="2"/>
      <c r="V32" s="2"/>
      <c r="W32" s="2"/>
      <c r="X32" s="2"/>
      <c r="Y32" s="2"/>
      <c r="Z32" s="2"/>
    </row>
    <row r="33" spans="1:26" ht="24.75" customHeight="1" x14ac:dyDescent="0.2">
      <c r="A33" s="2"/>
      <c r="B33" s="1616" t="s">
        <v>1056</v>
      </c>
      <c r="C33" s="1258"/>
      <c r="D33" s="1617"/>
      <c r="E33" s="1653" t="s">
        <v>1057</v>
      </c>
      <c r="F33" s="1292"/>
      <c r="G33" s="1292"/>
      <c r="H33" s="1292"/>
      <c r="I33" s="1292"/>
      <c r="J33" s="1292"/>
      <c r="K33" s="1654"/>
      <c r="L33" s="1619" t="s">
        <v>1036</v>
      </c>
      <c r="M33" s="1620"/>
      <c r="N33" s="2"/>
      <c r="O33" s="885"/>
      <c r="P33" s="885"/>
      <c r="Q33" s="2"/>
      <c r="R33" s="2"/>
      <c r="S33" s="2"/>
      <c r="T33" s="2"/>
      <c r="U33" s="2"/>
      <c r="V33" s="2"/>
      <c r="W33" s="2"/>
      <c r="X33" s="2"/>
      <c r="Y33" s="2"/>
      <c r="Z33" s="2"/>
    </row>
    <row r="34" spans="1:26" ht="12.75" customHeight="1" x14ac:dyDescent="0.2">
      <c r="A34" s="2"/>
      <c r="B34" s="1113"/>
      <c r="C34" s="1113"/>
      <c r="D34" s="1599"/>
      <c r="E34" s="1595" t="s">
        <v>1058</v>
      </c>
      <c r="F34" s="1255"/>
      <c r="G34" s="1255"/>
      <c r="H34" s="1255"/>
      <c r="I34" s="1255"/>
      <c r="J34" s="1255"/>
      <c r="K34" s="1453"/>
      <c r="L34" s="1626" t="s">
        <v>1036</v>
      </c>
      <c r="M34" s="1627"/>
      <c r="N34" s="2"/>
      <c r="O34" s="885"/>
      <c r="P34" s="885"/>
      <c r="Q34" s="2"/>
      <c r="R34" s="2"/>
      <c r="S34" s="2"/>
      <c r="T34" s="2"/>
      <c r="U34" s="2"/>
      <c r="V34" s="2"/>
      <c r="W34" s="2"/>
      <c r="X34" s="2"/>
      <c r="Y34" s="2"/>
      <c r="Z34" s="2"/>
    </row>
    <row r="35" spans="1:26" ht="12.75" customHeight="1" x14ac:dyDescent="0.2">
      <c r="A35" s="2"/>
      <c r="B35" s="1628" t="s">
        <v>1059</v>
      </c>
      <c r="C35" s="1258"/>
      <c r="D35" s="1617"/>
      <c r="E35" s="1618" t="s">
        <v>1060</v>
      </c>
      <c r="F35" s="1258"/>
      <c r="G35" s="1258"/>
      <c r="H35" s="1258"/>
      <c r="I35" s="1258"/>
      <c r="J35" s="1258"/>
      <c r="K35" s="1617"/>
      <c r="L35" s="1619" t="s">
        <v>1036</v>
      </c>
      <c r="M35" s="1620"/>
      <c r="N35" s="2"/>
      <c r="O35" s="885"/>
      <c r="P35" s="885"/>
      <c r="Q35" s="2"/>
      <c r="R35" s="2"/>
      <c r="S35" s="2"/>
      <c r="T35" s="2"/>
      <c r="U35" s="2"/>
      <c r="V35" s="2"/>
      <c r="W35" s="2"/>
      <c r="X35" s="2"/>
      <c r="Y35" s="2"/>
      <c r="Z35" s="2"/>
    </row>
    <row r="36" spans="1:26" ht="12.75" customHeight="1" x14ac:dyDescent="0.2">
      <c r="A36" s="2"/>
      <c r="B36" s="1019"/>
      <c r="C36" s="1019"/>
      <c r="D36" s="1210"/>
      <c r="E36" s="1603" t="s">
        <v>1061</v>
      </c>
      <c r="F36" s="1081"/>
      <c r="G36" s="1081"/>
      <c r="H36" s="1081"/>
      <c r="I36" s="1081"/>
      <c r="J36" s="1081"/>
      <c r="K36" s="1604"/>
      <c r="L36" s="1593" t="s">
        <v>1036</v>
      </c>
      <c r="M36" s="1646"/>
      <c r="N36" s="2"/>
      <c r="O36" s="885"/>
      <c r="P36" s="885"/>
      <c r="Q36" s="2"/>
      <c r="R36" s="2"/>
      <c r="S36" s="2"/>
      <c r="T36" s="2"/>
      <c r="U36" s="2"/>
      <c r="V36" s="2"/>
      <c r="W36" s="2"/>
      <c r="X36" s="2"/>
      <c r="Y36" s="2"/>
      <c r="Z36" s="2"/>
    </row>
    <row r="37" spans="1:26" ht="12.75" customHeight="1" x14ac:dyDescent="0.2">
      <c r="A37" s="2"/>
      <c r="B37" s="1113"/>
      <c r="C37" s="1113"/>
      <c r="D37" s="1599"/>
      <c r="E37" s="1595" t="s">
        <v>1062</v>
      </c>
      <c r="F37" s="1255"/>
      <c r="G37" s="1255"/>
      <c r="H37" s="1255"/>
      <c r="I37" s="1255"/>
      <c r="J37" s="1255"/>
      <c r="K37" s="1453"/>
      <c r="L37" s="1596" t="s">
        <v>1036</v>
      </c>
      <c r="M37" s="1605"/>
      <c r="N37" s="2"/>
      <c r="O37" s="885"/>
      <c r="P37" s="885"/>
      <c r="Q37" s="2"/>
      <c r="R37" s="2"/>
      <c r="S37" s="2"/>
      <c r="T37" s="2"/>
      <c r="U37" s="2"/>
      <c r="V37" s="2"/>
      <c r="W37" s="2"/>
      <c r="X37" s="2"/>
      <c r="Y37" s="2"/>
      <c r="Z37" s="2"/>
    </row>
    <row r="38" spans="1:26" ht="12.75" customHeight="1" x14ac:dyDescent="0.2">
      <c r="A38" s="2"/>
      <c r="B38" s="1598" t="s">
        <v>1063</v>
      </c>
      <c r="C38" s="1019"/>
      <c r="D38" s="1210"/>
      <c r="E38" s="1600" t="s">
        <v>1064</v>
      </c>
      <c r="F38" s="1019"/>
      <c r="G38" s="1019"/>
      <c r="H38" s="1019"/>
      <c r="I38" s="1019"/>
      <c r="J38" s="1019"/>
      <c r="K38" s="1210"/>
      <c r="L38" s="1601" t="s">
        <v>1036</v>
      </c>
      <c r="M38" s="1602"/>
      <c r="N38" s="2"/>
      <c r="O38" s="885"/>
      <c r="P38" s="885"/>
      <c r="Q38" s="2"/>
      <c r="R38" s="2"/>
      <c r="S38" s="2"/>
      <c r="T38" s="2"/>
      <c r="U38" s="2"/>
      <c r="V38" s="2"/>
      <c r="W38" s="2"/>
      <c r="X38" s="2"/>
      <c r="Y38" s="2"/>
      <c r="Z38" s="2"/>
    </row>
    <row r="39" spans="1:26" ht="12.75" customHeight="1" x14ac:dyDescent="0.2">
      <c r="A39" s="2"/>
      <c r="B39" s="1019"/>
      <c r="C39" s="1019"/>
      <c r="D39" s="1210"/>
      <c r="E39" s="1603" t="s">
        <v>1065</v>
      </c>
      <c r="F39" s="1081"/>
      <c r="G39" s="1081"/>
      <c r="H39" s="1081"/>
      <c r="I39" s="1081"/>
      <c r="J39" s="1081"/>
      <c r="K39" s="1604"/>
      <c r="L39" s="1593" t="s">
        <v>1036</v>
      </c>
      <c r="M39" s="1594"/>
      <c r="N39" s="2"/>
      <c r="O39" s="885"/>
      <c r="P39" s="885"/>
      <c r="Q39" s="927"/>
      <c r="R39" s="926"/>
      <c r="S39" s="2"/>
      <c r="T39" s="2"/>
      <c r="U39" s="2"/>
      <c r="V39" s="2"/>
      <c r="W39" s="2"/>
      <c r="X39" s="2"/>
      <c r="Y39" s="2"/>
      <c r="Z39" s="2"/>
    </row>
    <row r="40" spans="1:26" ht="12.75" customHeight="1" x14ac:dyDescent="0.2">
      <c r="A40" s="2"/>
      <c r="B40" s="1113"/>
      <c r="C40" s="1113"/>
      <c r="D40" s="1599"/>
      <c r="E40" s="1595" t="s">
        <v>1066</v>
      </c>
      <c r="F40" s="1255"/>
      <c r="G40" s="1255"/>
      <c r="H40" s="1255"/>
      <c r="I40" s="1255"/>
      <c r="J40" s="1255"/>
      <c r="K40" s="1453"/>
      <c r="L40" s="1596" t="s">
        <v>1036</v>
      </c>
      <c r="M40" s="1605"/>
      <c r="N40" s="2"/>
      <c r="O40" s="885"/>
      <c r="P40" s="885"/>
      <c r="Q40" s="2"/>
      <c r="R40" s="2"/>
      <c r="S40" s="2"/>
      <c r="T40" s="2"/>
      <c r="U40" s="2"/>
      <c r="V40" s="2"/>
      <c r="W40" s="2"/>
      <c r="X40" s="2"/>
      <c r="Y40" s="2"/>
      <c r="Z40" s="2"/>
    </row>
    <row r="41" spans="1:26" ht="12.75" customHeight="1" x14ac:dyDescent="0.2">
      <c r="A41" s="2"/>
      <c r="B41" s="1598" t="s">
        <v>1067</v>
      </c>
      <c r="C41" s="1019"/>
      <c r="D41" s="1210"/>
      <c r="E41" s="1600" t="s">
        <v>1068</v>
      </c>
      <c r="F41" s="1019"/>
      <c r="G41" s="1019"/>
      <c r="H41" s="1019"/>
      <c r="I41" s="1019"/>
      <c r="J41" s="1019"/>
      <c r="K41" s="1210"/>
      <c r="L41" s="1601" t="s">
        <v>1036</v>
      </c>
      <c r="M41" s="1602"/>
      <c r="N41" s="2"/>
      <c r="O41" s="885"/>
      <c r="P41" s="885"/>
      <c r="Q41" s="2"/>
      <c r="R41" s="2"/>
      <c r="S41" s="2"/>
      <c r="T41" s="2"/>
      <c r="U41" s="2"/>
      <c r="V41" s="2"/>
      <c r="W41" s="2"/>
      <c r="X41" s="2"/>
      <c r="Y41" s="2"/>
      <c r="Z41" s="2"/>
    </row>
    <row r="42" spans="1:26" ht="15" customHeight="1" x14ac:dyDescent="0.2">
      <c r="A42" s="2"/>
      <c r="B42" s="1019"/>
      <c r="C42" s="1019"/>
      <c r="D42" s="1210"/>
      <c r="E42" s="1606" t="s">
        <v>1069</v>
      </c>
      <c r="F42" s="1081"/>
      <c r="G42" s="1081"/>
      <c r="H42" s="1081"/>
      <c r="I42" s="1081"/>
      <c r="J42" s="1081"/>
      <c r="K42" s="1604"/>
      <c r="L42" s="1593" t="s">
        <v>1036</v>
      </c>
      <c r="M42" s="1594"/>
      <c r="N42" s="2"/>
      <c r="O42" s="885"/>
      <c r="P42" s="885"/>
      <c r="Q42" s="2"/>
      <c r="R42" s="2"/>
      <c r="S42" s="2"/>
      <c r="T42" s="2"/>
      <c r="U42" s="2"/>
      <c r="V42" s="2"/>
      <c r="W42" s="2"/>
      <c r="X42" s="2"/>
      <c r="Y42" s="2"/>
      <c r="Z42" s="2"/>
    </row>
    <row r="43" spans="1:26" ht="12.75" customHeight="1" x14ac:dyDescent="0.2">
      <c r="A43" s="2"/>
      <c r="B43" s="1019"/>
      <c r="C43" s="1019"/>
      <c r="D43" s="1210"/>
      <c r="E43" s="1603" t="s">
        <v>1070</v>
      </c>
      <c r="F43" s="1081"/>
      <c r="G43" s="1081"/>
      <c r="H43" s="1081"/>
      <c r="I43" s="1081"/>
      <c r="J43" s="1081"/>
      <c r="K43" s="1604"/>
      <c r="L43" s="1593" t="s">
        <v>1036</v>
      </c>
      <c r="M43" s="1594"/>
      <c r="N43" s="2"/>
      <c r="O43" s="885"/>
      <c r="P43" s="885"/>
      <c r="Q43" s="2"/>
      <c r="R43" s="2"/>
      <c r="S43" s="2"/>
      <c r="T43" s="2"/>
      <c r="U43" s="2"/>
      <c r="V43" s="2"/>
      <c r="W43" s="2"/>
      <c r="X43" s="2"/>
      <c r="Y43" s="2"/>
      <c r="Z43" s="2"/>
    </row>
    <row r="44" spans="1:26" ht="15" customHeight="1" x14ac:dyDescent="0.2">
      <c r="A44" s="2"/>
      <c r="B44" s="1019"/>
      <c r="C44" s="1019"/>
      <c r="D44" s="1210"/>
      <c r="E44" s="1603" t="s">
        <v>1071</v>
      </c>
      <c r="F44" s="1081"/>
      <c r="G44" s="1081"/>
      <c r="H44" s="1081"/>
      <c r="I44" s="1081"/>
      <c r="J44" s="1081"/>
      <c r="K44" s="1604"/>
      <c r="L44" s="1593" t="s">
        <v>1036</v>
      </c>
      <c r="M44" s="1594"/>
      <c r="N44" s="2"/>
      <c r="O44" s="885"/>
      <c r="P44" s="885"/>
      <c r="Q44" s="2"/>
      <c r="R44" s="2"/>
      <c r="S44" s="2"/>
      <c r="T44" s="2"/>
      <c r="U44" s="2"/>
      <c r="V44" s="2"/>
      <c r="W44" s="2"/>
      <c r="X44" s="2"/>
      <c r="Y44" s="2"/>
      <c r="Z44" s="2"/>
    </row>
    <row r="45" spans="1:26" ht="12.75" customHeight="1" x14ac:dyDescent="0.2">
      <c r="A45" s="2"/>
      <c r="B45" s="1019"/>
      <c r="C45" s="1019"/>
      <c r="D45" s="1210"/>
      <c r="E45" s="1592" t="s">
        <v>1072</v>
      </c>
      <c r="F45" s="1102"/>
      <c r="G45" s="1102"/>
      <c r="H45" s="1102"/>
      <c r="I45" s="1102"/>
      <c r="J45" s="1102"/>
      <c r="K45" s="1315"/>
      <c r="L45" s="1593" t="s">
        <v>1036</v>
      </c>
      <c r="M45" s="1594"/>
      <c r="N45" s="2"/>
      <c r="O45" s="885"/>
      <c r="P45" s="885"/>
      <c r="Q45" s="2"/>
      <c r="R45" s="2"/>
      <c r="S45" s="2"/>
      <c r="T45" s="2"/>
      <c r="U45" s="2"/>
      <c r="V45" s="2"/>
      <c r="W45" s="2"/>
      <c r="X45" s="2"/>
      <c r="Y45" s="2"/>
      <c r="Z45" s="2"/>
    </row>
    <row r="46" spans="1:26" ht="12.75" customHeight="1" x14ac:dyDescent="0.2">
      <c r="A46" s="2"/>
      <c r="B46" s="1113"/>
      <c r="C46" s="1113"/>
      <c r="D46" s="1599"/>
      <c r="E46" s="1595" t="s">
        <v>1073</v>
      </c>
      <c r="F46" s="1255"/>
      <c r="G46" s="1255"/>
      <c r="H46" s="1255"/>
      <c r="I46" s="1255"/>
      <c r="J46" s="1255"/>
      <c r="K46" s="1453"/>
      <c r="L46" s="1596" t="s">
        <v>1036</v>
      </c>
      <c r="M46" s="1597"/>
      <c r="N46" s="2"/>
      <c r="O46" s="885"/>
      <c r="P46" s="885"/>
      <c r="Q46" s="2"/>
      <c r="R46" s="2"/>
      <c r="S46" s="2"/>
      <c r="T46" s="2"/>
      <c r="U46" s="2"/>
      <c r="V46" s="2"/>
      <c r="W46" s="2"/>
      <c r="X46" s="2"/>
      <c r="Y46" s="2"/>
      <c r="Z46" s="2"/>
    </row>
    <row r="47" spans="1:26" ht="24" customHeight="1" x14ac:dyDescent="0.2">
      <c r="A47" s="2"/>
      <c r="B47" s="1598" t="s">
        <v>1074</v>
      </c>
      <c r="C47" s="1019"/>
      <c r="D47" s="1210"/>
      <c r="E47" s="1600" t="s">
        <v>1075</v>
      </c>
      <c r="F47" s="1019"/>
      <c r="G47" s="1019"/>
      <c r="H47" s="1019"/>
      <c r="I47" s="1019"/>
      <c r="J47" s="1019"/>
      <c r="K47" s="1210"/>
      <c r="L47" s="1601" t="s">
        <v>1036</v>
      </c>
      <c r="M47" s="1602"/>
      <c r="N47" s="2"/>
      <c r="O47" s="885"/>
      <c r="P47" s="885"/>
      <c r="Q47" s="2"/>
      <c r="R47" s="2"/>
      <c r="S47" s="2"/>
      <c r="T47" s="2"/>
      <c r="U47" s="2"/>
      <c r="V47" s="2"/>
      <c r="W47" s="2"/>
      <c r="X47" s="2"/>
      <c r="Y47" s="2"/>
      <c r="Z47" s="2"/>
    </row>
    <row r="48" spans="1:26" ht="12.75" customHeight="1" x14ac:dyDescent="0.2">
      <c r="A48" s="2"/>
      <c r="B48" s="1019"/>
      <c r="C48" s="1019"/>
      <c r="D48" s="1210"/>
      <c r="E48" s="896" t="s">
        <v>1076</v>
      </c>
      <c r="F48" s="897"/>
      <c r="G48" s="897"/>
      <c r="H48" s="897"/>
      <c r="I48" s="897"/>
      <c r="J48" s="897"/>
      <c r="K48" s="898"/>
      <c r="L48" s="1593" t="s">
        <v>1036</v>
      </c>
      <c r="M48" s="1594"/>
      <c r="N48" s="2"/>
      <c r="O48" s="885"/>
      <c r="P48" s="885"/>
      <c r="Q48" s="2"/>
      <c r="R48" s="2"/>
      <c r="S48" s="2"/>
      <c r="T48" s="2"/>
      <c r="U48" s="2"/>
      <c r="V48" s="2"/>
      <c r="W48" s="2"/>
      <c r="X48" s="2"/>
      <c r="Y48" s="2"/>
      <c r="Z48" s="2"/>
    </row>
    <row r="49" spans="1:26" ht="12.75" customHeight="1" x14ac:dyDescent="0.2">
      <c r="A49" s="2"/>
      <c r="B49" s="1633"/>
      <c r="C49" s="1633"/>
      <c r="D49" s="1634"/>
      <c r="E49" s="1640" t="s">
        <v>1077</v>
      </c>
      <c r="F49" s="1641"/>
      <c r="G49" s="1641"/>
      <c r="H49" s="1641"/>
      <c r="I49" s="1641"/>
      <c r="J49" s="1641"/>
      <c r="K49" s="1642"/>
      <c r="L49" s="1643" t="s">
        <v>1036</v>
      </c>
      <c r="M49" s="1644"/>
      <c r="N49" s="2"/>
      <c r="O49" s="885"/>
      <c r="P49" s="885"/>
      <c r="Q49" s="2"/>
      <c r="R49" s="2"/>
      <c r="S49" s="2"/>
      <c r="T49" s="2"/>
      <c r="U49" s="2"/>
      <c r="V49" s="2"/>
      <c r="W49" s="2"/>
      <c r="X49" s="2"/>
      <c r="Y49" s="2"/>
      <c r="Z49" s="2"/>
    </row>
    <row r="50" spans="1:26" ht="36.75" customHeight="1" x14ac:dyDescent="0.2">
      <c r="A50" s="2"/>
      <c r="B50" s="1645" t="s">
        <v>1078</v>
      </c>
      <c r="C50" s="1636"/>
      <c r="D50" s="1637"/>
      <c r="E50" s="1635" t="s">
        <v>1079</v>
      </c>
      <c r="F50" s="1636"/>
      <c r="G50" s="1636"/>
      <c r="H50" s="1636"/>
      <c r="I50" s="1636"/>
      <c r="J50" s="1636"/>
      <c r="K50" s="1637"/>
      <c r="L50" s="1638" t="s">
        <v>1036</v>
      </c>
      <c r="M50" s="1639"/>
      <c r="N50" s="2"/>
      <c r="O50" s="885"/>
      <c r="P50" s="885"/>
      <c r="Q50" s="2"/>
      <c r="R50" s="2"/>
      <c r="S50" s="2"/>
      <c r="T50" s="2"/>
      <c r="U50" s="2"/>
      <c r="V50" s="2"/>
      <c r="W50" s="2"/>
      <c r="X50" s="2"/>
      <c r="Y50" s="2"/>
      <c r="Z50" s="2"/>
    </row>
    <row r="51" spans="1:26" ht="15" customHeight="1" x14ac:dyDescent="0.2">
      <c r="A51" s="2"/>
      <c r="B51" s="1628" t="s">
        <v>1080</v>
      </c>
      <c r="C51" s="1258"/>
      <c r="D51" s="1617"/>
      <c r="E51" s="1629" t="s">
        <v>1081</v>
      </c>
      <c r="F51" s="1258"/>
      <c r="G51" s="1258"/>
      <c r="H51" s="1258"/>
      <c r="I51" s="1258"/>
      <c r="J51" s="1258"/>
      <c r="K51" s="1617"/>
      <c r="L51" s="1619" t="s">
        <v>1036</v>
      </c>
      <c r="M51" s="1620"/>
      <c r="N51" s="2"/>
      <c r="O51" s="885"/>
      <c r="P51" s="885"/>
      <c r="Q51" s="2"/>
      <c r="R51" s="2"/>
      <c r="S51" s="2"/>
      <c r="T51" s="2"/>
      <c r="U51" s="2"/>
      <c r="V51" s="2"/>
      <c r="W51" s="2"/>
      <c r="X51" s="2"/>
      <c r="Y51" s="2"/>
      <c r="Z51" s="2"/>
    </row>
    <row r="52" spans="1:26" ht="15" customHeight="1" x14ac:dyDescent="0.2">
      <c r="A52" s="2"/>
      <c r="B52" s="1113"/>
      <c r="C52" s="1113"/>
      <c r="D52" s="1599"/>
      <c r="E52" s="1630" t="s">
        <v>1082</v>
      </c>
      <c r="F52" s="1631"/>
      <c r="G52" s="1631"/>
      <c r="H52" s="1631"/>
      <c r="I52" s="1631"/>
      <c r="J52" s="1631"/>
      <c r="K52" s="1632"/>
      <c r="L52" s="1596" t="s">
        <v>1036</v>
      </c>
      <c r="M52" s="1605"/>
      <c r="N52" s="2"/>
      <c r="O52" s="885"/>
      <c r="P52" s="885"/>
      <c r="Q52" s="2"/>
      <c r="R52" s="2"/>
      <c r="S52" s="2"/>
      <c r="T52" s="2"/>
      <c r="U52" s="2"/>
      <c r="V52" s="2"/>
      <c r="W52" s="2"/>
      <c r="X52" s="2"/>
      <c r="Y52" s="2"/>
      <c r="Z52" s="2"/>
    </row>
    <row r="53" spans="1:26" ht="26.25" customHeight="1" x14ac:dyDescent="0.2">
      <c r="A53" s="2"/>
      <c r="B53" s="1598" t="s">
        <v>1083</v>
      </c>
      <c r="C53" s="1019"/>
      <c r="D53" s="1210"/>
      <c r="E53" s="899" t="s">
        <v>1084</v>
      </c>
      <c r="F53" s="8"/>
      <c r="G53" s="8"/>
      <c r="H53" s="8"/>
      <c r="I53" s="8"/>
      <c r="J53" s="8"/>
      <c r="K53" s="900"/>
      <c r="L53" s="1601" t="s">
        <v>1036</v>
      </c>
      <c r="M53" s="1602"/>
      <c r="N53" s="2"/>
      <c r="O53" s="885"/>
      <c r="P53" s="885"/>
      <c r="Q53" s="2"/>
      <c r="R53" s="2"/>
      <c r="S53" s="2"/>
      <c r="T53" s="2"/>
      <c r="U53" s="2"/>
      <c r="V53" s="2"/>
      <c r="W53" s="2"/>
      <c r="X53" s="2"/>
      <c r="Y53" s="2"/>
      <c r="Z53" s="2"/>
    </row>
    <row r="54" spans="1:26" ht="12.75" customHeight="1" x14ac:dyDescent="0.2">
      <c r="A54" s="2"/>
      <c r="B54" s="1633"/>
      <c r="C54" s="1633"/>
      <c r="D54" s="1634"/>
      <c r="E54" s="1603" t="s">
        <v>1085</v>
      </c>
      <c r="F54" s="1081"/>
      <c r="G54" s="1081"/>
      <c r="H54" s="1081"/>
      <c r="I54" s="1081"/>
      <c r="J54" s="1081"/>
      <c r="K54" s="1604"/>
      <c r="L54" s="1626" t="s">
        <v>1036</v>
      </c>
      <c r="M54" s="1627"/>
      <c r="N54" s="2"/>
      <c r="O54" s="885"/>
      <c r="P54" s="885"/>
      <c r="Q54" s="2"/>
      <c r="R54" s="2"/>
      <c r="S54" s="2"/>
      <c r="T54" s="2"/>
      <c r="U54" s="2"/>
      <c r="V54" s="2"/>
      <c r="W54" s="2"/>
      <c r="X54" s="2"/>
      <c r="Y54" s="2"/>
      <c r="Z54" s="2"/>
    </row>
    <row r="55" spans="1:26" ht="15" customHeight="1" x14ac:dyDescent="0.2">
      <c r="A55" s="2"/>
      <c r="B55" s="1628" t="s">
        <v>1086</v>
      </c>
      <c r="C55" s="1258"/>
      <c r="D55" s="1617"/>
      <c r="E55" s="524" t="s">
        <v>1087</v>
      </c>
      <c r="F55" s="901"/>
      <c r="G55" s="901"/>
      <c r="H55" s="901"/>
      <c r="I55" s="901"/>
      <c r="J55" s="901"/>
      <c r="K55" s="525"/>
      <c r="L55" s="1619" t="s">
        <v>1036</v>
      </c>
      <c r="M55" s="1620"/>
      <c r="N55" s="2"/>
      <c r="O55" s="885"/>
      <c r="P55" s="885"/>
      <c r="Q55" s="2"/>
      <c r="R55" s="2"/>
      <c r="S55" s="2"/>
      <c r="T55" s="2"/>
      <c r="U55" s="2"/>
      <c r="V55" s="2"/>
      <c r="W55" s="2"/>
      <c r="X55" s="2"/>
      <c r="Y55" s="2"/>
      <c r="Z55" s="2"/>
    </row>
    <row r="56" spans="1:26" ht="24" customHeight="1" x14ac:dyDescent="0.2">
      <c r="A56" s="2"/>
      <c r="B56" s="1113"/>
      <c r="C56" s="1113"/>
      <c r="D56" s="1599"/>
      <c r="E56" s="1621" t="s">
        <v>1088</v>
      </c>
      <c r="F56" s="1255"/>
      <c r="G56" s="1255"/>
      <c r="H56" s="1255"/>
      <c r="I56" s="1255"/>
      <c r="J56" s="1255"/>
      <c r="K56" s="1453"/>
      <c r="L56" s="1596" t="s">
        <v>1036</v>
      </c>
      <c r="M56" s="1605"/>
      <c r="N56" s="2"/>
      <c r="O56" s="885"/>
      <c r="P56" s="885"/>
      <c r="Q56" s="2"/>
      <c r="R56" s="2"/>
      <c r="S56" s="2"/>
      <c r="T56" s="2"/>
      <c r="U56" s="2"/>
      <c r="V56" s="2"/>
      <c r="W56" s="2"/>
      <c r="X56" s="2"/>
      <c r="Y56" s="2"/>
      <c r="Z56" s="2"/>
    </row>
    <row r="57" spans="1:26" ht="12.75" customHeight="1" x14ac:dyDescent="0.2">
      <c r="A57" s="2"/>
      <c r="B57" s="1616" t="s">
        <v>1089</v>
      </c>
      <c r="C57" s="1258"/>
      <c r="D57" s="1617"/>
      <c r="E57" s="1618" t="s">
        <v>1090</v>
      </c>
      <c r="F57" s="1258"/>
      <c r="G57" s="1258"/>
      <c r="H57" s="1258"/>
      <c r="I57" s="1258"/>
      <c r="J57" s="1258"/>
      <c r="K57" s="1617"/>
      <c r="L57" s="1619" t="s">
        <v>1036</v>
      </c>
      <c r="M57" s="1620"/>
      <c r="N57" s="2"/>
      <c r="O57" s="885"/>
      <c r="P57" s="885"/>
      <c r="Q57" s="2"/>
      <c r="R57" s="2"/>
      <c r="S57" s="2"/>
      <c r="T57" s="2"/>
      <c r="U57" s="2"/>
      <c r="V57" s="2"/>
      <c r="W57" s="2"/>
      <c r="X57" s="2"/>
      <c r="Y57" s="2"/>
      <c r="Z57" s="2"/>
    </row>
    <row r="58" spans="1:26" ht="30.75" customHeight="1" x14ac:dyDescent="0.2">
      <c r="A58" s="2"/>
      <c r="B58" s="1113"/>
      <c r="C58" s="1113"/>
      <c r="D58" s="1599"/>
      <c r="E58" s="1621" t="s">
        <v>1091</v>
      </c>
      <c r="F58" s="1255"/>
      <c r="G58" s="1255"/>
      <c r="H58" s="1255"/>
      <c r="I58" s="1255"/>
      <c r="J58" s="1255"/>
      <c r="K58" s="1453"/>
      <c r="L58" s="1596" t="s">
        <v>1036</v>
      </c>
      <c r="M58" s="1605"/>
      <c r="N58" s="2"/>
      <c r="O58" s="885"/>
      <c r="P58" s="885"/>
      <c r="Q58" s="2"/>
      <c r="R58" s="2"/>
      <c r="S58" s="2"/>
      <c r="T58" s="2"/>
      <c r="U58" s="2"/>
      <c r="V58" s="2"/>
      <c r="W58" s="2"/>
      <c r="X58" s="2"/>
      <c r="Y58" s="2"/>
      <c r="Z58" s="2"/>
    </row>
    <row r="59" spans="1:26" ht="19.5" customHeight="1" x14ac:dyDescent="0.2">
      <c r="A59" s="2"/>
      <c r="B59" s="1622" t="s">
        <v>1092</v>
      </c>
      <c r="C59" s="1113"/>
      <c r="D59" s="1599"/>
      <c r="E59" s="1623" t="s">
        <v>181</v>
      </c>
      <c r="F59" s="1113"/>
      <c r="G59" s="1113"/>
      <c r="H59" s="1113"/>
      <c r="I59" s="1113"/>
      <c r="J59" s="1113"/>
      <c r="K59" s="1599"/>
      <c r="L59" s="1014" t="s">
        <v>1036</v>
      </c>
      <c r="M59" s="1015"/>
      <c r="N59" s="2"/>
      <c r="O59" s="885"/>
      <c r="P59" s="885"/>
      <c r="Q59" s="2"/>
      <c r="R59" s="2"/>
      <c r="S59" s="2"/>
      <c r="T59" s="2"/>
      <c r="U59" s="2"/>
      <c r="V59" s="2"/>
      <c r="W59" s="2"/>
      <c r="X59" s="2"/>
      <c r="Y59" s="2"/>
      <c r="Z59" s="2"/>
    </row>
    <row r="60" spans="1:26" ht="17.25" customHeight="1" x14ac:dyDescent="0.2">
      <c r="A60" s="2"/>
      <c r="B60" s="1598" t="s">
        <v>1093</v>
      </c>
      <c r="C60" s="1019"/>
      <c r="D60" s="1210"/>
      <c r="E60" s="1600" t="s">
        <v>1094</v>
      </c>
      <c r="F60" s="1019"/>
      <c r="G60" s="1019"/>
      <c r="H60" s="1019"/>
      <c r="I60" s="1019"/>
      <c r="J60" s="1019"/>
      <c r="K60" s="1210"/>
      <c r="L60" s="1607" t="s">
        <v>1036</v>
      </c>
      <c r="M60" s="1608"/>
      <c r="N60" s="2"/>
      <c r="O60" s="885"/>
      <c r="P60" s="885"/>
      <c r="Q60" s="2"/>
      <c r="R60" s="2"/>
      <c r="S60" s="2"/>
      <c r="T60" s="2"/>
      <c r="U60" s="2"/>
      <c r="V60" s="2"/>
      <c r="W60" s="2"/>
      <c r="X60" s="2"/>
      <c r="Y60" s="2"/>
      <c r="Z60" s="2"/>
    </row>
    <row r="61" spans="1:26" ht="27" customHeight="1" x14ac:dyDescent="0.2">
      <c r="A61" s="2"/>
      <c r="B61" s="1113"/>
      <c r="C61" s="1113"/>
      <c r="D61" s="1599"/>
      <c r="E61" s="1383"/>
      <c r="F61" s="1113"/>
      <c r="G61" s="1113"/>
      <c r="H61" s="1113"/>
      <c r="I61" s="1113"/>
      <c r="J61" s="1113"/>
      <c r="K61" s="1599"/>
      <c r="L61" s="1609"/>
      <c r="M61" s="1610"/>
      <c r="N61" s="2"/>
      <c r="O61" s="885"/>
      <c r="P61" s="885"/>
      <c r="Q61" s="2"/>
      <c r="R61" s="2"/>
      <c r="S61" s="2"/>
      <c r="T61" s="2"/>
      <c r="U61" s="2"/>
      <c r="V61" s="2"/>
      <c r="W61" s="2"/>
      <c r="X61" s="2"/>
      <c r="Y61" s="2"/>
      <c r="Z61" s="2"/>
    </row>
    <row r="62" spans="1:26" ht="37.5" customHeight="1" x14ac:dyDescent="0.2">
      <c r="A62" s="2"/>
      <c r="B62" s="1611" t="s">
        <v>1095</v>
      </c>
      <c r="C62" s="1106"/>
      <c r="D62" s="1612"/>
      <c r="E62" s="1613" t="s">
        <v>1096</v>
      </c>
      <c r="F62" s="1106"/>
      <c r="G62" s="1106"/>
      <c r="H62" s="1106"/>
      <c r="I62" s="1106"/>
      <c r="J62" s="1106"/>
      <c r="K62" s="1612"/>
      <c r="L62" s="1614" t="s">
        <v>1036</v>
      </c>
      <c r="M62" s="1615"/>
      <c r="N62" s="2"/>
      <c r="O62" s="885"/>
      <c r="P62" s="885"/>
      <c r="Q62" s="2"/>
      <c r="R62" s="2"/>
      <c r="S62" s="2"/>
      <c r="T62" s="2"/>
      <c r="U62" s="2"/>
      <c r="V62" s="2"/>
      <c r="W62" s="2"/>
      <c r="X62" s="2"/>
      <c r="Y62" s="2"/>
      <c r="Z62" s="2"/>
    </row>
    <row r="63" spans="1:26" ht="15.75" customHeight="1" x14ac:dyDescent="0.2">
      <c r="A63" s="2"/>
      <c r="B63" s="1616" t="s">
        <v>1097</v>
      </c>
      <c r="C63" s="1258"/>
      <c r="D63" s="1617"/>
      <c r="E63" s="902" t="s">
        <v>1098</v>
      </c>
      <c r="F63" s="2"/>
      <c r="G63" s="526"/>
      <c r="H63" s="2"/>
      <c r="I63" s="2"/>
      <c r="J63" s="526"/>
      <c r="K63" s="2"/>
      <c r="L63" s="1624" t="s">
        <v>1036</v>
      </c>
      <c r="M63" s="1625"/>
      <c r="N63" s="2"/>
      <c r="O63" s="885"/>
      <c r="P63" s="885"/>
      <c r="Q63" s="2"/>
      <c r="R63" s="2"/>
      <c r="S63" s="2"/>
      <c r="T63" s="2"/>
      <c r="U63" s="2"/>
      <c r="V63" s="2"/>
      <c r="W63" s="2"/>
      <c r="X63" s="2"/>
      <c r="Y63" s="2"/>
      <c r="Z63" s="2"/>
    </row>
    <row r="64" spans="1:26" ht="12.75" customHeight="1" x14ac:dyDescent="0.2">
      <c r="A64" s="2"/>
      <c r="B64" s="1113"/>
      <c r="C64" s="1113"/>
      <c r="D64" s="1599"/>
      <c r="E64" s="527" t="s">
        <v>1099</v>
      </c>
      <c r="F64" s="528"/>
      <c r="G64" s="903"/>
      <c r="H64" s="528"/>
      <c r="I64" s="528"/>
      <c r="J64" s="903"/>
      <c r="K64" s="529"/>
      <c r="L64" s="1016" t="s">
        <v>1036</v>
      </c>
      <c r="M64" s="925"/>
      <c r="N64" s="2"/>
      <c r="O64" s="885"/>
      <c r="P64" s="885"/>
      <c r="Q64" s="2"/>
      <c r="R64" s="2"/>
      <c r="S64" s="2"/>
      <c r="T64" s="2"/>
      <c r="U64" s="2"/>
      <c r="V64" s="2"/>
      <c r="W64" s="2"/>
      <c r="X64" s="2"/>
      <c r="Y64" s="2"/>
      <c r="Z64" s="2"/>
    </row>
    <row r="65" spans="1:26" ht="12.75" customHeight="1" x14ac:dyDescent="0.2">
      <c r="A65" s="2"/>
      <c r="B65" s="2"/>
      <c r="C65" s="2"/>
      <c r="D65" s="2"/>
      <c r="E65" s="2"/>
      <c r="F65" s="2"/>
      <c r="G65" s="2"/>
      <c r="H65" s="2"/>
      <c r="I65" s="2"/>
      <c r="J65" s="2"/>
      <c r="K65" s="2"/>
      <c r="L65" s="533"/>
      <c r="M65" s="533"/>
      <c r="N65" s="2"/>
      <c r="O65" s="885"/>
      <c r="P65" s="885"/>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885"/>
      <c r="P66" s="885"/>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885"/>
      <c r="P67" s="885"/>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885"/>
      <c r="P68" s="885"/>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885"/>
      <c r="P69" s="885"/>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885"/>
      <c r="P70" s="885"/>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885"/>
      <c r="P71" s="885"/>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885"/>
      <c r="P72" s="885"/>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885"/>
      <c r="P73" s="885"/>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885"/>
      <c r="P74" s="885"/>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885"/>
      <c r="P75" s="885"/>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885"/>
      <c r="P76" s="885"/>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885"/>
      <c r="P77" s="885"/>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885"/>
      <c r="P78" s="885"/>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885"/>
      <c r="P79" s="885"/>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885"/>
      <c r="P80" s="885"/>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885"/>
      <c r="P81" s="885"/>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885"/>
      <c r="P82" s="885"/>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885"/>
      <c r="P83" s="885"/>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885"/>
      <c r="P84" s="885"/>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885"/>
      <c r="P85" s="885"/>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885"/>
      <c r="P86" s="885"/>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885"/>
      <c r="P87" s="885"/>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885"/>
      <c r="P88" s="885"/>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885"/>
      <c r="P89" s="885"/>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885"/>
      <c r="P90" s="885"/>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885"/>
      <c r="P91" s="885"/>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885"/>
      <c r="P92" s="885"/>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885"/>
      <c r="P93" s="885"/>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885"/>
      <c r="P94" s="885"/>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885"/>
      <c r="P95" s="885"/>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885"/>
      <c r="P96" s="885"/>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885"/>
      <c r="P97" s="885"/>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885"/>
      <c r="P98" s="885"/>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885"/>
      <c r="P99" s="885"/>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885"/>
      <c r="P100" s="885"/>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885"/>
      <c r="P101" s="885"/>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885"/>
      <c r="P102" s="885"/>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885"/>
      <c r="P103" s="885"/>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885"/>
      <c r="P104" s="885"/>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885"/>
      <c r="P105" s="885"/>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885"/>
      <c r="P106" s="885"/>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885"/>
      <c r="P107" s="885"/>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885"/>
      <c r="P108" s="885"/>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885"/>
      <c r="P109" s="885"/>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885"/>
      <c r="P110" s="885"/>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885"/>
      <c r="P111" s="885"/>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885"/>
      <c r="P112" s="885"/>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885"/>
      <c r="P113" s="885"/>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885"/>
      <c r="P114" s="885"/>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885"/>
      <c r="P115" s="885"/>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885"/>
      <c r="P116" s="885"/>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885"/>
      <c r="P117" s="885"/>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885"/>
      <c r="P118" s="885"/>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885"/>
      <c r="P119" s="885"/>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885"/>
      <c r="P120" s="885"/>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885"/>
      <c r="P121" s="885"/>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885"/>
      <c r="P122" s="885"/>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885"/>
      <c r="P123" s="885"/>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885"/>
      <c r="P124" s="885"/>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885"/>
      <c r="P125" s="885"/>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885"/>
      <c r="P126" s="885"/>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885"/>
      <c r="P127" s="885"/>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885"/>
      <c r="P128" s="885"/>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885"/>
      <c r="P129" s="885"/>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885"/>
      <c r="P130" s="885"/>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885"/>
      <c r="P131" s="885"/>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885"/>
      <c r="P132" s="885"/>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885"/>
      <c r="P133" s="885"/>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885"/>
      <c r="P134" s="885"/>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885"/>
      <c r="P135" s="885"/>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885"/>
      <c r="P136" s="885"/>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885"/>
      <c r="P137" s="885"/>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885"/>
      <c r="P138" s="885"/>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885"/>
      <c r="P139" s="885"/>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885"/>
      <c r="P140" s="885"/>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885"/>
      <c r="P141" s="885"/>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885"/>
      <c r="P142" s="885"/>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885"/>
      <c r="P143" s="885"/>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885"/>
      <c r="P144" s="885"/>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885"/>
      <c r="P145" s="885"/>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885"/>
      <c r="P146" s="885"/>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885"/>
      <c r="P147" s="885"/>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885"/>
      <c r="P148" s="885"/>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885"/>
      <c r="P149" s="885"/>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885"/>
      <c r="P150" s="885"/>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885"/>
      <c r="P151" s="885"/>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885"/>
      <c r="P152" s="885"/>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885"/>
      <c r="P153" s="885"/>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885"/>
      <c r="P154" s="885"/>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885"/>
      <c r="P155" s="885"/>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885"/>
      <c r="P156" s="885"/>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885"/>
      <c r="P157" s="885"/>
      <c r="Q157" s="2"/>
      <c r="R157" s="2"/>
      <c r="S157" s="2"/>
      <c r="T157" s="2"/>
      <c r="U157" s="2"/>
      <c r="V157" s="2"/>
      <c r="W157" s="2"/>
      <c r="X157" s="2"/>
      <c r="Y157" s="2"/>
      <c r="Z157" s="2"/>
    </row>
    <row r="158" spans="1:26" ht="12.75" customHeight="1" x14ac:dyDescent="0.2">
      <c r="A158" s="1"/>
      <c r="B158" s="1"/>
      <c r="C158" s="1"/>
      <c r="D158" s="1"/>
      <c r="E158" s="1"/>
      <c r="F158" s="1"/>
      <c r="G158" s="1"/>
      <c r="H158" s="1"/>
      <c r="I158" s="1"/>
      <c r="J158" s="1"/>
      <c r="K158" s="1"/>
      <c r="L158" s="1"/>
      <c r="M158" s="1"/>
      <c r="N158" s="1"/>
      <c r="O158" s="894"/>
      <c r="P158" s="894"/>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894"/>
      <c r="P159" s="894"/>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894"/>
      <c r="P160" s="894"/>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894"/>
      <c r="P161" s="894"/>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894"/>
      <c r="P162" s="894"/>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894"/>
      <c r="P163" s="894"/>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894"/>
      <c r="P164" s="894"/>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894"/>
      <c r="P165" s="894"/>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894"/>
      <c r="P166" s="894"/>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894"/>
      <c r="P167" s="894"/>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894"/>
      <c r="P168" s="894"/>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894"/>
      <c r="P169" s="894"/>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894"/>
      <c r="P170" s="894"/>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894"/>
      <c r="P171" s="894"/>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894"/>
      <c r="P172" s="894"/>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894"/>
      <c r="P173" s="894"/>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894"/>
      <c r="P174" s="894"/>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894"/>
      <c r="P175" s="894"/>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894"/>
      <c r="P176" s="894"/>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894"/>
      <c r="P177" s="894"/>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894"/>
      <c r="P178" s="894"/>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894"/>
      <c r="P179" s="894"/>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894"/>
      <c r="P180" s="894"/>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894"/>
      <c r="P181" s="894"/>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894"/>
      <c r="P182" s="894"/>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894"/>
      <c r="P183" s="894"/>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894"/>
      <c r="P184" s="894"/>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894"/>
      <c r="P185" s="894"/>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894"/>
      <c r="P186" s="894"/>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894"/>
      <c r="P187" s="894"/>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894"/>
      <c r="P188" s="894"/>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894"/>
      <c r="P189" s="894"/>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894"/>
      <c r="P190" s="894"/>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894"/>
      <c r="P191" s="894"/>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894"/>
      <c r="P192" s="894"/>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894"/>
      <c r="P193" s="894"/>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894"/>
      <c r="P194" s="894"/>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894"/>
      <c r="P195" s="894"/>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894"/>
      <c r="P196" s="894"/>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894"/>
      <c r="P197" s="894"/>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894"/>
      <c r="P198" s="894"/>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894"/>
      <c r="P199" s="894"/>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894"/>
      <c r="P200" s="894"/>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894"/>
      <c r="P201" s="894"/>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894"/>
      <c r="P202" s="894"/>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894"/>
      <c r="P203" s="894"/>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894"/>
      <c r="P204" s="894"/>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894"/>
      <c r="P205" s="894"/>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894"/>
      <c r="P206" s="894"/>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894"/>
      <c r="P207" s="894"/>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894"/>
      <c r="P208" s="894"/>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894"/>
      <c r="P209" s="894"/>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894"/>
      <c r="P210" s="894"/>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894"/>
      <c r="P211" s="894"/>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894"/>
      <c r="P212" s="894"/>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894"/>
      <c r="P213" s="894"/>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894"/>
      <c r="P214" s="894"/>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894"/>
      <c r="P215" s="894"/>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894"/>
      <c r="P216" s="894"/>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894"/>
      <c r="P217" s="894"/>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894"/>
      <c r="P218" s="894"/>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894"/>
      <c r="P219" s="894"/>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894"/>
      <c r="P220" s="894"/>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894"/>
      <c r="P221" s="894"/>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894"/>
      <c r="P222" s="894"/>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894"/>
      <c r="P223" s="894"/>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894"/>
      <c r="P224" s="894"/>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894"/>
      <c r="P225" s="894"/>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894"/>
      <c r="P226" s="894"/>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894"/>
      <c r="P227" s="894"/>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894"/>
      <c r="P228" s="894"/>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894"/>
      <c r="P229" s="894"/>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894"/>
      <c r="P230" s="894"/>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894"/>
      <c r="P231" s="894"/>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894"/>
      <c r="P232" s="894"/>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894"/>
      <c r="P233" s="894"/>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894"/>
      <c r="P234" s="894"/>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894"/>
      <c r="P235" s="894"/>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894"/>
      <c r="P236" s="894"/>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894"/>
      <c r="P237" s="894"/>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894"/>
      <c r="P238" s="894"/>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894"/>
      <c r="P239" s="894"/>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894"/>
      <c r="P240" s="894"/>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894"/>
      <c r="P241" s="894"/>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894"/>
      <c r="P242" s="894"/>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894"/>
      <c r="P243" s="894"/>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894"/>
      <c r="P244" s="894"/>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894"/>
      <c r="P245" s="894"/>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894"/>
      <c r="P246" s="894"/>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894"/>
      <c r="P247" s="894"/>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894"/>
      <c r="P248" s="894"/>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894"/>
      <c r="P249" s="894"/>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894"/>
      <c r="P250" s="894"/>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894"/>
      <c r="P251" s="894"/>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894"/>
      <c r="P252" s="894"/>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894"/>
      <c r="P253" s="894"/>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894"/>
      <c r="P254" s="894"/>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894"/>
      <c r="P255" s="894"/>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894"/>
      <c r="P256" s="894"/>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894"/>
      <c r="P257" s="894"/>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894"/>
      <c r="P258" s="894"/>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894"/>
      <c r="P259" s="894"/>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894"/>
      <c r="P260" s="894"/>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894"/>
      <c r="P261" s="894"/>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894"/>
      <c r="P262" s="894"/>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894"/>
      <c r="P263" s="894"/>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894"/>
      <c r="P264" s="894"/>
      <c r="Q264" s="1"/>
      <c r="R264" s="1"/>
      <c r="S264" s="1"/>
      <c r="T264" s="1"/>
      <c r="U264" s="1"/>
      <c r="V264" s="1"/>
      <c r="W264" s="1"/>
      <c r="X264" s="1"/>
      <c r="Y264" s="1"/>
      <c r="Z264" s="1"/>
    </row>
    <row r="265" spans="1:26" ht="15.75" customHeight="1" x14ac:dyDescent="0.2">
      <c r="O265" s="887"/>
      <c r="P265" s="887"/>
    </row>
    <row r="266" spans="1:26" ht="15.75" customHeight="1" x14ac:dyDescent="0.2">
      <c r="O266" s="887"/>
      <c r="P266" s="887"/>
    </row>
    <row r="267" spans="1:26" ht="15.75" customHeight="1" x14ac:dyDescent="0.2">
      <c r="O267" s="887"/>
      <c r="P267" s="887"/>
    </row>
    <row r="268" spans="1:26" ht="15.75" customHeight="1" x14ac:dyDescent="0.2">
      <c r="O268" s="887"/>
      <c r="P268" s="887"/>
    </row>
    <row r="269" spans="1:26" ht="15.75" customHeight="1" x14ac:dyDescent="0.2">
      <c r="O269" s="887"/>
      <c r="P269" s="887"/>
    </row>
    <row r="270" spans="1:26" ht="15.75" customHeight="1" x14ac:dyDescent="0.2">
      <c r="O270" s="887"/>
      <c r="P270" s="887"/>
    </row>
    <row r="271" spans="1:26" ht="15.75" customHeight="1" x14ac:dyDescent="0.2">
      <c r="O271" s="887"/>
      <c r="P271" s="887"/>
    </row>
    <row r="272" spans="1:26" ht="15.75" customHeight="1" x14ac:dyDescent="0.2">
      <c r="O272" s="887"/>
      <c r="P272" s="887"/>
    </row>
    <row r="273" spans="15:16" ht="15.75" customHeight="1" x14ac:dyDescent="0.2">
      <c r="O273" s="887"/>
      <c r="P273" s="887"/>
    </row>
    <row r="274" spans="15:16" ht="15.75" customHeight="1" x14ac:dyDescent="0.2">
      <c r="O274" s="887"/>
      <c r="P274" s="887"/>
    </row>
    <row r="275" spans="15:16" ht="15.75" customHeight="1" x14ac:dyDescent="0.2">
      <c r="O275" s="887"/>
      <c r="P275" s="887"/>
    </row>
    <row r="276" spans="15:16" ht="15.75" customHeight="1" x14ac:dyDescent="0.2">
      <c r="O276" s="887"/>
      <c r="P276" s="887"/>
    </row>
    <row r="277" spans="15:16" ht="15.75" customHeight="1" x14ac:dyDescent="0.2">
      <c r="O277" s="887"/>
      <c r="P277" s="887"/>
    </row>
    <row r="278" spans="15:16" ht="15.75" customHeight="1" x14ac:dyDescent="0.2">
      <c r="O278" s="887"/>
      <c r="P278" s="887"/>
    </row>
    <row r="279" spans="15:16" ht="15.75" customHeight="1" x14ac:dyDescent="0.2">
      <c r="O279" s="887"/>
      <c r="P279" s="887"/>
    </row>
    <row r="280" spans="15:16" ht="15.75" customHeight="1" x14ac:dyDescent="0.2">
      <c r="O280" s="887"/>
      <c r="P280" s="887"/>
    </row>
    <row r="281" spans="15:16" ht="15.75" customHeight="1" x14ac:dyDescent="0.2">
      <c r="O281" s="887"/>
      <c r="P281" s="887"/>
    </row>
    <row r="282" spans="15:16" ht="15.75" customHeight="1" x14ac:dyDescent="0.2">
      <c r="O282" s="887"/>
      <c r="P282" s="887"/>
    </row>
    <row r="283" spans="15:16" ht="15.75" customHeight="1" x14ac:dyDescent="0.2">
      <c r="O283" s="887"/>
      <c r="P283" s="887"/>
    </row>
    <row r="284" spans="15:16" ht="15.75" customHeight="1" x14ac:dyDescent="0.2">
      <c r="O284" s="887"/>
      <c r="P284" s="887"/>
    </row>
    <row r="285" spans="15:16" ht="15.75" customHeight="1" x14ac:dyDescent="0.2">
      <c r="O285" s="887"/>
      <c r="P285" s="887"/>
    </row>
    <row r="286" spans="15:16" ht="15.75" customHeight="1" x14ac:dyDescent="0.2">
      <c r="O286" s="887"/>
      <c r="P286" s="887"/>
    </row>
    <row r="287" spans="15:16" ht="15.75" customHeight="1" x14ac:dyDescent="0.2">
      <c r="O287" s="887"/>
      <c r="P287" s="887"/>
    </row>
    <row r="288" spans="15:16" ht="15.75" customHeight="1" x14ac:dyDescent="0.2">
      <c r="O288" s="887"/>
      <c r="P288" s="887"/>
    </row>
    <row r="289" spans="15:16" ht="15.75" customHeight="1" x14ac:dyDescent="0.2">
      <c r="O289" s="887"/>
      <c r="P289" s="887"/>
    </row>
    <row r="290" spans="15:16" ht="15.75" customHeight="1" x14ac:dyDescent="0.2">
      <c r="O290" s="887"/>
      <c r="P290" s="887"/>
    </row>
    <row r="291" spans="15:16" ht="15.75" customHeight="1" x14ac:dyDescent="0.2">
      <c r="O291" s="887"/>
      <c r="P291" s="887"/>
    </row>
    <row r="292" spans="15:16" ht="15.75" customHeight="1" x14ac:dyDescent="0.2">
      <c r="O292" s="887"/>
      <c r="P292" s="887"/>
    </row>
    <row r="293" spans="15:16" ht="15.75" customHeight="1" x14ac:dyDescent="0.2">
      <c r="O293" s="887"/>
      <c r="P293" s="887"/>
    </row>
    <row r="294" spans="15:16" ht="15.75" customHeight="1" x14ac:dyDescent="0.2">
      <c r="O294" s="887"/>
      <c r="P294" s="887"/>
    </row>
    <row r="295" spans="15:16" ht="15.75" customHeight="1" x14ac:dyDescent="0.2">
      <c r="O295" s="887"/>
      <c r="P295" s="887"/>
    </row>
    <row r="296" spans="15:16" ht="15.75" customHeight="1" x14ac:dyDescent="0.2">
      <c r="O296" s="887"/>
      <c r="P296" s="887"/>
    </row>
    <row r="297" spans="15:16" ht="15.75" customHeight="1" x14ac:dyDescent="0.2">
      <c r="O297" s="887"/>
      <c r="P297" s="887"/>
    </row>
    <row r="298" spans="15:16" ht="15.75" customHeight="1" x14ac:dyDescent="0.2">
      <c r="O298" s="887"/>
      <c r="P298" s="887"/>
    </row>
    <row r="299" spans="15:16" ht="15.75" customHeight="1" x14ac:dyDescent="0.2">
      <c r="O299" s="887"/>
      <c r="P299" s="887"/>
    </row>
    <row r="300" spans="15:16" ht="15.75" customHeight="1" x14ac:dyDescent="0.2">
      <c r="O300" s="887"/>
      <c r="P300" s="887"/>
    </row>
    <row r="301" spans="15:16" ht="15.75" customHeight="1" x14ac:dyDescent="0.2">
      <c r="O301" s="887"/>
      <c r="P301" s="887"/>
    </row>
    <row r="302" spans="15:16" ht="15.75" customHeight="1" x14ac:dyDescent="0.2">
      <c r="O302" s="887"/>
      <c r="P302" s="887"/>
    </row>
    <row r="303" spans="15:16" ht="15.75" customHeight="1" x14ac:dyDescent="0.2">
      <c r="O303" s="887"/>
      <c r="P303" s="887"/>
    </row>
    <row r="304" spans="15:16" ht="15.75" customHeight="1" x14ac:dyDescent="0.2">
      <c r="O304" s="887"/>
      <c r="P304" s="887"/>
    </row>
    <row r="305" spans="15:16" ht="15.75" customHeight="1" x14ac:dyDescent="0.2">
      <c r="O305" s="887"/>
      <c r="P305" s="887"/>
    </row>
    <row r="306" spans="15:16" ht="15.75" customHeight="1" x14ac:dyDescent="0.2">
      <c r="O306" s="887"/>
      <c r="P306" s="887"/>
    </row>
    <row r="307" spans="15:16" ht="15.75" customHeight="1" x14ac:dyDescent="0.2">
      <c r="O307" s="887"/>
      <c r="P307" s="887"/>
    </row>
    <row r="308" spans="15:16" ht="15.75" customHeight="1" x14ac:dyDescent="0.2">
      <c r="O308" s="887"/>
      <c r="P308" s="887"/>
    </row>
    <row r="309" spans="15:16" ht="15.75" customHeight="1" x14ac:dyDescent="0.2">
      <c r="O309" s="887"/>
      <c r="P309" s="887"/>
    </row>
    <row r="310" spans="15:16" ht="15.75" customHeight="1" x14ac:dyDescent="0.2">
      <c r="O310" s="887"/>
      <c r="P310" s="887"/>
    </row>
    <row r="311" spans="15:16" ht="15.75" customHeight="1" x14ac:dyDescent="0.2">
      <c r="O311" s="887"/>
      <c r="P311" s="887"/>
    </row>
    <row r="312" spans="15:16" ht="15.75" customHeight="1" x14ac:dyDescent="0.2">
      <c r="O312" s="887"/>
      <c r="P312" s="887"/>
    </row>
    <row r="313" spans="15:16" ht="15.75" customHeight="1" x14ac:dyDescent="0.2">
      <c r="O313" s="887"/>
      <c r="P313" s="887"/>
    </row>
    <row r="314" spans="15:16" ht="15.75" customHeight="1" x14ac:dyDescent="0.2">
      <c r="O314" s="887"/>
      <c r="P314" s="887"/>
    </row>
    <row r="315" spans="15:16" ht="15.75" customHeight="1" x14ac:dyDescent="0.2">
      <c r="O315" s="887"/>
      <c r="P315" s="887"/>
    </row>
    <row r="316" spans="15:16" ht="15.75" customHeight="1" x14ac:dyDescent="0.2">
      <c r="O316" s="887"/>
      <c r="P316" s="887"/>
    </row>
    <row r="317" spans="15:16" ht="15.75" customHeight="1" x14ac:dyDescent="0.2">
      <c r="O317" s="887"/>
      <c r="P317" s="887"/>
    </row>
    <row r="318" spans="15:16" ht="15.75" customHeight="1" x14ac:dyDescent="0.2">
      <c r="O318" s="887"/>
      <c r="P318" s="887"/>
    </row>
    <row r="319" spans="15:16" ht="15.75" customHeight="1" x14ac:dyDescent="0.2">
      <c r="O319" s="887"/>
      <c r="P319" s="887"/>
    </row>
    <row r="320" spans="15:16" ht="15.75" customHeight="1" x14ac:dyDescent="0.2">
      <c r="O320" s="887"/>
      <c r="P320" s="887"/>
    </row>
    <row r="321" spans="15:16" ht="15.75" customHeight="1" x14ac:dyDescent="0.2">
      <c r="O321" s="887"/>
      <c r="P321" s="887"/>
    </row>
    <row r="322" spans="15:16" ht="15.75" customHeight="1" x14ac:dyDescent="0.2">
      <c r="O322" s="887"/>
      <c r="P322" s="887"/>
    </row>
    <row r="323" spans="15:16" ht="15.75" customHeight="1" x14ac:dyDescent="0.2">
      <c r="O323" s="887"/>
      <c r="P323" s="887"/>
    </row>
    <row r="324" spans="15:16" ht="15.75" customHeight="1" x14ac:dyDescent="0.2">
      <c r="O324" s="887"/>
      <c r="P324" s="887"/>
    </row>
    <row r="325" spans="15:16" ht="15.75" customHeight="1" x14ac:dyDescent="0.2">
      <c r="O325" s="887"/>
      <c r="P325" s="887"/>
    </row>
    <row r="326" spans="15:16" ht="15.75" customHeight="1" x14ac:dyDescent="0.2">
      <c r="O326" s="887"/>
      <c r="P326" s="887"/>
    </row>
    <row r="327" spans="15:16" ht="15.75" customHeight="1" x14ac:dyDescent="0.2">
      <c r="O327" s="887"/>
      <c r="P327" s="887"/>
    </row>
    <row r="328" spans="15:16" ht="15.75" customHeight="1" x14ac:dyDescent="0.2">
      <c r="O328" s="887"/>
      <c r="P328" s="887"/>
    </row>
    <row r="329" spans="15:16" ht="15.75" customHeight="1" x14ac:dyDescent="0.2">
      <c r="O329" s="887"/>
      <c r="P329" s="887"/>
    </row>
    <row r="330" spans="15:16" ht="15.75" customHeight="1" x14ac:dyDescent="0.2">
      <c r="O330" s="887"/>
      <c r="P330" s="887"/>
    </row>
    <row r="331" spans="15:16" ht="15.75" customHeight="1" x14ac:dyDescent="0.2">
      <c r="O331" s="887"/>
      <c r="P331" s="887"/>
    </row>
    <row r="332" spans="15:16" ht="15.75" customHeight="1" x14ac:dyDescent="0.2">
      <c r="O332" s="887"/>
      <c r="P332" s="887"/>
    </row>
    <row r="333" spans="15:16" ht="15.75" customHeight="1" x14ac:dyDescent="0.2">
      <c r="O333" s="887"/>
      <c r="P333" s="887"/>
    </row>
    <row r="334" spans="15:16" ht="15.75" customHeight="1" x14ac:dyDescent="0.2">
      <c r="O334" s="887"/>
      <c r="P334" s="887"/>
    </row>
    <row r="335" spans="15:16" ht="15.75" customHeight="1" x14ac:dyDescent="0.2">
      <c r="O335" s="887"/>
      <c r="P335" s="887"/>
    </row>
    <row r="336" spans="15:16" ht="15.75" customHeight="1" x14ac:dyDescent="0.2">
      <c r="O336" s="887"/>
      <c r="P336" s="887"/>
    </row>
    <row r="337" spans="15:16" ht="15.75" customHeight="1" x14ac:dyDescent="0.2">
      <c r="O337" s="887"/>
      <c r="P337" s="887"/>
    </row>
    <row r="338" spans="15:16" ht="15.75" customHeight="1" x14ac:dyDescent="0.2">
      <c r="O338" s="887"/>
      <c r="P338" s="887"/>
    </row>
    <row r="339" spans="15:16" ht="15.75" customHeight="1" x14ac:dyDescent="0.2">
      <c r="O339" s="887"/>
      <c r="P339" s="887"/>
    </row>
    <row r="340" spans="15:16" ht="15.75" customHeight="1" x14ac:dyDescent="0.2">
      <c r="O340" s="887"/>
      <c r="P340" s="887"/>
    </row>
    <row r="341" spans="15:16" ht="15.75" customHeight="1" x14ac:dyDescent="0.2">
      <c r="O341" s="887"/>
      <c r="P341" s="887"/>
    </row>
    <row r="342" spans="15:16" ht="15.75" customHeight="1" x14ac:dyDescent="0.2">
      <c r="O342" s="887"/>
      <c r="P342" s="887"/>
    </row>
    <row r="343" spans="15:16" ht="15.75" customHeight="1" x14ac:dyDescent="0.2">
      <c r="O343" s="887"/>
      <c r="P343" s="887"/>
    </row>
    <row r="344" spans="15:16" ht="15.75" customHeight="1" x14ac:dyDescent="0.2">
      <c r="O344" s="887"/>
      <c r="P344" s="887"/>
    </row>
    <row r="345" spans="15:16" ht="15.75" customHeight="1" x14ac:dyDescent="0.2">
      <c r="O345" s="887"/>
      <c r="P345" s="887"/>
    </row>
    <row r="346" spans="15:16" ht="15.75" customHeight="1" x14ac:dyDescent="0.2">
      <c r="O346" s="887"/>
      <c r="P346" s="887"/>
    </row>
    <row r="347" spans="15:16" ht="15.75" customHeight="1" x14ac:dyDescent="0.2">
      <c r="O347" s="887"/>
      <c r="P347" s="887"/>
    </row>
    <row r="348" spans="15:16" ht="15.75" customHeight="1" x14ac:dyDescent="0.2">
      <c r="O348" s="887"/>
      <c r="P348" s="887"/>
    </row>
    <row r="349" spans="15:16" ht="15.75" customHeight="1" x14ac:dyDescent="0.2">
      <c r="O349" s="887"/>
      <c r="P349" s="887"/>
    </row>
    <row r="350" spans="15:16" ht="15.75" customHeight="1" x14ac:dyDescent="0.2">
      <c r="O350" s="887"/>
      <c r="P350" s="887"/>
    </row>
    <row r="351" spans="15:16" ht="15.75" customHeight="1" x14ac:dyDescent="0.2">
      <c r="O351" s="887"/>
      <c r="P351" s="887"/>
    </row>
    <row r="352" spans="15:16" ht="15.75" customHeight="1" x14ac:dyDescent="0.2">
      <c r="O352" s="887"/>
      <c r="P352" s="887"/>
    </row>
    <row r="353" spans="15:16" ht="15.75" customHeight="1" x14ac:dyDescent="0.2">
      <c r="O353" s="887"/>
      <c r="P353" s="887"/>
    </row>
    <row r="354" spans="15:16" ht="15.75" customHeight="1" x14ac:dyDescent="0.2">
      <c r="O354" s="887"/>
      <c r="P354" s="887"/>
    </row>
    <row r="355" spans="15:16" ht="15.75" customHeight="1" x14ac:dyDescent="0.2">
      <c r="O355" s="887"/>
      <c r="P355" s="887"/>
    </row>
    <row r="356" spans="15:16" ht="15.75" customHeight="1" x14ac:dyDescent="0.2">
      <c r="O356" s="887"/>
      <c r="P356" s="887"/>
    </row>
    <row r="357" spans="15:16" ht="15.75" customHeight="1" x14ac:dyDescent="0.2">
      <c r="O357" s="887"/>
      <c r="P357" s="887"/>
    </row>
    <row r="358" spans="15:16" ht="15.75" customHeight="1" x14ac:dyDescent="0.2">
      <c r="O358" s="887"/>
      <c r="P358" s="887"/>
    </row>
    <row r="359" spans="15:16" ht="15.75" customHeight="1" x14ac:dyDescent="0.2">
      <c r="O359" s="887"/>
      <c r="P359" s="887"/>
    </row>
    <row r="360" spans="15:16" ht="15.75" customHeight="1" x14ac:dyDescent="0.2">
      <c r="O360" s="887"/>
      <c r="P360" s="887"/>
    </row>
    <row r="361" spans="15:16" ht="15.75" customHeight="1" x14ac:dyDescent="0.2">
      <c r="O361" s="887"/>
      <c r="P361" s="887"/>
    </row>
    <row r="362" spans="15:16" ht="15.75" customHeight="1" x14ac:dyDescent="0.2">
      <c r="O362" s="887"/>
      <c r="P362" s="887"/>
    </row>
    <row r="363" spans="15:16" ht="15.75" customHeight="1" x14ac:dyDescent="0.2">
      <c r="O363" s="887"/>
      <c r="P363" s="887"/>
    </row>
    <row r="364" spans="15:16" ht="15.75" customHeight="1" x14ac:dyDescent="0.2">
      <c r="O364" s="887"/>
      <c r="P364" s="887"/>
    </row>
    <row r="365" spans="15:16" ht="15.75" customHeight="1" x14ac:dyDescent="0.2">
      <c r="O365" s="887"/>
      <c r="P365" s="887"/>
    </row>
    <row r="366" spans="15:16" ht="15.75" customHeight="1" x14ac:dyDescent="0.2">
      <c r="O366" s="887"/>
      <c r="P366" s="887"/>
    </row>
    <row r="367" spans="15:16" ht="15.75" customHeight="1" x14ac:dyDescent="0.2">
      <c r="O367" s="887"/>
      <c r="P367" s="887"/>
    </row>
    <row r="368" spans="15:16" ht="15.75" customHeight="1" x14ac:dyDescent="0.2">
      <c r="O368" s="887"/>
      <c r="P368" s="887"/>
    </row>
    <row r="369" spans="15:16" ht="15.75" customHeight="1" x14ac:dyDescent="0.2">
      <c r="O369" s="887"/>
      <c r="P369" s="887"/>
    </row>
    <row r="370" spans="15:16" ht="15.75" customHeight="1" x14ac:dyDescent="0.2">
      <c r="O370" s="887"/>
      <c r="P370" s="887"/>
    </row>
    <row r="371" spans="15:16" ht="15.75" customHeight="1" x14ac:dyDescent="0.2">
      <c r="O371" s="887"/>
      <c r="P371" s="887"/>
    </row>
    <row r="372" spans="15:16" ht="15.75" customHeight="1" x14ac:dyDescent="0.2">
      <c r="O372" s="887"/>
      <c r="P372" s="887"/>
    </row>
    <row r="373" spans="15:16" ht="15.75" customHeight="1" x14ac:dyDescent="0.2">
      <c r="O373" s="887"/>
      <c r="P373" s="887"/>
    </row>
    <row r="374" spans="15:16" ht="15.75" customHeight="1" x14ac:dyDescent="0.2">
      <c r="O374" s="887"/>
      <c r="P374" s="887"/>
    </row>
    <row r="375" spans="15:16" ht="15.75" customHeight="1" x14ac:dyDescent="0.2">
      <c r="O375" s="887"/>
      <c r="P375" s="887"/>
    </row>
    <row r="376" spans="15:16" ht="15.75" customHeight="1" x14ac:dyDescent="0.2">
      <c r="O376" s="887"/>
      <c r="P376" s="887"/>
    </row>
    <row r="377" spans="15:16" ht="15.75" customHeight="1" x14ac:dyDescent="0.2">
      <c r="O377" s="887"/>
      <c r="P377" s="887"/>
    </row>
    <row r="378" spans="15:16" ht="15.75" customHeight="1" x14ac:dyDescent="0.2">
      <c r="O378" s="887"/>
      <c r="P378" s="887"/>
    </row>
    <row r="379" spans="15:16" ht="15.75" customHeight="1" x14ac:dyDescent="0.2">
      <c r="O379" s="887"/>
      <c r="P379" s="887"/>
    </row>
    <row r="380" spans="15:16" ht="15.75" customHeight="1" x14ac:dyDescent="0.2">
      <c r="O380" s="887"/>
      <c r="P380" s="887"/>
    </row>
    <row r="381" spans="15:16" ht="15.75" customHeight="1" x14ac:dyDescent="0.2">
      <c r="O381" s="887"/>
      <c r="P381" s="887"/>
    </row>
    <row r="382" spans="15:16" ht="15.75" customHeight="1" x14ac:dyDescent="0.2">
      <c r="O382" s="887"/>
      <c r="P382" s="887"/>
    </row>
    <row r="383" spans="15:16" ht="15.75" customHeight="1" x14ac:dyDescent="0.2">
      <c r="O383" s="887"/>
      <c r="P383" s="887"/>
    </row>
    <row r="384" spans="15:16" ht="15.75" customHeight="1" x14ac:dyDescent="0.2">
      <c r="O384" s="887"/>
      <c r="P384" s="887"/>
    </row>
    <row r="385" spans="15:16" ht="15.75" customHeight="1" x14ac:dyDescent="0.2">
      <c r="O385" s="887"/>
      <c r="P385" s="887"/>
    </row>
    <row r="386" spans="15:16" ht="15.75" customHeight="1" x14ac:dyDescent="0.2">
      <c r="O386" s="887"/>
      <c r="P386" s="887"/>
    </row>
    <row r="387" spans="15:16" ht="15.75" customHeight="1" x14ac:dyDescent="0.2">
      <c r="O387" s="887"/>
      <c r="P387" s="887"/>
    </row>
    <row r="388" spans="15:16" ht="15.75" customHeight="1" x14ac:dyDescent="0.2">
      <c r="O388" s="887"/>
      <c r="P388" s="887"/>
    </row>
    <row r="389" spans="15:16" ht="15.75" customHeight="1" x14ac:dyDescent="0.2">
      <c r="O389" s="887"/>
      <c r="P389" s="887"/>
    </row>
    <row r="390" spans="15:16" ht="15.75" customHeight="1" x14ac:dyDescent="0.2">
      <c r="O390" s="887"/>
      <c r="P390" s="887"/>
    </row>
    <row r="391" spans="15:16" ht="15.75" customHeight="1" x14ac:dyDescent="0.2">
      <c r="O391" s="887"/>
      <c r="P391" s="887"/>
    </row>
    <row r="392" spans="15:16" ht="15.75" customHeight="1" x14ac:dyDescent="0.2">
      <c r="O392" s="887"/>
      <c r="P392" s="887"/>
    </row>
    <row r="393" spans="15:16" ht="15.75" customHeight="1" x14ac:dyDescent="0.2">
      <c r="O393" s="887"/>
      <c r="P393" s="887"/>
    </row>
    <row r="394" spans="15:16" ht="15.75" customHeight="1" x14ac:dyDescent="0.2">
      <c r="O394" s="887"/>
      <c r="P394" s="887"/>
    </row>
    <row r="395" spans="15:16" ht="15.75" customHeight="1" x14ac:dyDescent="0.2">
      <c r="O395" s="887"/>
      <c r="P395" s="887"/>
    </row>
    <row r="396" spans="15:16" ht="15.75" customHeight="1" x14ac:dyDescent="0.2">
      <c r="O396" s="887"/>
      <c r="P396" s="887"/>
    </row>
    <row r="397" spans="15:16" ht="15.75" customHeight="1" x14ac:dyDescent="0.2">
      <c r="O397" s="887"/>
      <c r="P397" s="887"/>
    </row>
    <row r="398" spans="15:16" ht="15.75" customHeight="1" x14ac:dyDescent="0.2">
      <c r="O398" s="887"/>
      <c r="P398" s="887"/>
    </row>
    <row r="399" spans="15:16" ht="15.75" customHeight="1" x14ac:dyDescent="0.2">
      <c r="O399" s="887"/>
      <c r="P399" s="887"/>
    </row>
    <row r="400" spans="15:16" ht="15.75" customHeight="1" x14ac:dyDescent="0.2">
      <c r="O400" s="887"/>
      <c r="P400" s="887"/>
    </row>
    <row r="401" spans="15:16" ht="15.75" customHeight="1" x14ac:dyDescent="0.2">
      <c r="O401" s="887"/>
      <c r="P401" s="887"/>
    </row>
    <row r="402" spans="15:16" ht="15.75" customHeight="1" x14ac:dyDescent="0.2">
      <c r="O402" s="887"/>
      <c r="P402" s="887"/>
    </row>
    <row r="403" spans="15:16" ht="15.75" customHeight="1" x14ac:dyDescent="0.2">
      <c r="O403" s="887"/>
      <c r="P403" s="887"/>
    </row>
    <row r="404" spans="15:16" ht="15.75" customHeight="1" x14ac:dyDescent="0.2">
      <c r="O404" s="887"/>
      <c r="P404" s="887"/>
    </row>
    <row r="405" spans="15:16" ht="15.75" customHeight="1" x14ac:dyDescent="0.2">
      <c r="O405" s="887"/>
      <c r="P405" s="887"/>
    </row>
    <row r="406" spans="15:16" ht="15.75" customHeight="1" x14ac:dyDescent="0.2">
      <c r="O406" s="887"/>
      <c r="P406" s="887"/>
    </row>
    <row r="407" spans="15:16" ht="15.75" customHeight="1" x14ac:dyDescent="0.2">
      <c r="O407" s="887"/>
      <c r="P407" s="887"/>
    </row>
    <row r="408" spans="15:16" ht="15.75" customHeight="1" x14ac:dyDescent="0.2">
      <c r="O408" s="887"/>
      <c r="P408" s="887"/>
    </row>
    <row r="409" spans="15:16" ht="15.75" customHeight="1" x14ac:dyDescent="0.2">
      <c r="O409" s="887"/>
      <c r="P409" s="887"/>
    </row>
    <row r="410" spans="15:16" ht="15.75" customHeight="1" x14ac:dyDescent="0.2">
      <c r="O410" s="887"/>
      <c r="P410" s="887"/>
    </row>
    <row r="411" spans="15:16" ht="15.75" customHeight="1" x14ac:dyDescent="0.2">
      <c r="O411" s="887"/>
      <c r="P411" s="887"/>
    </row>
    <row r="412" spans="15:16" ht="15.75" customHeight="1" x14ac:dyDescent="0.2">
      <c r="O412" s="887"/>
      <c r="P412" s="887"/>
    </row>
    <row r="413" spans="15:16" ht="15.75" customHeight="1" x14ac:dyDescent="0.2">
      <c r="O413" s="887"/>
      <c r="P413" s="887"/>
    </row>
    <row r="414" spans="15:16" ht="15.75" customHeight="1" x14ac:dyDescent="0.2">
      <c r="O414" s="887"/>
      <c r="P414" s="887"/>
    </row>
    <row r="415" spans="15:16" ht="15.75" customHeight="1" x14ac:dyDescent="0.2">
      <c r="O415" s="887"/>
      <c r="P415" s="887"/>
    </row>
    <row r="416" spans="15:16" ht="15.75" customHeight="1" x14ac:dyDescent="0.2">
      <c r="O416" s="887"/>
      <c r="P416" s="887"/>
    </row>
    <row r="417" spans="15:16" ht="15.75" customHeight="1" x14ac:dyDescent="0.2">
      <c r="O417" s="887"/>
      <c r="P417" s="887"/>
    </row>
    <row r="418" spans="15:16" ht="15.75" customHeight="1" x14ac:dyDescent="0.2">
      <c r="O418" s="887"/>
      <c r="P418" s="887"/>
    </row>
    <row r="419" spans="15:16" ht="15.75" customHeight="1" x14ac:dyDescent="0.2">
      <c r="O419" s="887"/>
      <c r="P419" s="887"/>
    </row>
    <row r="420" spans="15:16" ht="15.75" customHeight="1" x14ac:dyDescent="0.2">
      <c r="O420" s="887"/>
      <c r="P420" s="887"/>
    </row>
    <row r="421" spans="15:16" ht="15.75" customHeight="1" x14ac:dyDescent="0.2">
      <c r="O421" s="887"/>
      <c r="P421" s="887"/>
    </row>
    <row r="422" spans="15:16" ht="15.75" customHeight="1" x14ac:dyDescent="0.2">
      <c r="O422" s="887"/>
      <c r="P422" s="887"/>
    </row>
    <row r="423" spans="15:16" ht="15.75" customHeight="1" x14ac:dyDescent="0.2">
      <c r="O423" s="887"/>
      <c r="P423" s="887"/>
    </row>
    <row r="424" spans="15:16" ht="15.75" customHeight="1" x14ac:dyDescent="0.2">
      <c r="O424" s="887"/>
      <c r="P424" s="887"/>
    </row>
    <row r="425" spans="15:16" ht="15.75" customHeight="1" x14ac:dyDescent="0.2">
      <c r="O425" s="887"/>
      <c r="P425" s="887"/>
    </row>
    <row r="426" spans="15:16" ht="15.75" customHeight="1" x14ac:dyDescent="0.2">
      <c r="O426" s="887"/>
      <c r="P426" s="887"/>
    </row>
    <row r="427" spans="15:16" ht="15.75" customHeight="1" x14ac:dyDescent="0.2">
      <c r="O427" s="887"/>
      <c r="P427" s="887"/>
    </row>
    <row r="428" spans="15:16" ht="15.75" customHeight="1" x14ac:dyDescent="0.2">
      <c r="O428" s="887"/>
      <c r="P428" s="887"/>
    </row>
    <row r="429" spans="15:16" ht="15.75" customHeight="1" x14ac:dyDescent="0.2">
      <c r="O429" s="887"/>
      <c r="P429" s="887"/>
    </row>
    <row r="430" spans="15:16" ht="15.75" customHeight="1" x14ac:dyDescent="0.2">
      <c r="O430" s="887"/>
      <c r="P430" s="887"/>
    </row>
    <row r="431" spans="15:16" ht="15.75" customHeight="1" x14ac:dyDescent="0.2">
      <c r="O431" s="887"/>
      <c r="P431" s="887"/>
    </row>
    <row r="432" spans="15:16" ht="15.75" customHeight="1" x14ac:dyDescent="0.2">
      <c r="O432" s="887"/>
      <c r="P432" s="887"/>
    </row>
    <row r="433" spans="15:16" ht="15.75" customHeight="1" x14ac:dyDescent="0.2">
      <c r="O433" s="887"/>
      <c r="P433" s="887"/>
    </row>
    <row r="434" spans="15:16" ht="15.75" customHeight="1" x14ac:dyDescent="0.2">
      <c r="O434" s="887"/>
      <c r="P434" s="887"/>
    </row>
    <row r="435" spans="15:16" ht="15.75" customHeight="1" x14ac:dyDescent="0.2">
      <c r="O435" s="887"/>
      <c r="P435" s="887"/>
    </row>
    <row r="436" spans="15:16" ht="15.75" customHeight="1" x14ac:dyDescent="0.2">
      <c r="O436" s="887"/>
      <c r="P436" s="887"/>
    </row>
    <row r="437" spans="15:16" ht="15.75" customHeight="1" x14ac:dyDescent="0.2">
      <c r="O437" s="887"/>
      <c r="P437" s="887"/>
    </row>
    <row r="438" spans="15:16" ht="15.75" customHeight="1" x14ac:dyDescent="0.2">
      <c r="O438" s="887"/>
      <c r="P438" s="887"/>
    </row>
    <row r="439" spans="15:16" ht="15.75" customHeight="1" x14ac:dyDescent="0.2">
      <c r="O439" s="887"/>
      <c r="P439" s="887"/>
    </row>
    <row r="440" spans="15:16" ht="15.75" customHeight="1" x14ac:dyDescent="0.2">
      <c r="O440" s="887"/>
      <c r="P440" s="887"/>
    </row>
    <row r="441" spans="15:16" ht="15.75" customHeight="1" x14ac:dyDescent="0.2">
      <c r="O441" s="887"/>
      <c r="P441" s="887"/>
    </row>
    <row r="442" spans="15:16" ht="15.75" customHeight="1" x14ac:dyDescent="0.2">
      <c r="O442" s="887"/>
      <c r="P442" s="887"/>
    </row>
    <row r="443" spans="15:16" ht="15.75" customHeight="1" x14ac:dyDescent="0.2">
      <c r="O443" s="887"/>
      <c r="P443" s="887"/>
    </row>
    <row r="444" spans="15:16" ht="15.75" customHeight="1" x14ac:dyDescent="0.2">
      <c r="O444" s="887"/>
      <c r="P444" s="887"/>
    </row>
    <row r="445" spans="15:16" ht="15.75" customHeight="1" x14ac:dyDescent="0.2">
      <c r="O445" s="887"/>
      <c r="P445" s="887"/>
    </row>
    <row r="446" spans="15:16" ht="15.75" customHeight="1" x14ac:dyDescent="0.2">
      <c r="O446" s="887"/>
      <c r="P446" s="887"/>
    </row>
    <row r="447" spans="15:16" ht="15.75" customHeight="1" x14ac:dyDescent="0.2">
      <c r="O447" s="887"/>
      <c r="P447" s="887"/>
    </row>
    <row r="448" spans="15:16" ht="15.75" customHeight="1" x14ac:dyDescent="0.2">
      <c r="O448" s="887"/>
      <c r="P448" s="887"/>
    </row>
    <row r="449" spans="15:16" ht="15.75" customHeight="1" x14ac:dyDescent="0.2">
      <c r="O449" s="887"/>
      <c r="P449" s="887"/>
    </row>
    <row r="450" spans="15:16" ht="15.75" customHeight="1" x14ac:dyDescent="0.2">
      <c r="O450" s="887"/>
      <c r="P450" s="887"/>
    </row>
    <row r="451" spans="15:16" ht="15.75" customHeight="1" x14ac:dyDescent="0.2">
      <c r="O451" s="887"/>
      <c r="P451" s="887"/>
    </row>
    <row r="452" spans="15:16" ht="15.75" customHeight="1" x14ac:dyDescent="0.2">
      <c r="O452" s="887"/>
      <c r="P452" s="887"/>
    </row>
    <row r="453" spans="15:16" ht="15.75" customHeight="1" x14ac:dyDescent="0.2">
      <c r="O453" s="887"/>
      <c r="P453" s="887"/>
    </row>
    <row r="454" spans="15:16" ht="15.75" customHeight="1" x14ac:dyDescent="0.2">
      <c r="O454" s="887"/>
      <c r="P454" s="887"/>
    </row>
    <row r="455" spans="15:16" ht="15.75" customHeight="1" x14ac:dyDescent="0.2">
      <c r="O455" s="887"/>
      <c r="P455" s="887"/>
    </row>
    <row r="456" spans="15:16" ht="15.75" customHeight="1" x14ac:dyDescent="0.2">
      <c r="O456" s="887"/>
      <c r="P456" s="887"/>
    </row>
    <row r="457" spans="15:16" ht="15.75" customHeight="1" x14ac:dyDescent="0.2">
      <c r="O457" s="887"/>
      <c r="P457" s="887"/>
    </row>
    <row r="458" spans="15:16" ht="15.75" customHeight="1" x14ac:dyDescent="0.2">
      <c r="O458" s="887"/>
      <c r="P458" s="887"/>
    </row>
    <row r="459" spans="15:16" ht="15.75" customHeight="1" x14ac:dyDescent="0.2">
      <c r="O459" s="887"/>
      <c r="P459" s="887"/>
    </row>
    <row r="460" spans="15:16" ht="15.75" customHeight="1" x14ac:dyDescent="0.2">
      <c r="O460" s="887"/>
      <c r="P460" s="887"/>
    </row>
    <row r="461" spans="15:16" ht="15.75" customHeight="1" x14ac:dyDescent="0.2">
      <c r="O461" s="887"/>
      <c r="P461" s="887"/>
    </row>
    <row r="462" spans="15:16" ht="15.75" customHeight="1" x14ac:dyDescent="0.2">
      <c r="O462" s="887"/>
      <c r="P462" s="887"/>
    </row>
    <row r="463" spans="15:16" ht="15.75" customHeight="1" x14ac:dyDescent="0.2">
      <c r="O463" s="887"/>
      <c r="P463" s="887"/>
    </row>
    <row r="464" spans="15:16" ht="15.75" customHeight="1" x14ac:dyDescent="0.2">
      <c r="O464" s="887"/>
      <c r="P464" s="887"/>
    </row>
    <row r="465" spans="15:16" ht="15.75" customHeight="1" x14ac:dyDescent="0.2">
      <c r="O465" s="887"/>
      <c r="P465" s="887"/>
    </row>
    <row r="466" spans="15:16" ht="15.75" customHeight="1" x14ac:dyDescent="0.2">
      <c r="O466" s="887"/>
      <c r="P466" s="887"/>
    </row>
    <row r="467" spans="15:16" ht="15.75" customHeight="1" x14ac:dyDescent="0.2">
      <c r="O467" s="887"/>
      <c r="P467" s="887"/>
    </row>
    <row r="468" spans="15:16" ht="15.75" customHeight="1" x14ac:dyDescent="0.2">
      <c r="O468" s="887"/>
      <c r="P468" s="887"/>
    </row>
    <row r="469" spans="15:16" ht="15.75" customHeight="1" x14ac:dyDescent="0.2">
      <c r="O469" s="887"/>
      <c r="P469" s="887"/>
    </row>
    <row r="470" spans="15:16" ht="15.75" customHeight="1" x14ac:dyDescent="0.2">
      <c r="O470" s="887"/>
      <c r="P470" s="887"/>
    </row>
    <row r="471" spans="15:16" ht="15.75" customHeight="1" x14ac:dyDescent="0.2">
      <c r="O471" s="887"/>
      <c r="P471" s="887"/>
    </row>
    <row r="472" spans="15:16" ht="15.75" customHeight="1" x14ac:dyDescent="0.2">
      <c r="O472" s="887"/>
      <c r="P472" s="887"/>
    </row>
    <row r="473" spans="15:16" ht="15.75" customHeight="1" x14ac:dyDescent="0.2">
      <c r="O473" s="887"/>
      <c r="P473" s="887"/>
    </row>
    <row r="474" spans="15:16" ht="15.75" customHeight="1" x14ac:dyDescent="0.2">
      <c r="O474" s="887"/>
      <c r="P474" s="887"/>
    </row>
    <row r="475" spans="15:16" ht="15.75" customHeight="1" x14ac:dyDescent="0.2">
      <c r="O475" s="887"/>
      <c r="P475" s="887"/>
    </row>
    <row r="476" spans="15:16" ht="15.75" customHeight="1" x14ac:dyDescent="0.2">
      <c r="O476" s="887"/>
      <c r="P476" s="887"/>
    </row>
    <row r="477" spans="15:16" ht="15.75" customHeight="1" x14ac:dyDescent="0.2">
      <c r="O477" s="887"/>
      <c r="P477" s="887"/>
    </row>
    <row r="478" spans="15:16" ht="15.75" customHeight="1" x14ac:dyDescent="0.2">
      <c r="O478" s="887"/>
      <c r="P478" s="887"/>
    </row>
    <row r="479" spans="15:16" ht="15.75" customHeight="1" x14ac:dyDescent="0.2">
      <c r="O479" s="887"/>
      <c r="P479" s="887"/>
    </row>
    <row r="480" spans="15:16" ht="15.75" customHeight="1" x14ac:dyDescent="0.2">
      <c r="O480" s="887"/>
      <c r="P480" s="887"/>
    </row>
    <row r="481" spans="15:16" ht="15.75" customHeight="1" x14ac:dyDescent="0.2">
      <c r="O481" s="887"/>
      <c r="P481" s="887"/>
    </row>
    <row r="482" spans="15:16" ht="15.75" customHeight="1" x14ac:dyDescent="0.2">
      <c r="O482" s="887"/>
      <c r="P482" s="887"/>
    </row>
    <row r="483" spans="15:16" ht="15.75" customHeight="1" x14ac:dyDescent="0.2">
      <c r="O483" s="887"/>
      <c r="P483" s="887"/>
    </row>
    <row r="484" spans="15:16" ht="15.75" customHeight="1" x14ac:dyDescent="0.2">
      <c r="O484" s="887"/>
      <c r="P484" s="887"/>
    </row>
    <row r="485" spans="15:16" ht="15.75" customHeight="1" x14ac:dyDescent="0.2">
      <c r="O485" s="887"/>
      <c r="P485" s="887"/>
    </row>
    <row r="486" spans="15:16" ht="15.75" customHeight="1" x14ac:dyDescent="0.2">
      <c r="O486" s="887"/>
      <c r="P486" s="887"/>
    </row>
    <row r="487" spans="15:16" ht="15.75" customHeight="1" x14ac:dyDescent="0.2">
      <c r="O487" s="887"/>
      <c r="P487" s="887"/>
    </row>
    <row r="488" spans="15:16" ht="15.75" customHeight="1" x14ac:dyDescent="0.2">
      <c r="O488" s="887"/>
      <c r="P488" s="887"/>
    </row>
    <row r="489" spans="15:16" ht="15.75" customHeight="1" x14ac:dyDescent="0.2">
      <c r="O489" s="887"/>
      <c r="P489" s="887"/>
    </row>
    <row r="490" spans="15:16" ht="15.75" customHeight="1" x14ac:dyDescent="0.2">
      <c r="O490" s="887"/>
      <c r="P490" s="887"/>
    </row>
    <row r="491" spans="15:16" ht="15.75" customHeight="1" x14ac:dyDescent="0.2">
      <c r="O491" s="887"/>
      <c r="P491" s="887"/>
    </row>
    <row r="492" spans="15:16" ht="15.75" customHeight="1" x14ac:dyDescent="0.2">
      <c r="O492" s="887"/>
      <c r="P492" s="887"/>
    </row>
    <row r="493" spans="15:16" ht="15.75" customHeight="1" x14ac:dyDescent="0.2">
      <c r="O493" s="887"/>
      <c r="P493" s="887"/>
    </row>
    <row r="494" spans="15:16" ht="15.75" customHeight="1" x14ac:dyDescent="0.2">
      <c r="O494" s="887"/>
      <c r="P494" s="887"/>
    </row>
    <row r="495" spans="15:16" ht="15.75" customHeight="1" x14ac:dyDescent="0.2">
      <c r="O495" s="887"/>
      <c r="P495" s="887"/>
    </row>
    <row r="496" spans="15:16" ht="15.75" customHeight="1" x14ac:dyDescent="0.2">
      <c r="O496" s="887"/>
      <c r="P496" s="887"/>
    </row>
    <row r="497" spans="15:16" ht="15.75" customHeight="1" x14ac:dyDescent="0.2">
      <c r="O497" s="887"/>
      <c r="P497" s="887"/>
    </row>
    <row r="498" spans="15:16" ht="15.75" customHeight="1" x14ac:dyDescent="0.2">
      <c r="O498" s="887"/>
      <c r="P498" s="887"/>
    </row>
    <row r="499" spans="15:16" ht="15.75" customHeight="1" x14ac:dyDescent="0.2">
      <c r="O499" s="887"/>
      <c r="P499" s="887"/>
    </row>
    <row r="500" spans="15:16" ht="15.75" customHeight="1" x14ac:dyDescent="0.2">
      <c r="O500" s="887"/>
      <c r="P500" s="887"/>
    </row>
    <row r="501" spans="15:16" ht="15.75" customHeight="1" x14ac:dyDescent="0.2">
      <c r="O501" s="887"/>
      <c r="P501" s="887"/>
    </row>
    <row r="502" spans="15:16" ht="15.75" customHeight="1" x14ac:dyDescent="0.2">
      <c r="O502" s="887"/>
      <c r="P502" s="887"/>
    </row>
    <row r="503" spans="15:16" ht="15.75" customHeight="1" x14ac:dyDescent="0.2">
      <c r="O503" s="887"/>
      <c r="P503" s="887"/>
    </row>
    <row r="504" spans="15:16" ht="15.75" customHeight="1" x14ac:dyDescent="0.2">
      <c r="O504" s="887"/>
      <c r="P504" s="887"/>
    </row>
    <row r="505" spans="15:16" ht="15.75" customHeight="1" x14ac:dyDescent="0.2">
      <c r="O505" s="887"/>
      <c r="P505" s="887"/>
    </row>
    <row r="506" spans="15:16" ht="15.75" customHeight="1" x14ac:dyDescent="0.2">
      <c r="O506" s="887"/>
      <c r="P506" s="887"/>
    </row>
    <row r="507" spans="15:16" ht="15.75" customHeight="1" x14ac:dyDescent="0.2">
      <c r="O507" s="887"/>
      <c r="P507" s="887"/>
    </row>
    <row r="508" spans="15:16" ht="15.75" customHeight="1" x14ac:dyDescent="0.2">
      <c r="O508" s="887"/>
      <c r="P508" s="887"/>
    </row>
    <row r="509" spans="15:16" ht="15.75" customHeight="1" x14ac:dyDescent="0.2">
      <c r="O509" s="887"/>
      <c r="P509" s="887"/>
    </row>
    <row r="510" spans="15:16" ht="15.75" customHeight="1" x14ac:dyDescent="0.2">
      <c r="O510" s="887"/>
      <c r="P510" s="887"/>
    </row>
    <row r="511" spans="15:16" ht="15.75" customHeight="1" x14ac:dyDescent="0.2">
      <c r="O511" s="887"/>
      <c r="P511" s="887"/>
    </row>
    <row r="512" spans="15:16" ht="15.75" customHeight="1" x14ac:dyDescent="0.2">
      <c r="O512" s="887"/>
      <c r="P512" s="887"/>
    </row>
    <row r="513" spans="15:16" ht="15.75" customHeight="1" x14ac:dyDescent="0.2">
      <c r="O513" s="887"/>
      <c r="P513" s="887"/>
    </row>
    <row r="514" spans="15:16" ht="15.75" customHeight="1" x14ac:dyDescent="0.2">
      <c r="O514" s="887"/>
      <c r="P514" s="887"/>
    </row>
    <row r="515" spans="15:16" ht="15.75" customHeight="1" x14ac:dyDescent="0.2">
      <c r="O515" s="887"/>
      <c r="P515" s="887"/>
    </row>
    <row r="516" spans="15:16" ht="15.75" customHeight="1" x14ac:dyDescent="0.2">
      <c r="O516" s="887"/>
      <c r="P516" s="887"/>
    </row>
    <row r="517" spans="15:16" ht="15.75" customHeight="1" x14ac:dyDescent="0.2">
      <c r="O517" s="887"/>
      <c r="P517" s="887"/>
    </row>
    <row r="518" spans="15:16" ht="15.75" customHeight="1" x14ac:dyDescent="0.2">
      <c r="O518" s="887"/>
      <c r="P518" s="887"/>
    </row>
    <row r="519" spans="15:16" ht="15.75" customHeight="1" x14ac:dyDescent="0.2">
      <c r="O519" s="887"/>
      <c r="P519" s="887"/>
    </row>
    <row r="520" spans="15:16" ht="15.75" customHeight="1" x14ac:dyDescent="0.2">
      <c r="O520" s="887"/>
      <c r="P520" s="887"/>
    </row>
    <row r="521" spans="15:16" ht="15.75" customHeight="1" x14ac:dyDescent="0.2">
      <c r="O521" s="887"/>
      <c r="P521" s="887"/>
    </row>
    <row r="522" spans="15:16" ht="15.75" customHeight="1" x14ac:dyDescent="0.2">
      <c r="O522" s="887"/>
      <c r="P522" s="887"/>
    </row>
    <row r="523" spans="15:16" ht="15.75" customHeight="1" x14ac:dyDescent="0.2">
      <c r="O523" s="887"/>
      <c r="P523" s="887"/>
    </row>
    <row r="524" spans="15:16" ht="15.75" customHeight="1" x14ac:dyDescent="0.2">
      <c r="O524" s="887"/>
      <c r="P524" s="887"/>
    </row>
    <row r="525" spans="15:16" ht="15.75" customHeight="1" x14ac:dyDescent="0.2">
      <c r="O525" s="887"/>
      <c r="P525" s="887"/>
    </row>
    <row r="526" spans="15:16" ht="15.75" customHeight="1" x14ac:dyDescent="0.2">
      <c r="O526" s="887"/>
      <c r="P526" s="887"/>
    </row>
    <row r="527" spans="15:16" ht="15.75" customHeight="1" x14ac:dyDescent="0.2">
      <c r="O527" s="887"/>
      <c r="P527" s="887"/>
    </row>
    <row r="528" spans="15:16" ht="15.75" customHeight="1" x14ac:dyDescent="0.2">
      <c r="O528" s="887"/>
      <c r="P528" s="887"/>
    </row>
    <row r="529" spans="15:16" ht="15.75" customHeight="1" x14ac:dyDescent="0.2">
      <c r="O529" s="887"/>
      <c r="P529" s="887"/>
    </row>
    <row r="530" spans="15:16" ht="15.75" customHeight="1" x14ac:dyDescent="0.2">
      <c r="O530" s="887"/>
      <c r="P530" s="887"/>
    </row>
    <row r="531" spans="15:16" ht="15.75" customHeight="1" x14ac:dyDescent="0.2">
      <c r="O531" s="887"/>
      <c r="P531" s="887"/>
    </row>
    <row r="532" spans="15:16" ht="15.75" customHeight="1" x14ac:dyDescent="0.2">
      <c r="O532" s="887"/>
      <c r="P532" s="887"/>
    </row>
    <row r="533" spans="15:16" ht="15.75" customHeight="1" x14ac:dyDescent="0.2">
      <c r="O533" s="887"/>
      <c r="P533" s="887"/>
    </row>
    <row r="534" spans="15:16" ht="15.75" customHeight="1" x14ac:dyDescent="0.2">
      <c r="O534" s="887"/>
      <c r="P534" s="887"/>
    </row>
    <row r="535" spans="15:16" ht="15.75" customHeight="1" x14ac:dyDescent="0.2">
      <c r="O535" s="887"/>
      <c r="P535" s="887"/>
    </row>
    <row r="536" spans="15:16" ht="15.75" customHeight="1" x14ac:dyDescent="0.2">
      <c r="O536" s="887"/>
      <c r="P536" s="887"/>
    </row>
    <row r="537" spans="15:16" ht="15.75" customHeight="1" x14ac:dyDescent="0.2">
      <c r="O537" s="887"/>
      <c r="P537" s="887"/>
    </row>
    <row r="538" spans="15:16" ht="15.75" customHeight="1" x14ac:dyDescent="0.2">
      <c r="O538" s="887"/>
      <c r="P538" s="887"/>
    </row>
    <row r="539" spans="15:16" ht="15.75" customHeight="1" x14ac:dyDescent="0.2">
      <c r="O539" s="887"/>
      <c r="P539" s="887"/>
    </row>
    <row r="540" spans="15:16" ht="15.75" customHeight="1" x14ac:dyDescent="0.2">
      <c r="O540" s="887"/>
      <c r="P540" s="887"/>
    </row>
    <row r="541" spans="15:16" ht="15.75" customHeight="1" x14ac:dyDescent="0.2">
      <c r="O541" s="887"/>
      <c r="P541" s="887"/>
    </row>
    <row r="542" spans="15:16" ht="15.75" customHeight="1" x14ac:dyDescent="0.2">
      <c r="O542" s="887"/>
      <c r="P542" s="887"/>
    </row>
    <row r="543" spans="15:16" ht="15.75" customHeight="1" x14ac:dyDescent="0.2">
      <c r="O543" s="887"/>
      <c r="P543" s="887"/>
    </row>
    <row r="544" spans="15:16" ht="15.75" customHeight="1" x14ac:dyDescent="0.2">
      <c r="O544" s="887"/>
      <c r="P544" s="887"/>
    </row>
    <row r="545" spans="15:16" ht="15.75" customHeight="1" x14ac:dyDescent="0.2">
      <c r="O545" s="887"/>
      <c r="P545" s="887"/>
    </row>
    <row r="546" spans="15:16" ht="15.75" customHeight="1" x14ac:dyDescent="0.2">
      <c r="O546" s="887"/>
      <c r="P546" s="887"/>
    </row>
    <row r="547" spans="15:16" ht="15.75" customHeight="1" x14ac:dyDescent="0.2">
      <c r="O547" s="887"/>
      <c r="P547" s="887"/>
    </row>
    <row r="548" spans="15:16" ht="15.75" customHeight="1" x14ac:dyDescent="0.2">
      <c r="O548" s="887"/>
      <c r="P548" s="887"/>
    </row>
    <row r="549" spans="15:16" ht="15.75" customHeight="1" x14ac:dyDescent="0.2">
      <c r="O549" s="887"/>
      <c r="P549" s="887"/>
    </row>
    <row r="550" spans="15:16" ht="15.75" customHeight="1" x14ac:dyDescent="0.2">
      <c r="O550" s="887"/>
      <c r="P550" s="887"/>
    </row>
    <row r="551" spans="15:16" ht="15.75" customHeight="1" x14ac:dyDescent="0.2">
      <c r="O551" s="887"/>
      <c r="P551" s="887"/>
    </row>
    <row r="552" spans="15:16" ht="15.75" customHeight="1" x14ac:dyDescent="0.2">
      <c r="O552" s="887"/>
      <c r="P552" s="887"/>
    </row>
    <row r="553" spans="15:16" ht="15.75" customHeight="1" x14ac:dyDescent="0.2">
      <c r="O553" s="887"/>
      <c r="P553" s="887"/>
    </row>
    <row r="554" spans="15:16" ht="15.75" customHeight="1" x14ac:dyDescent="0.2">
      <c r="O554" s="887"/>
      <c r="P554" s="887"/>
    </row>
    <row r="555" spans="15:16" ht="15.75" customHeight="1" x14ac:dyDescent="0.2">
      <c r="O555" s="887"/>
      <c r="P555" s="887"/>
    </row>
    <row r="556" spans="15:16" ht="15.75" customHeight="1" x14ac:dyDescent="0.2">
      <c r="O556" s="887"/>
      <c r="P556" s="887"/>
    </row>
    <row r="557" spans="15:16" ht="15.75" customHeight="1" x14ac:dyDescent="0.2">
      <c r="O557" s="887"/>
      <c r="P557" s="887"/>
    </row>
    <row r="558" spans="15:16" ht="15.75" customHeight="1" x14ac:dyDescent="0.2">
      <c r="O558" s="887"/>
      <c r="P558" s="887"/>
    </row>
    <row r="559" spans="15:16" ht="15.75" customHeight="1" x14ac:dyDescent="0.2">
      <c r="O559" s="887"/>
      <c r="P559" s="887"/>
    </row>
    <row r="560" spans="15:16" ht="15.75" customHeight="1" x14ac:dyDescent="0.2">
      <c r="O560" s="887"/>
      <c r="P560" s="887"/>
    </row>
    <row r="561" spans="15:16" ht="15.75" customHeight="1" x14ac:dyDescent="0.2">
      <c r="O561" s="887"/>
      <c r="P561" s="887"/>
    </row>
    <row r="562" spans="15:16" ht="15.75" customHeight="1" x14ac:dyDescent="0.2">
      <c r="O562" s="887"/>
      <c r="P562" s="887"/>
    </row>
    <row r="563" spans="15:16" ht="15.75" customHeight="1" x14ac:dyDescent="0.2">
      <c r="O563" s="887"/>
      <c r="P563" s="887"/>
    </row>
    <row r="564" spans="15:16" ht="15.75" customHeight="1" x14ac:dyDescent="0.2">
      <c r="O564" s="887"/>
      <c r="P564" s="887"/>
    </row>
    <row r="565" spans="15:16" ht="15.75" customHeight="1" x14ac:dyDescent="0.2">
      <c r="O565" s="887"/>
      <c r="P565" s="887"/>
    </row>
    <row r="566" spans="15:16" ht="15.75" customHeight="1" x14ac:dyDescent="0.2">
      <c r="O566" s="887"/>
      <c r="P566" s="887"/>
    </row>
    <row r="567" spans="15:16" ht="15.75" customHeight="1" x14ac:dyDescent="0.2">
      <c r="O567" s="887"/>
      <c r="P567" s="887"/>
    </row>
    <row r="568" spans="15:16" ht="15.75" customHeight="1" x14ac:dyDescent="0.2">
      <c r="O568" s="887"/>
      <c r="P568" s="887"/>
    </row>
    <row r="569" spans="15:16" ht="15.75" customHeight="1" x14ac:dyDescent="0.2">
      <c r="O569" s="887"/>
      <c r="P569" s="887"/>
    </row>
    <row r="570" spans="15:16" ht="15.75" customHeight="1" x14ac:dyDescent="0.2">
      <c r="O570" s="887"/>
      <c r="P570" s="887"/>
    </row>
    <row r="571" spans="15:16" ht="15.75" customHeight="1" x14ac:dyDescent="0.2">
      <c r="O571" s="887"/>
      <c r="P571" s="887"/>
    </row>
    <row r="572" spans="15:16" ht="15.75" customHeight="1" x14ac:dyDescent="0.2">
      <c r="O572" s="887"/>
      <c r="P572" s="887"/>
    </row>
    <row r="573" spans="15:16" ht="15.75" customHeight="1" x14ac:dyDescent="0.2">
      <c r="O573" s="887"/>
      <c r="P573" s="887"/>
    </row>
    <row r="574" spans="15:16" ht="15.75" customHeight="1" x14ac:dyDescent="0.2">
      <c r="O574" s="887"/>
      <c r="P574" s="887"/>
    </row>
    <row r="575" spans="15:16" ht="15.75" customHeight="1" x14ac:dyDescent="0.2">
      <c r="O575" s="887"/>
      <c r="P575" s="887"/>
    </row>
    <row r="576" spans="15:16" ht="15.75" customHeight="1" x14ac:dyDescent="0.2">
      <c r="O576" s="887"/>
      <c r="P576" s="887"/>
    </row>
    <row r="577" spans="15:16" ht="15.75" customHeight="1" x14ac:dyDescent="0.2">
      <c r="O577" s="887"/>
      <c r="P577" s="887"/>
    </row>
    <row r="578" spans="15:16" ht="15.75" customHeight="1" x14ac:dyDescent="0.2">
      <c r="O578" s="887"/>
      <c r="P578" s="887"/>
    </row>
    <row r="579" spans="15:16" ht="15.75" customHeight="1" x14ac:dyDescent="0.2">
      <c r="O579" s="887"/>
      <c r="P579" s="887"/>
    </row>
    <row r="580" spans="15:16" ht="15.75" customHeight="1" x14ac:dyDescent="0.2">
      <c r="O580" s="887"/>
      <c r="P580" s="887"/>
    </row>
    <row r="581" spans="15:16" ht="15.75" customHeight="1" x14ac:dyDescent="0.2">
      <c r="O581" s="887"/>
      <c r="P581" s="887"/>
    </row>
    <row r="582" spans="15:16" ht="15.75" customHeight="1" x14ac:dyDescent="0.2">
      <c r="O582" s="887"/>
      <c r="P582" s="887"/>
    </row>
    <row r="583" spans="15:16" ht="15.75" customHeight="1" x14ac:dyDescent="0.2">
      <c r="O583" s="887"/>
      <c r="P583" s="887"/>
    </row>
    <row r="584" spans="15:16" ht="15.75" customHeight="1" x14ac:dyDescent="0.2">
      <c r="O584" s="887"/>
      <c r="P584" s="887"/>
    </row>
    <row r="585" spans="15:16" ht="15.75" customHeight="1" x14ac:dyDescent="0.2">
      <c r="O585" s="887"/>
      <c r="P585" s="887"/>
    </row>
    <row r="586" spans="15:16" ht="15.75" customHeight="1" x14ac:dyDescent="0.2">
      <c r="O586" s="887"/>
      <c r="P586" s="887"/>
    </row>
    <row r="587" spans="15:16" ht="15.75" customHeight="1" x14ac:dyDescent="0.2">
      <c r="O587" s="887"/>
      <c r="P587" s="887"/>
    </row>
    <row r="588" spans="15:16" ht="15.75" customHeight="1" x14ac:dyDescent="0.2">
      <c r="O588" s="887"/>
      <c r="P588" s="887"/>
    </row>
    <row r="589" spans="15:16" ht="15.75" customHeight="1" x14ac:dyDescent="0.2">
      <c r="O589" s="887"/>
      <c r="P589" s="887"/>
    </row>
    <row r="590" spans="15:16" ht="15.75" customHeight="1" x14ac:dyDescent="0.2">
      <c r="O590" s="887"/>
      <c r="P590" s="887"/>
    </row>
    <row r="591" spans="15:16" ht="15.75" customHeight="1" x14ac:dyDescent="0.2">
      <c r="O591" s="887"/>
      <c r="P591" s="887"/>
    </row>
    <row r="592" spans="15:16" ht="15.75" customHeight="1" x14ac:dyDescent="0.2">
      <c r="O592" s="887"/>
      <c r="P592" s="887"/>
    </row>
    <row r="593" spans="15:16" ht="15.75" customHeight="1" x14ac:dyDescent="0.2">
      <c r="O593" s="887"/>
      <c r="P593" s="887"/>
    </row>
    <row r="594" spans="15:16" ht="15.75" customHeight="1" x14ac:dyDescent="0.2">
      <c r="O594" s="887"/>
      <c r="P594" s="887"/>
    </row>
    <row r="595" spans="15:16" ht="15.75" customHeight="1" x14ac:dyDescent="0.2">
      <c r="O595" s="887"/>
      <c r="P595" s="887"/>
    </row>
    <row r="596" spans="15:16" ht="15.75" customHeight="1" x14ac:dyDescent="0.2">
      <c r="O596" s="887"/>
      <c r="P596" s="887"/>
    </row>
    <row r="597" spans="15:16" ht="15.75" customHeight="1" x14ac:dyDescent="0.2">
      <c r="O597" s="887"/>
      <c r="P597" s="887"/>
    </row>
    <row r="598" spans="15:16" ht="15.75" customHeight="1" x14ac:dyDescent="0.2">
      <c r="O598" s="887"/>
      <c r="P598" s="887"/>
    </row>
    <row r="599" spans="15:16" ht="15.75" customHeight="1" x14ac:dyDescent="0.2">
      <c r="O599" s="887"/>
      <c r="P599" s="887"/>
    </row>
    <row r="600" spans="15:16" ht="15.75" customHeight="1" x14ac:dyDescent="0.2">
      <c r="O600" s="887"/>
      <c r="P600" s="887"/>
    </row>
    <row r="601" spans="15:16" ht="15.75" customHeight="1" x14ac:dyDescent="0.2">
      <c r="O601" s="887"/>
      <c r="P601" s="887"/>
    </row>
    <row r="602" spans="15:16" ht="15.75" customHeight="1" x14ac:dyDescent="0.2">
      <c r="O602" s="887"/>
      <c r="P602" s="887"/>
    </row>
    <row r="603" spans="15:16" ht="15.75" customHeight="1" x14ac:dyDescent="0.2">
      <c r="O603" s="887"/>
      <c r="P603" s="887"/>
    </row>
    <row r="604" spans="15:16" ht="15.75" customHeight="1" x14ac:dyDescent="0.2">
      <c r="O604" s="887"/>
      <c r="P604" s="887"/>
    </row>
    <row r="605" spans="15:16" ht="15.75" customHeight="1" x14ac:dyDescent="0.2">
      <c r="O605" s="887"/>
      <c r="P605" s="887"/>
    </row>
    <row r="606" spans="15:16" ht="15.75" customHeight="1" x14ac:dyDescent="0.2">
      <c r="O606" s="887"/>
      <c r="P606" s="887"/>
    </row>
    <row r="607" spans="15:16" ht="15.75" customHeight="1" x14ac:dyDescent="0.2">
      <c r="O607" s="887"/>
      <c r="P607" s="887"/>
    </row>
    <row r="608" spans="15:16" ht="15.75" customHeight="1" x14ac:dyDescent="0.2">
      <c r="O608" s="887"/>
      <c r="P608" s="887"/>
    </row>
    <row r="609" spans="15:16" ht="15.75" customHeight="1" x14ac:dyDescent="0.2">
      <c r="O609" s="887"/>
      <c r="P609" s="887"/>
    </row>
    <row r="610" spans="15:16" ht="15.75" customHeight="1" x14ac:dyDescent="0.2">
      <c r="O610" s="887"/>
      <c r="P610" s="887"/>
    </row>
    <row r="611" spans="15:16" ht="15.75" customHeight="1" x14ac:dyDescent="0.2">
      <c r="O611" s="887"/>
      <c r="P611" s="887"/>
    </row>
    <row r="612" spans="15:16" ht="15.75" customHeight="1" x14ac:dyDescent="0.2">
      <c r="O612" s="887"/>
      <c r="P612" s="887"/>
    </row>
    <row r="613" spans="15:16" ht="15.75" customHeight="1" x14ac:dyDescent="0.2">
      <c r="O613" s="887"/>
      <c r="P613" s="887"/>
    </row>
    <row r="614" spans="15:16" ht="15.75" customHeight="1" x14ac:dyDescent="0.2">
      <c r="O614" s="887"/>
      <c r="P614" s="887"/>
    </row>
    <row r="615" spans="15:16" ht="15.75" customHeight="1" x14ac:dyDescent="0.2">
      <c r="O615" s="887"/>
      <c r="P615" s="887"/>
    </row>
    <row r="616" spans="15:16" ht="15.75" customHeight="1" x14ac:dyDescent="0.2">
      <c r="O616" s="887"/>
      <c r="P616" s="887"/>
    </row>
    <row r="617" spans="15:16" ht="15.75" customHeight="1" x14ac:dyDescent="0.2">
      <c r="O617" s="887"/>
      <c r="P617" s="887"/>
    </row>
    <row r="618" spans="15:16" ht="15.75" customHeight="1" x14ac:dyDescent="0.2">
      <c r="O618" s="887"/>
      <c r="P618" s="887"/>
    </row>
    <row r="619" spans="15:16" ht="15.75" customHeight="1" x14ac:dyDescent="0.2">
      <c r="O619" s="887"/>
      <c r="P619" s="887"/>
    </row>
    <row r="620" spans="15:16" ht="15.75" customHeight="1" x14ac:dyDescent="0.2">
      <c r="O620" s="887"/>
      <c r="P620" s="887"/>
    </row>
    <row r="621" spans="15:16" ht="15.75" customHeight="1" x14ac:dyDescent="0.2">
      <c r="O621" s="887"/>
      <c r="P621" s="887"/>
    </row>
    <row r="622" spans="15:16" ht="15.75" customHeight="1" x14ac:dyDescent="0.2">
      <c r="O622" s="887"/>
      <c r="P622" s="887"/>
    </row>
    <row r="623" spans="15:16" ht="15.75" customHeight="1" x14ac:dyDescent="0.2">
      <c r="O623" s="887"/>
      <c r="P623" s="887"/>
    </row>
    <row r="624" spans="15:16" ht="15.75" customHeight="1" x14ac:dyDescent="0.2">
      <c r="O624" s="887"/>
      <c r="P624" s="887"/>
    </row>
    <row r="625" spans="15:16" ht="15.75" customHeight="1" x14ac:dyDescent="0.2">
      <c r="O625" s="887"/>
      <c r="P625" s="887"/>
    </row>
    <row r="626" spans="15:16" ht="15.75" customHeight="1" x14ac:dyDescent="0.2">
      <c r="O626" s="887"/>
      <c r="P626" s="887"/>
    </row>
    <row r="627" spans="15:16" ht="15.75" customHeight="1" x14ac:dyDescent="0.2">
      <c r="O627" s="887"/>
      <c r="P627" s="887"/>
    </row>
    <row r="628" spans="15:16" ht="15.75" customHeight="1" x14ac:dyDescent="0.2">
      <c r="O628" s="887"/>
      <c r="P628" s="887"/>
    </row>
    <row r="629" spans="15:16" ht="15.75" customHeight="1" x14ac:dyDescent="0.2">
      <c r="O629" s="887"/>
      <c r="P629" s="887"/>
    </row>
    <row r="630" spans="15:16" ht="15.75" customHeight="1" x14ac:dyDescent="0.2">
      <c r="O630" s="887"/>
      <c r="P630" s="887"/>
    </row>
    <row r="631" spans="15:16" ht="15.75" customHeight="1" x14ac:dyDescent="0.2">
      <c r="O631" s="887"/>
      <c r="P631" s="887"/>
    </row>
    <row r="632" spans="15:16" ht="15.75" customHeight="1" x14ac:dyDescent="0.2">
      <c r="O632" s="887"/>
      <c r="P632" s="887"/>
    </row>
    <row r="633" spans="15:16" ht="15.75" customHeight="1" x14ac:dyDescent="0.2">
      <c r="O633" s="887"/>
      <c r="P633" s="887"/>
    </row>
    <row r="634" spans="15:16" ht="15.75" customHeight="1" x14ac:dyDescent="0.2">
      <c r="O634" s="887"/>
      <c r="P634" s="887"/>
    </row>
    <row r="635" spans="15:16" ht="15.75" customHeight="1" x14ac:dyDescent="0.2">
      <c r="O635" s="887"/>
      <c r="P635" s="887"/>
    </row>
    <row r="636" spans="15:16" ht="15.75" customHeight="1" x14ac:dyDescent="0.2">
      <c r="O636" s="887"/>
      <c r="P636" s="887"/>
    </row>
    <row r="637" spans="15:16" ht="15.75" customHeight="1" x14ac:dyDescent="0.2">
      <c r="O637" s="887"/>
      <c r="P637" s="887"/>
    </row>
    <row r="638" spans="15:16" ht="15.75" customHeight="1" x14ac:dyDescent="0.2">
      <c r="O638" s="887"/>
      <c r="P638" s="887"/>
    </row>
    <row r="639" spans="15:16" ht="15.75" customHeight="1" x14ac:dyDescent="0.2">
      <c r="O639" s="887"/>
      <c r="P639" s="887"/>
    </row>
    <row r="640" spans="15:16" ht="15.75" customHeight="1" x14ac:dyDescent="0.2">
      <c r="O640" s="887"/>
      <c r="P640" s="887"/>
    </row>
    <row r="641" spans="15:16" ht="15.75" customHeight="1" x14ac:dyDescent="0.2">
      <c r="O641" s="887"/>
      <c r="P641" s="887"/>
    </row>
    <row r="642" spans="15:16" ht="15.75" customHeight="1" x14ac:dyDescent="0.2">
      <c r="O642" s="887"/>
      <c r="P642" s="887"/>
    </row>
    <row r="643" spans="15:16" ht="15.75" customHeight="1" x14ac:dyDescent="0.2">
      <c r="O643" s="887"/>
      <c r="P643" s="887"/>
    </row>
    <row r="644" spans="15:16" ht="15.75" customHeight="1" x14ac:dyDescent="0.2">
      <c r="O644" s="887"/>
      <c r="P644" s="887"/>
    </row>
    <row r="645" spans="15:16" ht="15.75" customHeight="1" x14ac:dyDescent="0.2">
      <c r="O645" s="887"/>
      <c r="P645" s="887"/>
    </row>
    <row r="646" spans="15:16" ht="15.75" customHeight="1" x14ac:dyDescent="0.2">
      <c r="O646" s="887"/>
      <c r="P646" s="887"/>
    </row>
    <row r="647" spans="15:16" ht="15.75" customHeight="1" x14ac:dyDescent="0.2">
      <c r="O647" s="887"/>
      <c r="P647" s="887"/>
    </row>
    <row r="648" spans="15:16" ht="15.75" customHeight="1" x14ac:dyDescent="0.2">
      <c r="O648" s="887"/>
      <c r="P648" s="887"/>
    </row>
    <row r="649" spans="15:16" ht="15.75" customHeight="1" x14ac:dyDescent="0.2">
      <c r="O649" s="887"/>
      <c r="P649" s="887"/>
    </row>
    <row r="650" spans="15:16" ht="15.75" customHeight="1" x14ac:dyDescent="0.2">
      <c r="O650" s="887"/>
      <c r="P650" s="887"/>
    </row>
    <row r="651" spans="15:16" ht="15.75" customHeight="1" x14ac:dyDescent="0.2">
      <c r="O651" s="887"/>
      <c r="P651" s="887"/>
    </row>
    <row r="652" spans="15:16" ht="15.75" customHeight="1" x14ac:dyDescent="0.2">
      <c r="O652" s="887"/>
      <c r="P652" s="887"/>
    </row>
    <row r="653" spans="15:16" ht="15.75" customHeight="1" x14ac:dyDescent="0.2">
      <c r="O653" s="887"/>
      <c r="P653" s="887"/>
    </row>
    <row r="654" spans="15:16" ht="15.75" customHeight="1" x14ac:dyDescent="0.2">
      <c r="O654" s="887"/>
      <c r="P654" s="887"/>
    </row>
    <row r="655" spans="15:16" ht="15.75" customHeight="1" x14ac:dyDescent="0.2">
      <c r="O655" s="887"/>
      <c r="P655" s="887"/>
    </row>
    <row r="656" spans="15:16" ht="15.75" customHeight="1" x14ac:dyDescent="0.2">
      <c r="O656" s="887"/>
      <c r="P656" s="887"/>
    </row>
    <row r="657" spans="15:16" ht="15.75" customHeight="1" x14ac:dyDescent="0.2">
      <c r="O657" s="887"/>
      <c r="P657" s="887"/>
    </row>
    <row r="658" spans="15:16" ht="15.75" customHeight="1" x14ac:dyDescent="0.2">
      <c r="O658" s="887"/>
      <c r="P658" s="887"/>
    </row>
    <row r="659" spans="15:16" ht="15.75" customHeight="1" x14ac:dyDescent="0.2">
      <c r="O659" s="887"/>
      <c r="P659" s="887"/>
    </row>
    <row r="660" spans="15:16" ht="15.75" customHeight="1" x14ac:dyDescent="0.2">
      <c r="O660" s="887"/>
      <c r="P660" s="887"/>
    </row>
    <row r="661" spans="15:16" ht="15.75" customHeight="1" x14ac:dyDescent="0.2">
      <c r="O661" s="887"/>
      <c r="P661" s="887"/>
    </row>
    <row r="662" spans="15:16" ht="15.75" customHeight="1" x14ac:dyDescent="0.2">
      <c r="O662" s="887"/>
      <c r="P662" s="887"/>
    </row>
    <row r="663" spans="15:16" ht="15.75" customHeight="1" x14ac:dyDescent="0.2">
      <c r="O663" s="887"/>
      <c r="P663" s="887"/>
    </row>
    <row r="664" spans="15:16" ht="15.75" customHeight="1" x14ac:dyDescent="0.2">
      <c r="O664" s="887"/>
      <c r="P664" s="887"/>
    </row>
    <row r="665" spans="15:16" ht="15.75" customHeight="1" x14ac:dyDescent="0.2">
      <c r="O665" s="887"/>
      <c r="P665" s="887"/>
    </row>
    <row r="666" spans="15:16" ht="15.75" customHeight="1" x14ac:dyDescent="0.2">
      <c r="O666" s="887"/>
      <c r="P666" s="887"/>
    </row>
    <row r="667" spans="15:16" ht="15.75" customHeight="1" x14ac:dyDescent="0.2">
      <c r="O667" s="887"/>
      <c r="P667" s="887"/>
    </row>
    <row r="668" spans="15:16" ht="15.75" customHeight="1" x14ac:dyDescent="0.2">
      <c r="O668" s="887"/>
      <c r="P668" s="887"/>
    </row>
    <row r="669" spans="15:16" ht="15.75" customHeight="1" x14ac:dyDescent="0.2">
      <c r="O669" s="887"/>
      <c r="P669" s="887"/>
    </row>
    <row r="670" spans="15:16" ht="15.75" customHeight="1" x14ac:dyDescent="0.2">
      <c r="O670" s="887"/>
      <c r="P670" s="887"/>
    </row>
    <row r="671" spans="15:16" ht="15.75" customHeight="1" x14ac:dyDescent="0.2">
      <c r="O671" s="887"/>
      <c r="P671" s="887"/>
    </row>
    <row r="672" spans="15:16" ht="15.75" customHeight="1" x14ac:dyDescent="0.2">
      <c r="O672" s="887"/>
      <c r="P672" s="887"/>
    </row>
    <row r="673" spans="15:16" ht="15.75" customHeight="1" x14ac:dyDescent="0.2">
      <c r="O673" s="887"/>
      <c r="P673" s="887"/>
    </row>
    <row r="674" spans="15:16" ht="15.75" customHeight="1" x14ac:dyDescent="0.2">
      <c r="O674" s="887"/>
      <c r="P674" s="887"/>
    </row>
    <row r="675" spans="15:16" ht="15.75" customHeight="1" x14ac:dyDescent="0.2">
      <c r="O675" s="887"/>
      <c r="P675" s="887"/>
    </row>
    <row r="676" spans="15:16" ht="15.75" customHeight="1" x14ac:dyDescent="0.2">
      <c r="O676" s="887"/>
      <c r="P676" s="887"/>
    </row>
    <row r="677" spans="15:16" ht="15.75" customHeight="1" x14ac:dyDescent="0.2">
      <c r="O677" s="887"/>
      <c r="P677" s="887"/>
    </row>
    <row r="678" spans="15:16" ht="15.75" customHeight="1" x14ac:dyDescent="0.2">
      <c r="O678" s="887"/>
      <c r="P678" s="887"/>
    </row>
    <row r="679" spans="15:16" ht="15.75" customHeight="1" x14ac:dyDescent="0.2">
      <c r="O679" s="887"/>
      <c r="P679" s="887"/>
    </row>
    <row r="680" spans="15:16" ht="15.75" customHeight="1" x14ac:dyDescent="0.2">
      <c r="O680" s="887"/>
      <c r="P680" s="887"/>
    </row>
    <row r="681" spans="15:16" ht="15.75" customHeight="1" x14ac:dyDescent="0.2">
      <c r="O681" s="887"/>
      <c r="P681" s="887"/>
    </row>
    <row r="682" spans="15:16" ht="15.75" customHeight="1" x14ac:dyDescent="0.2">
      <c r="O682" s="887"/>
      <c r="P682" s="887"/>
    </row>
    <row r="683" spans="15:16" ht="15.75" customHeight="1" x14ac:dyDescent="0.2">
      <c r="O683" s="887"/>
      <c r="P683" s="887"/>
    </row>
    <row r="684" spans="15:16" ht="15.75" customHeight="1" x14ac:dyDescent="0.2">
      <c r="O684" s="887"/>
      <c r="P684" s="887"/>
    </row>
    <row r="685" spans="15:16" ht="15.75" customHeight="1" x14ac:dyDescent="0.2">
      <c r="O685" s="887"/>
      <c r="P685" s="887"/>
    </row>
    <row r="686" spans="15:16" ht="15.75" customHeight="1" x14ac:dyDescent="0.2">
      <c r="O686" s="887"/>
      <c r="P686" s="887"/>
    </row>
    <row r="687" spans="15:16" ht="15.75" customHeight="1" x14ac:dyDescent="0.2">
      <c r="O687" s="887"/>
      <c r="P687" s="887"/>
    </row>
    <row r="688" spans="15:16" ht="15.75" customHeight="1" x14ac:dyDescent="0.2">
      <c r="O688" s="887"/>
      <c r="P688" s="887"/>
    </row>
    <row r="689" spans="15:16" ht="15.75" customHeight="1" x14ac:dyDescent="0.2">
      <c r="O689" s="887"/>
      <c r="P689" s="887"/>
    </row>
    <row r="690" spans="15:16" ht="15.75" customHeight="1" x14ac:dyDescent="0.2">
      <c r="O690" s="887"/>
      <c r="P690" s="887"/>
    </row>
    <row r="691" spans="15:16" ht="15.75" customHeight="1" x14ac:dyDescent="0.2">
      <c r="O691" s="887"/>
      <c r="P691" s="887"/>
    </row>
    <row r="692" spans="15:16" ht="15.75" customHeight="1" x14ac:dyDescent="0.2">
      <c r="O692" s="887"/>
      <c r="P692" s="887"/>
    </row>
    <row r="693" spans="15:16" ht="15.75" customHeight="1" x14ac:dyDescent="0.2">
      <c r="O693" s="887"/>
      <c r="P693" s="887"/>
    </row>
    <row r="694" spans="15:16" ht="15.75" customHeight="1" x14ac:dyDescent="0.2">
      <c r="O694" s="887"/>
      <c r="P694" s="887"/>
    </row>
    <row r="695" spans="15:16" ht="15.75" customHeight="1" x14ac:dyDescent="0.2">
      <c r="O695" s="887"/>
      <c r="P695" s="887"/>
    </row>
    <row r="696" spans="15:16" ht="15.75" customHeight="1" x14ac:dyDescent="0.2">
      <c r="O696" s="887"/>
      <c r="P696" s="887"/>
    </row>
    <row r="697" spans="15:16" ht="15.75" customHeight="1" x14ac:dyDescent="0.2">
      <c r="O697" s="887"/>
      <c r="P697" s="887"/>
    </row>
    <row r="698" spans="15:16" ht="15.75" customHeight="1" x14ac:dyDescent="0.2">
      <c r="O698" s="887"/>
      <c r="P698" s="887"/>
    </row>
    <row r="699" spans="15:16" ht="15.75" customHeight="1" x14ac:dyDescent="0.2">
      <c r="O699" s="887"/>
      <c r="P699" s="887"/>
    </row>
    <row r="700" spans="15:16" ht="15.75" customHeight="1" x14ac:dyDescent="0.2">
      <c r="O700" s="887"/>
      <c r="P700" s="887"/>
    </row>
    <row r="701" spans="15:16" ht="15.75" customHeight="1" x14ac:dyDescent="0.2">
      <c r="O701" s="887"/>
      <c r="P701" s="887"/>
    </row>
    <row r="702" spans="15:16" ht="15.75" customHeight="1" x14ac:dyDescent="0.2">
      <c r="O702" s="887"/>
      <c r="P702" s="887"/>
    </row>
    <row r="703" spans="15:16" ht="15.75" customHeight="1" x14ac:dyDescent="0.2">
      <c r="O703" s="887"/>
      <c r="P703" s="887"/>
    </row>
    <row r="704" spans="15:16" ht="15.75" customHeight="1" x14ac:dyDescent="0.2">
      <c r="O704" s="887"/>
      <c r="P704" s="887"/>
    </row>
    <row r="705" spans="15:16" ht="15.75" customHeight="1" x14ac:dyDescent="0.2">
      <c r="O705" s="887"/>
      <c r="P705" s="887"/>
    </row>
    <row r="706" spans="15:16" ht="15.75" customHeight="1" x14ac:dyDescent="0.2">
      <c r="O706" s="887"/>
      <c r="P706" s="887"/>
    </row>
    <row r="707" spans="15:16" ht="15.75" customHeight="1" x14ac:dyDescent="0.2">
      <c r="O707" s="887"/>
      <c r="P707" s="887"/>
    </row>
    <row r="708" spans="15:16" ht="15.75" customHeight="1" x14ac:dyDescent="0.2">
      <c r="O708" s="887"/>
      <c r="P708" s="887"/>
    </row>
    <row r="709" spans="15:16" ht="15.75" customHeight="1" x14ac:dyDescent="0.2">
      <c r="O709" s="887"/>
      <c r="P709" s="887"/>
    </row>
    <row r="710" spans="15:16" ht="15.75" customHeight="1" x14ac:dyDescent="0.2">
      <c r="O710" s="887"/>
      <c r="P710" s="887"/>
    </row>
    <row r="711" spans="15:16" ht="15.75" customHeight="1" x14ac:dyDescent="0.2">
      <c r="O711" s="887"/>
      <c r="P711" s="887"/>
    </row>
    <row r="712" spans="15:16" ht="15.75" customHeight="1" x14ac:dyDescent="0.2">
      <c r="O712" s="887"/>
      <c r="P712" s="887"/>
    </row>
    <row r="713" spans="15:16" ht="15.75" customHeight="1" x14ac:dyDescent="0.2">
      <c r="O713" s="887"/>
      <c r="P713" s="887"/>
    </row>
    <row r="714" spans="15:16" ht="15.75" customHeight="1" x14ac:dyDescent="0.2">
      <c r="O714" s="887"/>
      <c r="P714" s="887"/>
    </row>
    <row r="715" spans="15:16" ht="15.75" customHeight="1" x14ac:dyDescent="0.2">
      <c r="O715" s="887"/>
      <c r="P715" s="887"/>
    </row>
    <row r="716" spans="15:16" ht="15.75" customHeight="1" x14ac:dyDescent="0.2">
      <c r="O716" s="887"/>
      <c r="P716" s="887"/>
    </row>
    <row r="717" spans="15:16" ht="15.75" customHeight="1" x14ac:dyDescent="0.2">
      <c r="O717" s="887"/>
      <c r="P717" s="887"/>
    </row>
    <row r="718" spans="15:16" ht="15.75" customHeight="1" x14ac:dyDescent="0.2">
      <c r="O718" s="887"/>
      <c r="P718" s="887"/>
    </row>
    <row r="719" spans="15:16" ht="15.75" customHeight="1" x14ac:dyDescent="0.2">
      <c r="O719" s="887"/>
      <c r="P719" s="887"/>
    </row>
    <row r="720" spans="15:16" ht="15.75" customHeight="1" x14ac:dyDescent="0.2">
      <c r="O720" s="887"/>
      <c r="P720" s="887"/>
    </row>
    <row r="721" spans="15:16" ht="15.75" customHeight="1" x14ac:dyDescent="0.2">
      <c r="O721" s="887"/>
      <c r="P721" s="887"/>
    </row>
    <row r="722" spans="15:16" ht="15.75" customHeight="1" x14ac:dyDescent="0.2">
      <c r="O722" s="887"/>
      <c r="P722" s="887"/>
    </row>
    <row r="723" spans="15:16" ht="15.75" customHeight="1" x14ac:dyDescent="0.2">
      <c r="O723" s="887"/>
      <c r="P723" s="887"/>
    </row>
    <row r="724" spans="15:16" ht="15.75" customHeight="1" x14ac:dyDescent="0.2">
      <c r="O724" s="887"/>
      <c r="P724" s="887"/>
    </row>
    <row r="725" spans="15:16" ht="15.75" customHeight="1" x14ac:dyDescent="0.2">
      <c r="O725" s="887"/>
      <c r="P725" s="887"/>
    </row>
    <row r="726" spans="15:16" ht="15.75" customHeight="1" x14ac:dyDescent="0.2">
      <c r="O726" s="887"/>
      <c r="P726" s="887"/>
    </row>
    <row r="727" spans="15:16" ht="15.75" customHeight="1" x14ac:dyDescent="0.2">
      <c r="O727" s="887"/>
      <c r="P727" s="887"/>
    </row>
    <row r="728" spans="15:16" ht="15.75" customHeight="1" x14ac:dyDescent="0.2">
      <c r="O728" s="887"/>
      <c r="P728" s="887"/>
    </row>
    <row r="729" spans="15:16" ht="15.75" customHeight="1" x14ac:dyDescent="0.2">
      <c r="O729" s="887"/>
      <c r="P729" s="887"/>
    </row>
    <row r="730" spans="15:16" ht="15.75" customHeight="1" x14ac:dyDescent="0.2">
      <c r="O730" s="887"/>
      <c r="P730" s="887"/>
    </row>
    <row r="731" spans="15:16" ht="15.75" customHeight="1" x14ac:dyDescent="0.2">
      <c r="O731" s="887"/>
      <c r="P731" s="887"/>
    </row>
    <row r="732" spans="15:16" ht="15.75" customHeight="1" x14ac:dyDescent="0.2">
      <c r="O732" s="887"/>
      <c r="P732" s="887"/>
    </row>
    <row r="733" spans="15:16" ht="15.75" customHeight="1" x14ac:dyDescent="0.2">
      <c r="O733" s="887"/>
      <c r="P733" s="887"/>
    </row>
    <row r="734" spans="15:16" ht="15.75" customHeight="1" x14ac:dyDescent="0.2">
      <c r="O734" s="887"/>
      <c r="P734" s="887"/>
    </row>
    <row r="735" spans="15:16" ht="15.75" customHeight="1" x14ac:dyDescent="0.2">
      <c r="O735" s="887"/>
      <c r="P735" s="887"/>
    </row>
    <row r="736" spans="15:16" ht="15.75" customHeight="1" x14ac:dyDescent="0.2">
      <c r="O736" s="887"/>
      <c r="P736" s="887"/>
    </row>
    <row r="737" spans="15:16" ht="15.75" customHeight="1" x14ac:dyDescent="0.2">
      <c r="O737" s="887"/>
      <c r="P737" s="887"/>
    </row>
    <row r="738" spans="15:16" ht="15.75" customHeight="1" x14ac:dyDescent="0.2">
      <c r="O738" s="887"/>
      <c r="P738" s="887"/>
    </row>
    <row r="739" spans="15:16" ht="15.75" customHeight="1" x14ac:dyDescent="0.2">
      <c r="O739" s="887"/>
      <c r="P739" s="887"/>
    </row>
    <row r="740" spans="15:16" ht="15.75" customHeight="1" x14ac:dyDescent="0.2">
      <c r="O740" s="887"/>
      <c r="P740" s="887"/>
    </row>
    <row r="741" spans="15:16" ht="15.75" customHeight="1" x14ac:dyDescent="0.2">
      <c r="O741" s="887"/>
      <c r="P741" s="887"/>
    </row>
    <row r="742" spans="15:16" ht="15.75" customHeight="1" x14ac:dyDescent="0.2">
      <c r="O742" s="887"/>
      <c r="P742" s="887"/>
    </row>
    <row r="743" spans="15:16" ht="15.75" customHeight="1" x14ac:dyDescent="0.2">
      <c r="O743" s="887"/>
      <c r="P743" s="887"/>
    </row>
    <row r="744" spans="15:16" ht="15.75" customHeight="1" x14ac:dyDescent="0.2">
      <c r="O744" s="887"/>
      <c r="P744" s="887"/>
    </row>
    <row r="745" spans="15:16" ht="15.75" customHeight="1" x14ac:dyDescent="0.2">
      <c r="O745" s="887"/>
      <c r="P745" s="887"/>
    </row>
    <row r="746" spans="15:16" ht="15.75" customHeight="1" x14ac:dyDescent="0.2">
      <c r="O746" s="887"/>
      <c r="P746" s="887"/>
    </row>
    <row r="747" spans="15:16" ht="15.75" customHeight="1" x14ac:dyDescent="0.2">
      <c r="O747" s="887"/>
      <c r="P747" s="887"/>
    </row>
    <row r="748" spans="15:16" ht="15.75" customHeight="1" x14ac:dyDescent="0.2">
      <c r="O748" s="887"/>
      <c r="P748" s="887"/>
    </row>
    <row r="749" spans="15:16" ht="15.75" customHeight="1" x14ac:dyDescent="0.2">
      <c r="O749" s="887"/>
      <c r="P749" s="887"/>
    </row>
    <row r="750" spans="15:16" ht="15.75" customHeight="1" x14ac:dyDescent="0.2">
      <c r="O750" s="887"/>
      <c r="P750" s="887"/>
    </row>
    <row r="751" spans="15:16" ht="15.75" customHeight="1" x14ac:dyDescent="0.2">
      <c r="O751" s="887"/>
      <c r="P751" s="887"/>
    </row>
    <row r="752" spans="15:16" ht="15.75" customHeight="1" x14ac:dyDescent="0.2">
      <c r="O752" s="887"/>
      <c r="P752" s="887"/>
    </row>
    <row r="753" spans="15:16" ht="15.75" customHeight="1" x14ac:dyDescent="0.2">
      <c r="O753" s="887"/>
      <c r="P753" s="887"/>
    </row>
    <row r="754" spans="15:16" ht="15.75" customHeight="1" x14ac:dyDescent="0.2">
      <c r="O754" s="887"/>
      <c r="P754" s="887"/>
    </row>
    <row r="755" spans="15:16" ht="15.75" customHeight="1" x14ac:dyDescent="0.2">
      <c r="O755" s="887"/>
      <c r="P755" s="887"/>
    </row>
    <row r="756" spans="15:16" ht="15.75" customHeight="1" x14ac:dyDescent="0.2">
      <c r="O756" s="887"/>
      <c r="P756" s="887"/>
    </row>
    <row r="757" spans="15:16" ht="15.75" customHeight="1" x14ac:dyDescent="0.2">
      <c r="O757" s="887"/>
      <c r="P757" s="887"/>
    </row>
    <row r="758" spans="15:16" ht="15.75" customHeight="1" x14ac:dyDescent="0.2">
      <c r="O758" s="887"/>
      <c r="P758" s="887"/>
    </row>
    <row r="759" spans="15:16" ht="15.75" customHeight="1" x14ac:dyDescent="0.2">
      <c r="O759" s="887"/>
      <c r="P759" s="887"/>
    </row>
    <row r="760" spans="15:16" ht="15.75" customHeight="1" x14ac:dyDescent="0.2">
      <c r="O760" s="887"/>
      <c r="P760" s="887"/>
    </row>
    <row r="761" spans="15:16" ht="15.75" customHeight="1" x14ac:dyDescent="0.2">
      <c r="O761" s="887"/>
      <c r="P761" s="887"/>
    </row>
    <row r="762" spans="15:16" ht="15.75" customHeight="1" x14ac:dyDescent="0.2">
      <c r="O762" s="887"/>
      <c r="P762" s="887"/>
    </row>
    <row r="763" spans="15:16" ht="15.75" customHeight="1" x14ac:dyDescent="0.2">
      <c r="O763" s="887"/>
      <c r="P763" s="887"/>
    </row>
    <row r="764" spans="15:16" ht="15.75" customHeight="1" x14ac:dyDescent="0.2">
      <c r="O764" s="887"/>
      <c r="P764" s="887"/>
    </row>
    <row r="765" spans="15:16" ht="15.75" customHeight="1" x14ac:dyDescent="0.2">
      <c r="O765" s="887"/>
      <c r="P765" s="887"/>
    </row>
    <row r="766" spans="15:16" ht="15.75" customHeight="1" x14ac:dyDescent="0.2">
      <c r="O766" s="887"/>
      <c r="P766" s="887"/>
    </row>
    <row r="767" spans="15:16" ht="15.75" customHeight="1" x14ac:dyDescent="0.2">
      <c r="O767" s="887"/>
      <c r="P767" s="887"/>
    </row>
    <row r="768" spans="15:16" ht="15.75" customHeight="1" x14ac:dyDescent="0.2">
      <c r="O768" s="887"/>
      <c r="P768" s="887"/>
    </row>
    <row r="769" spans="15:16" ht="15.75" customHeight="1" x14ac:dyDescent="0.2">
      <c r="O769" s="887"/>
      <c r="P769" s="887"/>
    </row>
    <row r="770" spans="15:16" ht="15.75" customHeight="1" x14ac:dyDescent="0.2">
      <c r="O770" s="887"/>
      <c r="P770" s="887"/>
    </row>
    <row r="771" spans="15:16" ht="15.75" customHeight="1" x14ac:dyDescent="0.2">
      <c r="O771" s="887"/>
      <c r="P771" s="887"/>
    </row>
    <row r="772" spans="15:16" ht="15.75" customHeight="1" x14ac:dyDescent="0.2">
      <c r="O772" s="887"/>
      <c r="P772" s="887"/>
    </row>
    <row r="773" spans="15:16" ht="15.75" customHeight="1" x14ac:dyDescent="0.2">
      <c r="O773" s="887"/>
      <c r="P773" s="887"/>
    </row>
    <row r="774" spans="15:16" ht="15.75" customHeight="1" x14ac:dyDescent="0.2">
      <c r="O774" s="887"/>
      <c r="P774" s="887"/>
    </row>
    <row r="775" spans="15:16" ht="15.75" customHeight="1" x14ac:dyDescent="0.2">
      <c r="O775" s="887"/>
      <c r="P775" s="887"/>
    </row>
    <row r="776" spans="15:16" ht="15.75" customHeight="1" x14ac:dyDescent="0.2">
      <c r="O776" s="887"/>
      <c r="P776" s="887"/>
    </row>
    <row r="777" spans="15:16" ht="15.75" customHeight="1" x14ac:dyDescent="0.2">
      <c r="O777" s="887"/>
      <c r="P777" s="887"/>
    </row>
    <row r="778" spans="15:16" ht="15.75" customHeight="1" x14ac:dyDescent="0.2">
      <c r="O778" s="887"/>
      <c r="P778" s="887"/>
    </row>
    <row r="779" spans="15:16" ht="15.75" customHeight="1" x14ac:dyDescent="0.2">
      <c r="O779" s="887"/>
      <c r="P779" s="887"/>
    </row>
    <row r="780" spans="15:16" ht="15.75" customHeight="1" x14ac:dyDescent="0.2">
      <c r="O780" s="887"/>
      <c r="P780" s="887"/>
    </row>
    <row r="781" spans="15:16" ht="15.75" customHeight="1" x14ac:dyDescent="0.2">
      <c r="O781" s="887"/>
      <c r="P781" s="887"/>
    </row>
    <row r="782" spans="15:16" ht="15.75" customHeight="1" x14ac:dyDescent="0.2">
      <c r="O782" s="887"/>
      <c r="P782" s="887"/>
    </row>
    <row r="783" spans="15:16" ht="15.75" customHeight="1" x14ac:dyDescent="0.2">
      <c r="O783" s="887"/>
      <c r="P783" s="887"/>
    </row>
    <row r="784" spans="15:16" ht="15.75" customHeight="1" x14ac:dyDescent="0.2">
      <c r="O784" s="887"/>
      <c r="P784" s="887"/>
    </row>
    <row r="785" spans="15:16" ht="15.75" customHeight="1" x14ac:dyDescent="0.2">
      <c r="O785" s="887"/>
      <c r="P785" s="887"/>
    </row>
    <row r="786" spans="15:16" ht="15.75" customHeight="1" x14ac:dyDescent="0.2">
      <c r="O786" s="887"/>
      <c r="P786" s="887"/>
    </row>
    <row r="787" spans="15:16" ht="15.75" customHeight="1" x14ac:dyDescent="0.2">
      <c r="O787" s="887"/>
      <c r="P787" s="887"/>
    </row>
    <row r="788" spans="15:16" ht="15.75" customHeight="1" x14ac:dyDescent="0.2">
      <c r="O788" s="887"/>
      <c r="P788" s="887"/>
    </row>
    <row r="789" spans="15:16" ht="15.75" customHeight="1" x14ac:dyDescent="0.2">
      <c r="O789" s="887"/>
      <c r="P789" s="887"/>
    </row>
    <row r="790" spans="15:16" ht="15.75" customHeight="1" x14ac:dyDescent="0.2">
      <c r="O790" s="887"/>
      <c r="P790" s="887"/>
    </row>
    <row r="791" spans="15:16" ht="15.75" customHeight="1" x14ac:dyDescent="0.2">
      <c r="O791" s="887"/>
      <c r="P791" s="887"/>
    </row>
    <row r="792" spans="15:16" ht="15.75" customHeight="1" x14ac:dyDescent="0.2">
      <c r="O792" s="887"/>
      <c r="P792" s="887"/>
    </row>
    <row r="793" spans="15:16" ht="15.75" customHeight="1" x14ac:dyDescent="0.2">
      <c r="O793" s="887"/>
      <c r="P793" s="887"/>
    </row>
    <row r="794" spans="15:16" ht="15.75" customHeight="1" x14ac:dyDescent="0.2">
      <c r="O794" s="887"/>
      <c r="P794" s="887"/>
    </row>
    <row r="795" spans="15:16" ht="15.75" customHeight="1" x14ac:dyDescent="0.2">
      <c r="O795" s="887"/>
      <c r="P795" s="887"/>
    </row>
    <row r="796" spans="15:16" ht="15.75" customHeight="1" x14ac:dyDescent="0.2">
      <c r="O796" s="887"/>
      <c r="P796" s="887"/>
    </row>
    <row r="797" spans="15:16" ht="15.75" customHeight="1" x14ac:dyDescent="0.2">
      <c r="O797" s="887"/>
      <c r="P797" s="887"/>
    </row>
    <row r="798" spans="15:16" ht="15.75" customHeight="1" x14ac:dyDescent="0.2">
      <c r="O798" s="887"/>
      <c r="P798" s="887"/>
    </row>
    <row r="799" spans="15:16" ht="15.75" customHeight="1" x14ac:dyDescent="0.2">
      <c r="O799" s="887"/>
      <c r="P799" s="887"/>
    </row>
    <row r="800" spans="15:16" ht="15.75" customHeight="1" x14ac:dyDescent="0.2">
      <c r="O800" s="887"/>
      <c r="P800" s="887"/>
    </row>
    <row r="801" spans="15:16" ht="15.75" customHeight="1" x14ac:dyDescent="0.2">
      <c r="O801" s="887"/>
      <c r="P801" s="887"/>
    </row>
    <row r="802" spans="15:16" ht="15.75" customHeight="1" x14ac:dyDescent="0.2">
      <c r="O802" s="887"/>
      <c r="P802" s="887"/>
    </row>
    <row r="803" spans="15:16" ht="15.75" customHeight="1" x14ac:dyDescent="0.2">
      <c r="O803" s="887"/>
      <c r="P803" s="887"/>
    </row>
    <row r="804" spans="15:16" ht="15.75" customHeight="1" x14ac:dyDescent="0.2">
      <c r="O804" s="887"/>
      <c r="P804" s="887"/>
    </row>
    <row r="805" spans="15:16" ht="15.75" customHeight="1" x14ac:dyDescent="0.2">
      <c r="O805" s="887"/>
      <c r="P805" s="887"/>
    </row>
    <row r="806" spans="15:16" ht="15.75" customHeight="1" x14ac:dyDescent="0.2">
      <c r="O806" s="887"/>
      <c r="P806" s="887"/>
    </row>
    <row r="807" spans="15:16" ht="15.75" customHeight="1" x14ac:dyDescent="0.2">
      <c r="O807" s="887"/>
      <c r="P807" s="887"/>
    </row>
    <row r="808" spans="15:16" ht="15.75" customHeight="1" x14ac:dyDescent="0.2">
      <c r="O808" s="887"/>
      <c r="P808" s="887"/>
    </row>
    <row r="809" spans="15:16" ht="15.75" customHeight="1" x14ac:dyDescent="0.2">
      <c r="O809" s="887"/>
      <c r="P809" s="887"/>
    </row>
    <row r="810" spans="15:16" ht="15.75" customHeight="1" x14ac:dyDescent="0.2">
      <c r="O810" s="887"/>
      <c r="P810" s="887"/>
    </row>
    <row r="811" spans="15:16" ht="15.75" customHeight="1" x14ac:dyDescent="0.2">
      <c r="O811" s="887"/>
      <c r="P811" s="887"/>
    </row>
    <row r="812" spans="15:16" ht="15.75" customHeight="1" x14ac:dyDescent="0.2">
      <c r="O812" s="887"/>
      <c r="P812" s="887"/>
    </row>
    <row r="813" spans="15:16" ht="15.75" customHeight="1" x14ac:dyDescent="0.2">
      <c r="O813" s="887"/>
      <c r="P813" s="887"/>
    </row>
    <row r="814" spans="15:16" ht="15.75" customHeight="1" x14ac:dyDescent="0.2">
      <c r="O814" s="887"/>
      <c r="P814" s="887"/>
    </row>
    <row r="815" spans="15:16" ht="15.75" customHeight="1" x14ac:dyDescent="0.2">
      <c r="O815" s="887"/>
      <c r="P815" s="887"/>
    </row>
    <row r="816" spans="15:16" ht="15.75" customHeight="1" x14ac:dyDescent="0.2">
      <c r="O816" s="887"/>
      <c r="P816" s="887"/>
    </row>
    <row r="817" spans="15:16" ht="15.75" customHeight="1" x14ac:dyDescent="0.2">
      <c r="O817" s="887"/>
      <c r="P817" s="887"/>
    </row>
    <row r="818" spans="15:16" ht="15.75" customHeight="1" x14ac:dyDescent="0.2">
      <c r="O818" s="887"/>
      <c r="P818" s="887"/>
    </row>
    <row r="819" spans="15:16" ht="15.75" customHeight="1" x14ac:dyDescent="0.2">
      <c r="O819" s="887"/>
      <c r="P819" s="887"/>
    </row>
    <row r="820" spans="15:16" ht="15.75" customHeight="1" x14ac:dyDescent="0.2">
      <c r="O820" s="887"/>
      <c r="P820" s="887"/>
    </row>
    <row r="821" spans="15:16" ht="15.75" customHeight="1" x14ac:dyDescent="0.2">
      <c r="O821" s="887"/>
      <c r="P821" s="887"/>
    </row>
    <row r="822" spans="15:16" ht="15.75" customHeight="1" x14ac:dyDescent="0.2">
      <c r="O822" s="887"/>
      <c r="P822" s="887"/>
    </row>
    <row r="823" spans="15:16" ht="15.75" customHeight="1" x14ac:dyDescent="0.2">
      <c r="O823" s="887"/>
      <c r="P823" s="887"/>
    </row>
    <row r="824" spans="15:16" ht="15.75" customHeight="1" x14ac:dyDescent="0.2">
      <c r="O824" s="887"/>
      <c r="P824" s="887"/>
    </row>
    <row r="825" spans="15:16" ht="15.75" customHeight="1" x14ac:dyDescent="0.2">
      <c r="O825" s="887"/>
      <c r="P825" s="887"/>
    </row>
    <row r="826" spans="15:16" ht="15.75" customHeight="1" x14ac:dyDescent="0.2">
      <c r="O826" s="887"/>
      <c r="P826" s="887"/>
    </row>
    <row r="827" spans="15:16" ht="15.75" customHeight="1" x14ac:dyDescent="0.2">
      <c r="O827" s="887"/>
      <c r="P827" s="887"/>
    </row>
    <row r="828" spans="15:16" ht="15.75" customHeight="1" x14ac:dyDescent="0.2">
      <c r="O828" s="887"/>
      <c r="P828" s="887"/>
    </row>
    <row r="829" spans="15:16" ht="15.75" customHeight="1" x14ac:dyDescent="0.2">
      <c r="O829" s="887"/>
      <c r="P829" s="887"/>
    </row>
    <row r="830" spans="15:16" ht="15.75" customHeight="1" x14ac:dyDescent="0.2">
      <c r="O830" s="887"/>
      <c r="P830" s="887"/>
    </row>
    <row r="831" spans="15:16" ht="15.75" customHeight="1" x14ac:dyDescent="0.2">
      <c r="O831" s="887"/>
      <c r="P831" s="887"/>
    </row>
    <row r="832" spans="15:16" ht="15.75" customHeight="1" x14ac:dyDescent="0.2">
      <c r="O832" s="887"/>
      <c r="P832" s="887"/>
    </row>
    <row r="833" spans="15:16" ht="15.75" customHeight="1" x14ac:dyDescent="0.2">
      <c r="O833" s="887"/>
      <c r="P833" s="887"/>
    </row>
    <row r="834" spans="15:16" ht="15.75" customHeight="1" x14ac:dyDescent="0.2">
      <c r="O834" s="887"/>
      <c r="P834" s="887"/>
    </row>
    <row r="835" spans="15:16" ht="15.75" customHeight="1" x14ac:dyDescent="0.2">
      <c r="O835" s="887"/>
      <c r="P835" s="887"/>
    </row>
    <row r="836" spans="15:16" ht="15.75" customHeight="1" x14ac:dyDescent="0.2">
      <c r="O836" s="887"/>
      <c r="P836" s="887"/>
    </row>
    <row r="837" spans="15:16" ht="15.75" customHeight="1" x14ac:dyDescent="0.2">
      <c r="O837" s="887"/>
      <c r="P837" s="887"/>
    </row>
    <row r="838" spans="15:16" ht="15.75" customHeight="1" x14ac:dyDescent="0.2">
      <c r="O838" s="887"/>
      <c r="P838" s="887"/>
    </row>
    <row r="839" spans="15:16" ht="15.75" customHeight="1" x14ac:dyDescent="0.2">
      <c r="O839" s="887"/>
      <c r="P839" s="887"/>
    </row>
    <row r="840" spans="15:16" ht="15.75" customHeight="1" x14ac:dyDescent="0.2">
      <c r="O840" s="887"/>
      <c r="P840" s="887"/>
    </row>
    <row r="841" spans="15:16" ht="15.75" customHeight="1" x14ac:dyDescent="0.2">
      <c r="O841" s="887"/>
      <c r="P841" s="887"/>
    </row>
    <row r="842" spans="15:16" ht="15.75" customHeight="1" x14ac:dyDescent="0.2">
      <c r="O842" s="887"/>
      <c r="P842" s="887"/>
    </row>
    <row r="843" spans="15:16" ht="15.75" customHeight="1" x14ac:dyDescent="0.2">
      <c r="O843" s="887"/>
      <c r="P843" s="887"/>
    </row>
    <row r="844" spans="15:16" ht="15.75" customHeight="1" x14ac:dyDescent="0.2">
      <c r="O844" s="887"/>
      <c r="P844" s="887"/>
    </row>
    <row r="845" spans="15:16" ht="15.75" customHeight="1" x14ac:dyDescent="0.2">
      <c r="O845" s="887"/>
      <c r="P845" s="887"/>
    </row>
    <row r="846" spans="15:16" ht="15.75" customHeight="1" x14ac:dyDescent="0.2">
      <c r="O846" s="887"/>
      <c r="P846" s="887"/>
    </row>
    <row r="847" spans="15:16" ht="15.75" customHeight="1" x14ac:dyDescent="0.2">
      <c r="O847" s="887"/>
      <c r="P847" s="887"/>
    </row>
    <row r="848" spans="15:16" ht="15.75" customHeight="1" x14ac:dyDescent="0.2">
      <c r="O848" s="887"/>
      <c r="P848" s="887"/>
    </row>
    <row r="849" spans="15:16" ht="15.75" customHeight="1" x14ac:dyDescent="0.2">
      <c r="O849" s="887"/>
      <c r="P849" s="887"/>
    </row>
    <row r="850" spans="15:16" ht="15.75" customHeight="1" x14ac:dyDescent="0.2">
      <c r="O850" s="887"/>
      <c r="P850" s="887"/>
    </row>
    <row r="851" spans="15:16" ht="15.75" customHeight="1" x14ac:dyDescent="0.2">
      <c r="O851" s="887"/>
      <c r="P851" s="887"/>
    </row>
    <row r="852" spans="15:16" ht="15.75" customHeight="1" x14ac:dyDescent="0.2">
      <c r="O852" s="887"/>
      <c r="P852" s="887"/>
    </row>
    <row r="853" spans="15:16" ht="15.75" customHeight="1" x14ac:dyDescent="0.2">
      <c r="O853" s="887"/>
      <c r="P853" s="887"/>
    </row>
    <row r="854" spans="15:16" ht="15.75" customHeight="1" x14ac:dyDescent="0.2">
      <c r="O854" s="887"/>
      <c r="P854" s="887"/>
    </row>
    <row r="855" spans="15:16" ht="15.75" customHeight="1" x14ac:dyDescent="0.2">
      <c r="O855" s="887"/>
      <c r="P855" s="887"/>
    </row>
    <row r="856" spans="15:16" ht="15.75" customHeight="1" x14ac:dyDescent="0.2">
      <c r="O856" s="887"/>
      <c r="P856" s="887"/>
    </row>
    <row r="857" spans="15:16" ht="15.75" customHeight="1" x14ac:dyDescent="0.2">
      <c r="O857" s="887"/>
      <c r="P857" s="887"/>
    </row>
    <row r="858" spans="15:16" ht="15.75" customHeight="1" x14ac:dyDescent="0.2">
      <c r="O858" s="887"/>
      <c r="P858" s="887"/>
    </row>
    <row r="859" spans="15:16" ht="15.75" customHeight="1" x14ac:dyDescent="0.2">
      <c r="O859" s="887"/>
      <c r="P859" s="887"/>
    </row>
    <row r="860" spans="15:16" ht="15.75" customHeight="1" x14ac:dyDescent="0.2">
      <c r="O860" s="887"/>
      <c r="P860" s="887"/>
    </row>
    <row r="861" spans="15:16" ht="15.75" customHeight="1" x14ac:dyDescent="0.2">
      <c r="O861" s="887"/>
      <c r="P861" s="887"/>
    </row>
    <row r="862" spans="15:16" ht="15.75" customHeight="1" x14ac:dyDescent="0.2">
      <c r="O862" s="887"/>
      <c r="P862" s="887"/>
    </row>
    <row r="863" spans="15:16" ht="15.75" customHeight="1" x14ac:dyDescent="0.2">
      <c r="O863" s="887"/>
      <c r="P863" s="887"/>
    </row>
    <row r="864" spans="15:16" ht="15.75" customHeight="1" x14ac:dyDescent="0.2">
      <c r="O864" s="887"/>
      <c r="P864" s="887"/>
    </row>
    <row r="865" spans="15:16" ht="15.75" customHeight="1" x14ac:dyDescent="0.2">
      <c r="O865" s="887"/>
      <c r="P865" s="887"/>
    </row>
    <row r="866" spans="15:16" ht="15.75" customHeight="1" x14ac:dyDescent="0.2">
      <c r="O866" s="887"/>
      <c r="P866" s="887"/>
    </row>
    <row r="867" spans="15:16" ht="15.75" customHeight="1" x14ac:dyDescent="0.2">
      <c r="O867" s="887"/>
      <c r="P867" s="887"/>
    </row>
    <row r="868" spans="15:16" ht="15.75" customHeight="1" x14ac:dyDescent="0.2">
      <c r="O868" s="887"/>
      <c r="P868" s="887"/>
    </row>
    <row r="869" spans="15:16" ht="15.75" customHeight="1" x14ac:dyDescent="0.2">
      <c r="O869" s="887"/>
      <c r="P869" s="887"/>
    </row>
    <row r="870" spans="15:16" ht="15.75" customHeight="1" x14ac:dyDescent="0.2">
      <c r="O870" s="887"/>
      <c r="P870" s="887"/>
    </row>
    <row r="871" spans="15:16" ht="15.75" customHeight="1" x14ac:dyDescent="0.2">
      <c r="O871" s="887"/>
      <c r="P871" s="887"/>
    </row>
    <row r="872" spans="15:16" ht="15.75" customHeight="1" x14ac:dyDescent="0.2">
      <c r="O872" s="887"/>
      <c r="P872" s="887"/>
    </row>
    <row r="873" spans="15:16" ht="15.75" customHeight="1" x14ac:dyDescent="0.2">
      <c r="O873" s="887"/>
      <c r="P873" s="887"/>
    </row>
    <row r="874" spans="15:16" ht="15.75" customHeight="1" x14ac:dyDescent="0.2">
      <c r="O874" s="887"/>
      <c r="P874" s="887"/>
    </row>
    <row r="875" spans="15:16" ht="15.75" customHeight="1" x14ac:dyDescent="0.2">
      <c r="O875" s="887"/>
      <c r="P875" s="887"/>
    </row>
    <row r="876" spans="15:16" ht="15.75" customHeight="1" x14ac:dyDescent="0.2">
      <c r="O876" s="887"/>
      <c r="P876" s="887"/>
    </row>
    <row r="877" spans="15:16" ht="15.75" customHeight="1" x14ac:dyDescent="0.2">
      <c r="O877" s="887"/>
      <c r="P877" s="887"/>
    </row>
    <row r="878" spans="15:16" ht="15.75" customHeight="1" x14ac:dyDescent="0.2">
      <c r="O878" s="887"/>
      <c r="P878" s="887"/>
    </row>
    <row r="879" spans="15:16" ht="15.75" customHeight="1" x14ac:dyDescent="0.2">
      <c r="O879" s="887"/>
      <c r="P879" s="887"/>
    </row>
    <row r="880" spans="15:16" ht="15.75" customHeight="1" x14ac:dyDescent="0.2">
      <c r="O880" s="887"/>
      <c r="P880" s="887"/>
    </row>
    <row r="881" spans="15:16" ht="15.75" customHeight="1" x14ac:dyDescent="0.2">
      <c r="O881" s="887"/>
      <c r="P881" s="887"/>
    </row>
    <row r="882" spans="15:16" ht="15.75" customHeight="1" x14ac:dyDescent="0.2">
      <c r="O882" s="887"/>
      <c r="P882" s="887"/>
    </row>
    <row r="883" spans="15:16" ht="15.75" customHeight="1" x14ac:dyDescent="0.2">
      <c r="O883" s="887"/>
      <c r="P883" s="887"/>
    </row>
    <row r="884" spans="15:16" ht="15.75" customHeight="1" x14ac:dyDescent="0.2">
      <c r="O884" s="887"/>
      <c r="P884" s="887"/>
    </row>
    <row r="885" spans="15:16" ht="15.75" customHeight="1" x14ac:dyDescent="0.2">
      <c r="O885" s="887"/>
      <c r="P885" s="887"/>
    </row>
    <row r="886" spans="15:16" ht="15.75" customHeight="1" x14ac:dyDescent="0.2">
      <c r="O886" s="887"/>
      <c r="P886" s="887"/>
    </row>
    <row r="887" spans="15:16" ht="15.75" customHeight="1" x14ac:dyDescent="0.2">
      <c r="O887" s="887"/>
      <c r="P887" s="887"/>
    </row>
    <row r="888" spans="15:16" ht="15.75" customHeight="1" x14ac:dyDescent="0.2">
      <c r="O888" s="887"/>
      <c r="P888" s="887"/>
    </row>
    <row r="889" spans="15:16" ht="15.75" customHeight="1" x14ac:dyDescent="0.2">
      <c r="O889" s="887"/>
      <c r="P889" s="887"/>
    </row>
    <row r="890" spans="15:16" ht="15.75" customHeight="1" x14ac:dyDescent="0.2">
      <c r="O890" s="887"/>
      <c r="P890" s="887"/>
    </row>
    <row r="891" spans="15:16" ht="15.75" customHeight="1" x14ac:dyDescent="0.2">
      <c r="O891" s="887"/>
      <c r="P891" s="887"/>
    </row>
    <row r="892" spans="15:16" ht="15.75" customHeight="1" x14ac:dyDescent="0.2">
      <c r="O892" s="887"/>
      <c r="P892" s="887"/>
    </row>
    <row r="893" spans="15:16" ht="15.75" customHeight="1" x14ac:dyDescent="0.2">
      <c r="O893" s="887"/>
      <c r="P893" s="887"/>
    </row>
    <row r="894" spans="15:16" ht="15.75" customHeight="1" x14ac:dyDescent="0.2">
      <c r="O894" s="887"/>
      <c r="P894" s="887"/>
    </row>
    <row r="895" spans="15:16" ht="15.75" customHeight="1" x14ac:dyDescent="0.2">
      <c r="O895" s="887"/>
      <c r="P895" s="887"/>
    </row>
    <row r="896" spans="15:16" ht="15.75" customHeight="1" x14ac:dyDescent="0.2">
      <c r="O896" s="887"/>
      <c r="P896" s="887"/>
    </row>
    <row r="897" spans="15:16" ht="15.75" customHeight="1" x14ac:dyDescent="0.2">
      <c r="O897" s="887"/>
      <c r="P897" s="887"/>
    </row>
    <row r="898" spans="15:16" ht="15.75" customHeight="1" x14ac:dyDescent="0.2">
      <c r="O898" s="887"/>
      <c r="P898" s="887"/>
    </row>
    <row r="899" spans="15:16" ht="15.75" customHeight="1" x14ac:dyDescent="0.2">
      <c r="O899" s="887"/>
      <c r="P899" s="887"/>
    </row>
    <row r="900" spans="15:16" ht="15.75" customHeight="1" x14ac:dyDescent="0.2">
      <c r="O900" s="887"/>
      <c r="P900" s="887"/>
    </row>
    <row r="901" spans="15:16" ht="15.75" customHeight="1" x14ac:dyDescent="0.2">
      <c r="O901" s="887"/>
      <c r="P901" s="887"/>
    </row>
    <row r="902" spans="15:16" ht="15.75" customHeight="1" x14ac:dyDescent="0.2">
      <c r="O902" s="887"/>
      <c r="P902" s="887"/>
    </row>
    <row r="903" spans="15:16" ht="15.75" customHeight="1" x14ac:dyDescent="0.2">
      <c r="O903" s="887"/>
      <c r="P903" s="887"/>
    </row>
    <row r="904" spans="15:16" ht="15.75" customHeight="1" x14ac:dyDescent="0.2">
      <c r="O904" s="887"/>
      <c r="P904" s="887"/>
    </row>
    <row r="905" spans="15:16" ht="15.75" customHeight="1" x14ac:dyDescent="0.2">
      <c r="O905" s="887"/>
      <c r="P905" s="887"/>
    </row>
    <row r="906" spans="15:16" ht="15.75" customHeight="1" x14ac:dyDescent="0.2">
      <c r="O906" s="887"/>
      <c r="P906" s="887"/>
    </row>
    <row r="907" spans="15:16" ht="15.75" customHeight="1" x14ac:dyDescent="0.2">
      <c r="O907" s="887"/>
      <c r="P907" s="887"/>
    </row>
    <row r="908" spans="15:16" ht="15.75" customHeight="1" x14ac:dyDescent="0.2">
      <c r="O908" s="887"/>
      <c r="P908" s="887"/>
    </row>
    <row r="909" spans="15:16" ht="15.75" customHeight="1" x14ac:dyDescent="0.2">
      <c r="O909" s="887"/>
      <c r="P909" s="887"/>
    </row>
    <row r="910" spans="15:16" ht="15.75" customHeight="1" x14ac:dyDescent="0.2">
      <c r="O910" s="887"/>
      <c r="P910" s="887"/>
    </row>
    <row r="911" spans="15:16" ht="15.75" customHeight="1" x14ac:dyDescent="0.2">
      <c r="O911" s="887"/>
      <c r="P911" s="887"/>
    </row>
    <row r="912" spans="15:16" ht="15.75" customHeight="1" x14ac:dyDescent="0.2">
      <c r="O912" s="887"/>
      <c r="P912" s="887"/>
    </row>
    <row r="913" spans="15:16" ht="15.75" customHeight="1" x14ac:dyDescent="0.2">
      <c r="O913" s="887"/>
      <c r="P913" s="887"/>
    </row>
    <row r="914" spans="15:16" ht="15.75" customHeight="1" x14ac:dyDescent="0.2">
      <c r="O914" s="887"/>
      <c r="P914" s="887"/>
    </row>
    <row r="915" spans="15:16" ht="15.75" customHeight="1" x14ac:dyDescent="0.2">
      <c r="O915" s="887"/>
      <c r="P915" s="887"/>
    </row>
    <row r="916" spans="15:16" ht="15.75" customHeight="1" x14ac:dyDescent="0.2">
      <c r="O916" s="887"/>
      <c r="P916" s="887"/>
    </row>
    <row r="917" spans="15:16" ht="15.75" customHeight="1" x14ac:dyDescent="0.2">
      <c r="O917" s="887"/>
      <c r="P917" s="887"/>
    </row>
    <row r="918" spans="15:16" ht="15.75" customHeight="1" x14ac:dyDescent="0.2">
      <c r="O918" s="887"/>
      <c r="P918" s="887"/>
    </row>
    <row r="919" spans="15:16" ht="15.75" customHeight="1" x14ac:dyDescent="0.2">
      <c r="O919" s="887"/>
      <c r="P919" s="887"/>
    </row>
    <row r="920" spans="15:16" ht="15.75" customHeight="1" x14ac:dyDescent="0.2">
      <c r="O920" s="887"/>
      <c r="P920" s="887"/>
    </row>
    <row r="921" spans="15:16" ht="15.75" customHeight="1" x14ac:dyDescent="0.2">
      <c r="O921" s="887"/>
      <c r="P921" s="887"/>
    </row>
    <row r="922" spans="15:16" ht="15.75" customHeight="1" x14ac:dyDescent="0.2">
      <c r="O922" s="887"/>
      <c r="P922" s="887"/>
    </row>
    <row r="923" spans="15:16" ht="15.75" customHeight="1" x14ac:dyDescent="0.2">
      <c r="O923" s="887"/>
      <c r="P923" s="887"/>
    </row>
    <row r="924" spans="15:16" ht="15.75" customHeight="1" x14ac:dyDescent="0.2">
      <c r="O924" s="887"/>
      <c r="P924" s="887"/>
    </row>
    <row r="925" spans="15:16" ht="15.75" customHeight="1" x14ac:dyDescent="0.2">
      <c r="O925" s="887"/>
      <c r="P925" s="887"/>
    </row>
    <row r="926" spans="15:16" ht="15.75" customHeight="1" x14ac:dyDescent="0.2">
      <c r="O926" s="887"/>
      <c r="P926" s="887"/>
    </row>
    <row r="927" spans="15:16" ht="15.75" customHeight="1" x14ac:dyDescent="0.2">
      <c r="O927" s="887"/>
      <c r="P927" s="887"/>
    </row>
    <row r="928" spans="15:16" ht="15.75" customHeight="1" x14ac:dyDescent="0.2">
      <c r="O928" s="887"/>
      <c r="P928" s="887"/>
    </row>
    <row r="929" spans="15:16" ht="15.75" customHeight="1" x14ac:dyDescent="0.2">
      <c r="O929" s="887"/>
      <c r="P929" s="887"/>
    </row>
    <row r="930" spans="15:16" ht="15.75" customHeight="1" x14ac:dyDescent="0.2">
      <c r="O930" s="887"/>
      <c r="P930" s="887"/>
    </row>
    <row r="931" spans="15:16" ht="15.75" customHeight="1" x14ac:dyDescent="0.2">
      <c r="O931" s="887"/>
      <c r="P931" s="887"/>
    </row>
    <row r="932" spans="15:16" ht="15.75" customHeight="1" x14ac:dyDescent="0.2">
      <c r="O932" s="887"/>
      <c r="P932" s="887"/>
    </row>
    <row r="933" spans="15:16" ht="15.75" customHeight="1" x14ac:dyDescent="0.2">
      <c r="O933" s="887"/>
      <c r="P933" s="887"/>
    </row>
    <row r="934" spans="15:16" ht="15.75" customHeight="1" x14ac:dyDescent="0.2">
      <c r="O934" s="887"/>
      <c r="P934" s="887"/>
    </row>
    <row r="935" spans="15:16" ht="15.75" customHeight="1" x14ac:dyDescent="0.2">
      <c r="O935" s="887"/>
      <c r="P935" s="887"/>
    </row>
    <row r="936" spans="15:16" ht="15.75" customHeight="1" x14ac:dyDescent="0.2">
      <c r="O936" s="887"/>
      <c r="P936" s="887"/>
    </row>
    <row r="937" spans="15:16" ht="15.75" customHeight="1" x14ac:dyDescent="0.2">
      <c r="O937" s="887"/>
      <c r="P937" s="887"/>
    </row>
    <row r="938" spans="15:16" ht="15.75" customHeight="1" x14ac:dyDescent="0.2">
      <c r="O938" s="887"/>
      <c r="P938" s="887"/>
    </row>
    <row r="939" spans="15:16" ht="15.75" customHeight="1" x14ac:dyDescent="0.2">
      <c r="O939" s="887"/>
      <c r="P939" s="887"/>
    </row>
    <row r="940" spans="15:16" ht="15.75" customHeight="1" x14ac:dyDescent="0.2">
      <c r="O940" s="887"/>
      <c r="P940" s="887"/>
    </row>
    <row r="941" spans="15:16" ht="15.75" customHeight="1" x14ac:dyDescent="0.2">
      <c r="O941" s="887"/>
      <c r="P941" s="887"/>
    </row>
    <row r="942" spans="15:16" ht="15.75" customHeight="1" x14ac:dyDescent="0.2">
      <c r="O942" s="887"/>
      <c r="P942" s="887"/>
    </row>
    <row r="943" spans="15:16" ht="15.75" customHeight="1" x14ac:dyDescent="0.2">
      <c r="O943" s="887"/>
      <c r="P943" s="887"/>
    </row>
    <row r="944" spans="15:16" ht="15.75" customHeight="1" x14ac:dyDescent="0.2">
      <c r="O944" s="887"/>
      <c r="P944" s="887"/>
    </row>
    <row r="945" spans="15:16" ht="15.75" customHeight="1" x14ac:dyDescent="0.2">
      <c r="O945" s="887"/>
      <c r="P945" s="887"/>
    </row>
    <row r="946" spans="15:16" ht="15.75" customHeight="1" x14ac:dyDescent="0.2">
      <c r="O946" s="887"/>
      <c r="P946" s="887"/>
    </row>
    <row r="947" spans="15:16" ht="15.75" customHeight="1" x14ac:dyDescent="0.2">
      <c r="O947" s="887"/>
      <c r="P947" s="887"/>
    </row>
    <row r="948" spans="15:16" ht="15.75" customHeight="1" x14ac:dyDescent="0.2">
      <c r="O948" s="887"/>
      <c r="P948" s="887"/>
    </row>
    <row r="949" spans="15:16" ht="15.75" customHeight="1" x14ac:dyDescent="0.2">
      <c r="O949" s="887"/>
      <c r="P949" s="887"/>
    </row>
    <row r="950" spans="15:16" ht="15.75" customHeight="1" x14ac:dyDescent="0.2">
      <c r="O950" s="887"/>
      <c r="P950" s="887"/>
    </row>
    <row r="951" spans="15:16" ht="15.75" customHeight="1" x14ac:dyDescent="0.2">
      <c r="O951" s="887"/>
      <c r="P951" s="887"/>
    </row>
    <row r="952" spans="15:16" ht="15.75" customHeight="1" x14ac:dyDescent="0.2">
      <c r="O952" s="887"/>
      <c r="P952" s="887"/>
    </row>
    <row r="953" spans="15:16" ht="15.75" customHeight="1" x14ac:dyDescent="0.2">
      <c r="O953" s="887"/>
      <c r="P953" s="887"/>
    </row>
    <row r="954" spans="15:16" ht="15.75" customHeight="1" x14ac:dyDescent="0.2">
      <c r="O954" s="887"/>
      <c r="P954" s="887"/>
    </row>
    <row r="955" spans="15:16" ht="15.75" customHeight="1" x14ac:dyDescent="0.2">
      <c r="O955" s="887"/>
      <c r="P955" s="887"/>
    </row>
    <row r="956" spans="15:16" ht="15.75" customHeight="1" x14ac:dyDescent="0.2">
      <c r="O956" s="887"/>
      <c r="P956" s="887"/>
    </row>
    <row r="957" spans="15:16" ht="15.75" customHeight="1" x14ac:dyDescent="0.2">
      <c r="O957" s="887"/>
      <c r="P957" s="887"/>
    </row>
    <row r="958" spans="15:16" ht="15.75" customHeight="1" x14ac:dyDescent="0.2">
      <c r="O958" s="887"/>
      <c r="P958" s="887"/>
    </row>
    <row r="959" spans="15:16" ht="15.75" customHeight="1" x14ac:dyDescent="0.2">
      <c r="O959" s="887"/>
      <c r="P959" s="887"/>
    </row>
    <row r="960" spans="15:16" ht="15.75" customHeight="1" x14ac:dyDescent="0.2">
      <c r="O960" s="887"/>
      <c r="P960" s="887"/>
    </row>
    <row r="961" spans="15:16" ht="15.75" customHeight="1" x14ac:dyDescent="0.2">
      <c r="O961" s="887"/>
      <c r="P961" s="887"/>
    </row>
    <row r="962" spans="15:16" ht="15.75" customHeight="1" x14ac:dyDescent="0.2">
      <c r="O962" s="887"/>
      <c r="P962" s="887"/>
    </row>
    <row r="963" spans="15:16" ht="15.75" customHeight="1" x14ac:dyDescent="0.2">
      <c r="O963" s="887"/>
      <c r="P963" s="887"/>
    </row>
    <row r="964" spans="15:16" ht="15.75" customHeight="1" x14ac:dyDescent="0.2">
      <c r="O964" s="887"/>
      <c r="P964" s="887"/>
    </row>
    <row r="965" spans="15:16" ht="15.75" customHeight="1" x14ac:dyDescent="0.2">
      <c r="O965" s="887"/>
      <c r="P965" s="887"/>
    </row>
    <row r="966" spans="15:16" ht="15.75" customHeight="1" x14ac:dyDescent="0.2">
      <c r="O966" s="887"/>
      <c r="P966" s="887"/>
    </row>
    <row r="967" spans="15:16" ht="15.75" customHeight="1" x14ac:dyDescent="0.2">
      <c r="O967" s="887"/>
      <c r="P967" s="887"/>
    </row>
    <row r="968" spans="15:16" ht="15.75" customHeight="1" x14ac:dyDescent="0.2">
      <c r="O968" s="887"/>
      <c r="P968" s="887"/>
    </row>
    <row r="969" spans="15:16" ht="15.75" customHeight="1" x14ac:dyDescent="0.2">
      <c r="O969" s="887"/>
      <c r="P969" s="887"/>
    </row>
    <row r="970" spans="15:16" ht="15.75" customHeight="1" x14ac:dyDescent="0.2">
      <c r="O970" s="887"/>
      <c r="P970" s="887"/>
    </row>
    <row r="971" spans="15:16" ht="15.75" customHeight="1" x14ac:dyDescent="0.2">
      <c r="O971" s="887"/>
      <c r="P971" s="887"/>
    </row>
    <row r="972" spans="15:16" ht="15.75" customHeight="1" x14ac:dyDescent="0.2">
      <c r="O972" s="887"/>
      <c r="P972" s="887"/>
    </row>
    <row r="973" spans="15:16" ht="15.75" customHeight="1" x14ac:dyDescent="0.2">
      <c r="O973" s="887"/>
      <c r="P973" s="887"/>
    </row>
    <row r="974" spans="15:16" ht="15.75" customHeight="1" x14ac:dyDescent="0.2">
      <c r="O974" s="887"/>
      <c r="P974" s="887"/>
    </row>
    <row r="975" spans="15:16" ht="15.75" customHeight="1" x14ac:dyDescent="0.2">
      <c r="O975" s="887"/>
      <c r="P975" s="887"/>
    </row>
    <row r="976" spans="15:16" ht="15.75" customHeight="1" x14ac:dyDescent="0.2">
      <c r="O976" s="887"/>
      <c r="P976" s="887"/>
    </row>
    <row r="977" spans="15:16" ht="15.75" customHeight="1" x14ac:dyDescent="0.2">
      <c r="O977" s="887"/>
      <c r="P977" s="887"/>
    </row>
    <row r="978" spans="15:16" ht="15.75" customHeight="1" x14ac:dyDescent="0.2">
      <c r="O978" s="887"/>
      <c r="P978" s="887"/>
    </row>
    <row r="979" spans="15:16" ht="15.75" customHeight="1" x14ac:dyDescent="0.2">
      <c r="O979" s="887"/>
      <c r="P979" s="887"/>
    </row>
    <row r="980" spans="15:16" ht="15.75" customHeight="1" x14ac:dyDescent="0.2">
      <c r="O980" s="887"/>
      <c r="P980" s="887"/>
    </row>
    <row r="981" spans="15:16" ht="15.75" customHeight="1" x14ac:dyDescent="0.2">
      <c r="O981" s="887"/>
      <c r="P981" s="887"/>
    </row>
    <row r="982" spans="15:16" ht="15.75" customHeight="1" x14ac:dyDescent="0.2">
      <c r="O982" s="887"/>
      <c r="P982" s="887"/>
    </row>
    <row r="983" spans="15:16" ht="15.75" customHeight="1" x14ac:dyDescent="0.2">
      <c r="O983" s="887"/>
      <c r="P983" s="887"/>
    </row>
    <row r="984" spans="15:16" ht="15.75" customHeight="1" x14ac:dyDescent="0.2">
      <c r="O984" s="887"/>
      <c r="P984" s="887"/>
    </row>
    <row r="985" spans="15:16" ht="15.75" customHeight="1" x14ac:dyDescent="0.2">
      <c r="O985" s="887"/>
      <c r="P985" s="887"/>
    </row>
    <row r="986" spans="15:16" ht="15.75" customHeight="1" x14ac:dyDescent="0.2">
      <c r="O986" s="887"/>
      <c r="P986" s="887"/>
    </row>
    <row r="987" spans="15:16" ht="15.75" customHeight="1" x14ac:dyDescent="0.2">
      <c r="O987" s="887"/>
      <c r="P987" s="887"/>
    </row>
    <row r="988" spans="15:16" ht="15.75" customHeight="1" x14ac:dyDescent="0.2">
      <c r="O988" s="887"/>
      <c r="P988" s="887"/>
    </row>
    <row r="989" spans="15:16" ht="15.75" customHeight="1" x14ac:dyDescent="0.2">
      <c r="O989" s="887"/>
      <c r="P989" s="887"/>
    </row>
    <row r="990" spans="15:16" ht="15.75" customHeight="1" x14ac:dyDescent="0.2">
      <c r="O990" s="887"/>
      <c r="P990" s="887"/>
    </row>
    <row r="991" spans="15:16" ht="15.75" customHeight="1" x14ac:dyDescent="0.2">
      <c r="O991" s="887"/>
      <c r="P991" s="887"/>
    </row>
    <row r="992" spans="15:16" ht="15.75" customHeight="1" x14ac:dyDescent="0.2">
      <c r="O992" s="887"/>
      <c r="P992" s="887"/>
    </row>
    <row r="993" spans="15:16" ht="15.75" customHeight="1" x14ac:dyDescent="0.2">
      <c r="O993" s="887"/>
      <c r="P993" s="887"/>
    </row>
    <row r="994" spans="15:16" ht="15.75" customHeight="1" x14ac:dyDescent="0.2">
      <c r="O994" s="887"/>
      <c r="P994" s="887"/>
    </row>
    <row r="995" spans="15:16" ht="15.75" customHeight="1" x14ac:dyDescent="0.2">
      <c r="O995" s="887"/>
      <c r="P995" s="887"/>
    </row>
    <row r="996" spans="15:16" ht="15.75" customHeight="1" x14ac:dyDescent="0.2">
      <c r="O996" s="887"/>
      <c r="P996" s="887"/>
    </row>
    <row r="997" spans="15:16" ht="15.75" customHeight="1" x14ac:dyDescent="0.2">
      <c r="O997" s="887"/>
      <c r="P997" s="887"/>
    </row>
    <row r="998" spans="15:16" ht="15.75" customHeight="1" x14ac:dyDescent="0.2">
      <c r="O998" s="887"/>
      <c r="P998" s="887"/>
    </row>
    <row r="999" spans="15:16" ht="15.75" customHeight="1" x14ac:dyDescent="0.2">
      <c r="O999" s="887"/>
      <c r="P999" s="887"/>
    </row>
    <row r="1000" spans="15:16" ht="15.75" customHeight="1" x14ac:dyDescent="0.2">
      <c r="O1000" s="887"/>
      <c r="P1000" s="887"/>
    </row>
    <row r="1001" spans="15:16" ht="15.75" customHeight="1" x14ac:dyDescent="0.2">
      <c r="O1001" s="887"/>
      <c r="P1001" s="887"/>
    </row>
    <row r="1002" spans="15:16" ht="15.75" customHeight="1" x14ac:dyDescent="0.2">
      <c r="O1002" s="887"/>
      <c r="P1002" s="887"/>
    </row>
    <row r="1003" spans="15:16" ht="15.75" customHeight="1" x14ac:dyDescent="0.2">
      <c r="O1003" s="887"/>
      <c r="P1003" s="887"/>
    </row>
    <row r="1004" spans="15:16" ht="15.75" customHeight="1" x14ac:dyDescent="0.2">
      <c r="O1004" s="887"/>
      <c r="P1004" s="887"/>
    </row>
  </sheetData>
  <sheetProtection algorithmName="SHA-512" hashValue="+cNfzHC+GtQV23zwQHF4YqZ74ol1m9Bd4UUIJv51T+12PFRxUcQO7MOQ9QC+CICiJvpkvH9+mT7OS0uPZreYXQ==" saltValue="Z/Cfo4wzBreFncImkT/X3A==" spinCount="100000" sheet="1" objects="1" scenarios="1"/>
  <mergeCells count="125">
    <mergeCell ref="J1:J2"/>
    <mergeCell ref="K1:K2"/>
    <mergeCell ref="L1:L2"/>
    <mergeCell ref="M1:M2"/>
    <mergeCell ref="B6:M8"/>
    <mergeCell ref="A1:A2"/>
    <mergeCell ref="B1:B2"/>
    <mergeCell ref="C1:C2"/>
    <mergeCell ref="D1:D2"/>
    <mergeCell ref="E1:E2"/>
    <mergeCell ref="F1:F2"/>
    <mergeCell ref="G1:G2"/>
    <mergeCell ref="H1:H2"/>
    <mergeCell ref="I1:I2"/>
    <mergeCell ref="E16:K16"/>
    <mergeCell ref="E17:K17"/>
    <mergeCell ref="E19:K19"/>
    <mergeCell ref="L19:M19"/>
    <mergeCell ref="L17:M17"/>
    <mergeCell ref="E18:K18"/>
    <mergeCell ref="L18:M18"/>
    <mergeCell ref="B11:D11"/>
    <mergeCell ref="E11:K11"/>
    <mergeCell ref="L11:M11"/>
    <mergeCell ref="B12:D22"/>
    <mergeCell ref="L12:M12"/>
    <mergeCell ref="L16:M16"/>
    <mergeCell ref="E21:K21"/>
    <mergeCell ref="L21:M21"/>
    <mergeCell ref="E22:K22"/>
    <mergeCell ref="L22:M22"/>
    <mergeCell ref="L13:M13"/>
    <mergeCell ref="E20:K20"/>
    <mergeCell ref="L14:M14"/>
    <mergeCell ref="L15:M15"/>
    <mergeCell ref="E12:K15"/>
    <mergeCell ref="B25:D25"/>
    <mergeCell ref="B26:D26"/>
    <mergeCell ref="B23:D24"/>
    <mergeCell ref="E23:K23"/>
    <mergeCell ref="L23:M23"/>
    <mergeCell ref="E24:K24"/>
    <mergeCell ref="L24:M24"/>
    <mergeCell ref="E25:K25"/>
    <mergeCell ref="L25:M25"/>
    <mergeCell ref="E26:K26"/>
    <mergeCell ref="L26:M26"/>
    <mergeCell ref="B27:D29"/>
    <mergeCell ref="E27:K29"/>
    <mergeCell ref="L27:M29"/>
    <mergeCell ref="E30:K30"/>
    <mergeCell ref="L30:M30"/>
    <mergeCell ref="E34:K34"/>
    <mergeCell ref="L34:M34"/>
    <mergeCell ref="E33:K33"/>
    <mergeCell ref="E35:K35"/>
    <mergeCell ref="L35:M35"/>
    <mergeCell ref="E36:K36"/>
    <mergeCell ref="L36:M36"/>
    <mergeCell ref="E37:K37"/>
    <mergeCell ref="L37:M37"/>
    <mergeCell ref="B30:D30"/>
    <mergeCell ref="B31:D32"/>
    <mergeCell ref="E31:K32"/>
    <mergeCell ref="L31:M32"/>
    <mergeCell ref="B33:D34"/>
    <mergeCell ref="L33:M33"/>
    <mergeCell ref="B35:D37"/>
    <mergeCell ref="E50:K50"/>
    <mergeCell ref="L50:M50"/>
    <mergeCell ref="B47:D49"/>
    <mergeCell ref="E47:K47"/>
    <mergeCell ref="L47:M47"/>
    <mergeCell ref="L48:M48"/>
    <mergeCell ref="E49:K49"/>
    <mergeCell ref="L49:M49"/>
    <mergeCell ref="B50:D50"/>
    <mergeCell ref="E54:K54"/>
    <mergeCell ref="L54:M54"/>
    <mergeCell ref="L53:M53"/>
    <mergeCell ref="L55:M55"/>
    <mergeCell ref="E56:K56"/>
    <mergeCell ref="L56:M56"/>
    <mergeCell ref="B51:D52"/>
    <mergeCell ref="E51:K51"/>
    <mergeCell ref="L51:M51"/>
    <mergeCell ref="E52:K52"/>
    <mergeCell ref="L52:M52"/>
    <mergeCell ref="B53:D54"/>
    <mergeCell ref="B55:D56"/>
    <mergeCell ref="B60:D61"/>
    <mergeCell ref="E60:K61"/>
    <mergeCell ref="L60:M61"/>
    <mergeCell ref="B62:D62"/>
    <mergeCell ref="E62:K62"/>
    <mergeCell ref="L62:M62"/>
    <mergeCell ref="B63:D64"/>
    <mergeCell ref="B57:D58"/>
    <mergeCell ref="E57:K57"/>
    <mergeCell ref="L57:M57"/>
    <mergeCell ref="E58:K58"/>
    <mergeCell ref="L58:M58"/>
    <mergeCell ref="B59:D59"/>
    <mergeCell ref="E59:K59"/>
    <mergeCell ref="L63:M63"/>
    <mergeCell ref="E45:K45"/>
    <mergeCell ref="L45:M45"/>
    <mergeCell ref="E46:K46"/>
    <mergeCell ref="L46:M46"/>
    <mergeCell ref="B38:D40"/>
    <mergeCell ref="E38:K38"/>
    <mergeCell ref="L38:M38"/>
    <mergeCell ref="E39:K39"/>
    <mergeCell ref="L39:M39"/>
    <mergeCell ref="L40:M40"/>
    <mergeCell ref="B41:D46"/>
    <mergeCell ref="E40:K40"/>
    <mergeCell ref="E41:K41"/>
    <mergeCell ref="L41:M41"/>
    <mergeCell ref="E42:K42"/>
    <mergeCell ref="L42:M42"/>
    <mergeCell ref="E43:K43"/>
    <mergeCell ref="L43:M43"/>
    <mergeCell ref="E44:K44"/>
    <mergeCell ref="L44:M44"/>
  </mergeCells>
  <hyperlinks>
    <hyperlink ref="L16" location="'Mining'!$B$435" display="Mining" xr:uid="{4EE0698B-BA94-416E-9A5A-E3E0E859B36C}"/>
    <hyperlink ref="L17" location="'Mining'!$B$139" display="Mining" xr:uid="{7022D32F-18FA-4820-BDBD-E07C3B73E6CC}"/>
    <hyperlink ref="L18" location="'Mining'!$B$153" display="Mining" xr:uid="{490BB015-9664-4433-9758-9F5EB355E7FD}"/>
    <hyperlink ref="L21" location="'Mining'!$B$8" display="Mining" xr:uid="{9727A686-AA45-4944-B7D5-7C54007C3FFB}"/>
    <hyperlink ref="L22" location="'Mining'!$B$115" display="Mining" xr:uid="{4EBE6218-5360-4A17-8954-6D8103EE1B14}"/>
    <hyperlink ref="L23" location="'Mining'!$B$771" display="Mining" xr:uid="{18126312-1383-420B-AD37-1AB5D4F4802C}"/>
    <hyperlink ref="L24" location="'Mining'!$B$785" display="Mining" xr:uid="{C5C16BE3-E135-487D-8BC7-467EB281DE3E}"/>
    <hyperlink ref="L27" location="'Mining'!$B$23" display="Mining" xr:uid="{E858A473-CCE5-465D-BA5A-A3C7C24F7021}"/>
    <hyperlink ref="L30" location="'Mining'!$B$827" display="Mining" xr:uid="{CA774775-2EEE-4E20-B261-C7B69F341718}"/>
    <hyperlink ref="L31" location="'Mining'!$B$60" display="Mining" xr:uid="{62DDC0F5-894B-44F7-8342-E1475230AEBF}"/>
    <hyperlink ref="L33" location="'Mining'!$B$831" display="Mining" xr:uid="{44DD6312-BECA-4BB5-BFE4-F476E0A54710}"/>
    <hyperlink ref="L34" location="'Mining'!$B$832" display="Mining" xr:uid="{21926AA5-56A6-4860-B9D8-B30E8F7BC682}"/>
    <hyperlink ref="L35" location="'Mining'!$B$484" display="Mining" xr:uid="{992AE68B-58FC-4513-BD7C-5F732E48578A}"/>
    <hyperlink ref="L37" location="'Mining'!$B$511" display="Mining" xr:uid="{F1EAE3AA-313B-4206-B1EF-52F3643B8E3D}"/>
    <hyperlink ref="L38" location="'Mining'!$B$616" display="Mining" xr:uid="{3E003649-9072-4E6F-BEEF-8D30E228166B}"/>
    <hyperlink ref="L39" location="'Mining'!$B$632" display="Mining" xr:uid="{5FAF7294-C884-4433-9FCF-327CDDDF1874}"/>
    <hyperlink ref="L40" location="'Mining'!$B$648" display="Mining" xr:uid="{9E9CA1AB-124C-4DA2-9C6E-0FD97E49F89C}"/>
    <hyperlink ref="L41" location="'Mining'!$B$521" display="Mining" xr:uid="{90E5DC23-5509-409A-97BF-1185FCFA2242}"/>
    <hyperlink ref="L42" location="'Mining'!$B$522" display="Mining" xr:uid="{95256A5B-EFA8-4B7D-B254-067089546A88}"/>
    <hyperlink ref="L43" location="'Mining'!$B$523" display="Mining" xr:uid="{39E311BA-B7E1-4CA9-ADAF-09F1757D98D1}"/>
    <hyperlink ref="L44" location="'Mining'!$B$550" display="Mining" xr:uid="{AAA97769-84DD-416B-9FD2-4F7B2B15C9DE}"/>
    <hyperlink ref="L45" location="'Mining'!$B$560" display="Mining" xr:uid="{5844041E-AE37-4D2A-B076-0463A227F4A2}"/>
    <hyperlink ref="L47" location="'Mining'!$B$671" display="Mining" xr:uid="{6B7739EC-089E-4471-934E-C7D0EE798CD9}"/>
    <hyperlink ref="L48" location="'Mining'!$B$690" display="Mining" xr:uid="{DE465AFD-F395-4270-A32D-91F3EAB79FC2}"/>
    <hyperlink ref="L49" location="'Mining'!$B$707" display="Mining" xr:uid="{BAC96EF0-44E2-41AF-B98D-652C63B653B9}"/>
    <hyperlink ref="L50" location="'Mining'!$B$452" display="Mining" xr:uid="{08353380-D863-49FE-B720-DA7EA2DC5C56}"/>
    <hyperlink ref="L51" location="'Mining'!$B$172" display="Mining" xr:uid="{C6FB849A-8E19-4B82-B70B-B31E2CDACF4A}"/>
    <hyperlink ref="L52" location="'Mining'!$B$200" display="Mining" xr:uid="{897AE951-E022-4346-902C-EC3863228113}"/>
    <hyperlink ref="L53" location="'Mining'!$B$386" display="Mining" xr:uid="{80F553A0-04F9-4CD4-B419-D22C4E4B46A6}"/>
    <hyperlink ref="L54" location="'Mining'!$B$408" display="Mining" xr:uid="{3A51DD55-D41B-47B7-88EB-8F545545F1EC}"/>
    <hyperlink ref="L55" location="'Mining'!$B$217" display="Mining" xr:uid="{BECE569C-11B5-4CF4-9D40-9C0B8B72670F}"/>
    <hyperlink ref="L56" location="'Mining'!$B$240" display="Mining" xr:uid="{09259863-BF6B-4327-874D-14C49B736740}"/>
    <hyperlink ref="L57" location="'Mining'!$B$260" display="Mining" xr:uid="{D4CDD4E2-BC71-4DD6-93CC-404DF6FFEEFE}"/>
    <hyperlink ref="L58" location="'Mining'!$B$317" display="Mining" xr:uid="{210C02F4-0B76-486D-992F-180D4D8153BD}"/>
    <hyperlink ref="L62" location="'Mining'!$B$464" display="Mining" xr:uid="{7CD0F5D7-D07B-4535-818B-B0570CD78B1B}"/>
    <hyperlink ref="L19:M19" location="'Mining'!A162" display="Mining" xr:uid="{8715F60D-59A2-46EA-A4C5-F10027DF789D}"/>
    <hyperlink ref="L25:M25" location="'Mining'!A818" display="Mining" xr:uid="{73409F4A-3384-42EC-9937-F9E4B8AE17EF}"/>
    <hyperlink ref="L26:M26" location="'Mining'!A443" display="Mining" xr:uid="{2A7D502C-3A13-47AC-BBF4-60E39C90F8DE}"/>
    <hyperlink ref="L36:M36" location="'Mining'!B503" display="Mining" xr:uid="{8D4296EB-89C5-4A0C-9625-F546717C340A}"/>
    <hyperlink ref="L46:M46" location="'Mining'!B567" display="Mining" xr:uid="{320C253C-1C74-4365-8947-C71F33B09610}"/>
    <hyperlink ref="L60:M61" location="'Mining'!B372" display="Mining" xr:uid="{1A57A149-5D6C-4866-9325-0A00D4D0DFB3}"/>
    <hyperlink ref="L64" location="'Mining'!B373" display="Mining" xr:uid="{24F5B4AA-13ED-4234-A0AA-B411F4455F72}"/>
    <hyperlink ref="L59" location="'Mining'!B377" display="Mining" xr:uid="{EB88A308-91D1-4743-A5A4-087210C79761}"/>
    <hyperlink ref="L63:M63" location="'Mining'!B344" display="Mining" xr:uid="{68ACB8CB-EE5D-4789-880D-A76CA27DCC70}"/>
    <hyperlink ref="L12:M12" location="'Mining'!A237" display="Mining" xr:uid="{B3BC17F3-BE24-42A3-9112-334FD728D9EC}"/>
    <hyperlink ref="L13:M13" location="'Mining'!A501" display="Mining" xr:uid="{305040D5-ACFB-4213-96CF-AA44D8A62CBC}"/>
    <hyperlink ref="L14:M14" location="'Mining'!A687" display="Mining" xr:uid="{305E5FA5-A5F8-4422-B3D6-41BCF83BC371}"/>
    <hyperlink ref="L15:M15" location="'Mining'!A734" display="Mining" xr:uid="{6DC46266-2787-4315-A491-5A021C132ACB}"/>
    <hyperlink ref="L17:M17" location="'Mining'!B139" display="Mining" xr:uid="{D00128A2-BD61-4D57-B327-5AC6BFE848CE}"/>
    <hyperlink ref="L20" location="'Mining'!A850" display="Mining" xr:uid="{0AA19E77-75CB-4139-9F4C-8EA95218BF9E}"/>
  </hyperlinks>
  <pageMargins left="0.25" right="0.25" top="0.75" bottom="0.75" header="0" footer="0"/>
  <pageSetup paperSize="9"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Z1000"/>
  <sheetViews>
    <sheetView showGridLines="0" workbookViewId="0">
      <pane ySplit="2" topLeftCell="A3" activePane="bottomLeft" state="frozen"/>
      <selection pane="bottomLeft" activeCell="L48" sqref="L48:M55"/>
    </sheetView>
  </sheetViews>
  <sheetFormatPr defaultColWidth="11.19921875" defaultRowHeight="15" customHeight="1" x14ac:dyDescent="0.2"/>
  <cols>
    <col min="1" max="2" width="7" customWidth="1"/>
    <col min="3" max="3" width="10.3984375" customWidth="1"/>
    <col min="4" max="4" width="15.59765625" customWidth="1"/>
    <col min="5" max="8" width="10.3984375" customWidth="1"/>
    <col min="9" max="9" width="13.296875" customWidth="1"/>
    <col min="10" max="13" width="10.3984375" customWidth="1"/>
    <col min="14" max="26" width="8.8984375" customWidth="1"/>
  </cols>
  <sheetData>
    <row r="1" spans="1:26" ht="12.75" customHeight="1" x14ac:dyDescent="0.2">
      <c r="A1" s="1030"/>
      <c r="B1" s="1023"/>
      <c r="C1" s="1345"/>
      <c r="D1" s="1024"/>
      <c r="E1" s="1024"/>
      <c r="F1" s="1024"/>
      <c r="G1" s="1023"/>
      <c r="H1" s="1023"/>
      <c r="I1" s="1024"/>
      <c r="J1" s="1023"/>
      <c r="K1" s="1024"/>
      <c r="L1" s="1025"/>
      <c r="M1" s="1025"/>
      <c r="N1" s="1"/>
      <c r="O1" s="1"/>
      <c r="P1" s="1"/>
      <c r="Q1" s="1"/>
      <c r="R1" s="1"/>
      <c r="S1" s="1"/>
      <c r="T1" s="1"/>
      <c r="U1" s="1"/>
      <c r="V1" s="1"/>
      <c r="W1" s="1"/>
      <c r="X1" s="1"/>
      <c r="Y1" s="1"/>
      <c r="Z1" s="1"/>
    </row>
    <row r="2" spans="1:26" ht="12.75" customHeight="1" x14ac:dyDescent="0.2">
      <c r="A2" s="1021"/>
      <c r="B2" s="1021"/>
      <c r="C2" s="1021"/>
      <c r="D2" s="1021"/>
      <c r="E2" s="1021"/>
      <c r="F2" s="1021"/>
      <c r="G2" s="1021"/>
      <c r="H2" s="1021"/>
      <c r="I2" s="1021"/>
      <c r="J2" s="1021"/>
      <c r="K2" s="1021"/>
      <c r="L2" s="1021"/>
      <c r="M2" s="1021"/>
      <c r="N2" s="1"/>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27" customHeight="1" x14ac:dyDescent="0.2">
      <c r="A5" s="283"/>
      <c r="B5" s="7" t="s">
        <v>1100</v>
      </c>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1701" t="s">
        <v>1101</v>
      </c>
      <c r="C6" s="1021"/>
      <c r="D6" s="1021"/>
      <c r="E6" s="1021"/>
      <c r="F6" s="1021"/>
      <c r="G6" s="1021"/>
      <c r="H6" s="1021"/>
      <c r="I6" s="1021"/>
      <c r="J6" s="1021"/>
      <c r="K6" s="1021"/>
      <c r="L6" s="1021"/>
      <c r="M6" s="1021"/>
      <c r="N6" s="2"/>
      <c r="O6" s="2"/>
      <c r="P6" s="2"/>
      <c r="Q6" s="2"/>
      <c r="R6" s="2"/>
      <c r="S6" s="2"/>
      <c r="T6" s="2"/>
      <c r="U6" s="2"/>
      <c r="V6" s="2"/>
      <c r="W6" s="2"/>
      <c r="X6" s="2"/>
      <c r="Y6" s="2"/>
      <c r="Z6" s="2"/>
    </row>
    <row r="7" spans="1:26" ht="12.75" customHeight="1" x14ac:dyDescent="0.2">
      <c r="A7" s="2"/>
      <c r="B7" s="1021"/>
      <c r="C7" s="1019"/>
      <c r="D7" s="1019"/>
      <c r="E7" s="1019"/>
      <c r="F7" s="1019"/>
      <c r="G7" s="1019"/>
      <c r="H7" s="1019"/>
      <c r="I7" s="1019"/>
      <c r="J7" s="1019"/>
      <c r="K7" s="1019"/>
      <c r="L7" s="1019"/>
      <c r="M7" s="1021"/>
      <c r="N7" s="2"/>
      <c r="O7" s="2"/>
      <c r="P7" s="2"/>
      <c r="Q7" s="2"/>
      <c r="R7" s="2"/>
      <c r="S7" s="2"/>
      <c r="T7" s="2"/>
      <c r="U7" s="2"/>
      <c r="V7" s="2"/>
      <c r="W7" s="2"/>
      <c r="X7" s="2"/>
      <c r="Y7" s="2"/>
      <c r="Z7" s="2"/>
    </row>
    <row r="8" spans="1:26" ht="12.75" customHeight="1" x14ac:dyDescent="0.2">
      <c r="A8" s="2"/>
      <c r="B8" s="1021"/>
      <c r="C8" s="1021"/>
      <c r="D8" s="1021"/>
      <c r="E8" s="1021"/>
      <c r="F8" s="1021"/>
      <c r="G8" s="1021"/>
      <c r="H8" s="1021"/>
      <c r="I8" s="1021"/>
      <c r="J8" s="1021"/>
      <c r="K8" s="1021"/>
      <c r="L8" s="1021"/>
      <c r="M8" s="1021"/>
      <c r="N8" s="2"/>
      <c r="O8" s="2"/>
      <c r="P8" s="2"/>
      <c r="Q8" s="2"/>
      <c r="R8" s="2"/>
      <c r="S8" s="2"/>
      <c r="T8" s="2"/>
      <c r="U8" s="2"/>
      <c r="V8" s="2"/>
      <c r="W8" s="2"/>
      <c r="X8" s="2"/>
      <c r="Y8" s="2"/>
      <c r="Z8" s="2"/>
    </row>
    <row r="9" spans="1:26" ht="12.7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2.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x14ac:dyDescent="0.2">
      <c r="A11" s="2"/>
      <c r="B11" s="1669" t="s">
        <v>1102</v>
      </c>
      <c r="C11" s="1115"/>
      <c r="D11" s="1669" t="s">
        <v>1103</v>
      </c>
      <c r="E11" s="1115"/>
      <c r="F11" s="892" t="s">
        <v>1103</v>
      </c>
      <c r="G11" s="892"/>
      <c r="H11" s="892"/>
      <c r="I11" s="892"/>
      <c r="J11" s="892"/>
      <c r="K11" s="892"/>
      <c r="L11" s="1670" t="s">
        <v>1033</v>
      </c>
      <c r="M11" s="1115"/>
      <c r="N11" s="2"/>
      <c r="O11" s="2"/>
      <c r="P11" s="2"/>
      <c r="Q11" s="2"/>
      <c r="R11" s="2"/>
      <c r="S11" s="2"/>
      <c r="T11" s="2"/>
      <c r="U11" s="2"/>
      <c r="V11" s="2"/>
      <c r="W11" s="2"/>
      <c r="X11" s="2"/>
      <c r="Y11" s="2"/>
      <c r="Z11" s="2"/>
    </row>
    <row r="12" spans="1:26" ht="15" customHeight="1" x14ac:dyDescent="0.2">
      <c r="A12" s="2"/>
      <c r="B12" s="1628" t="s">
        <v>1104</v>
      </c>
      <c r="C12" s="1617"/>
      <c r="D12" s="1629" t="s">
        <v>1105</v>
      </c>
      <c r="E12" s="1617"/>
      <c r="F12" s="1629" t="s">
        <v>1106</v>
      </c>
      <c r="G12" s="1258"/>
      <c r="H12" s="1258"/>
      <c r="I12" s="1258"/>
      <c r="J12" s="1258"/>
      <c r="K12" s="1617"/>
      <c r="L12" s="1647" t="s">
        <v>1036</v>
      </c>
      <c r="M12" s="1702"/>
      <c r="N12" s="2"/>
      <c r="O12" s="2"/>
      <c r="P12" s="2"/>
      <c r="Q12" s="2"/>
      <c r="R12" s="2"/>
      <c r="S12" s="2"/>
      <c r="T12" s="2"/>
      <c r="U12" s="2"/>
      <c r="V12" s="2"/>
      <c r="W12" s="2"/>
      <c r="X12" s="2"/>
      <c r="Y12" s="2"/>
      <c r="Z12" s="2"/>
    </row>
    <row r="13" spans="1:26" ht="12.75" customHeight="1" x14ac:dyDescent="0.2">
      <c r="A13" s="2"/>
      <c r="B13" s="1019"/>
      <c r="C13" s="1210"/>
      <c r="D13" s="1253"/>
      <c r="E13" s="1249"/>
      <c r="F13" s="1253"/>
      <c r="G13" s="1108"/>
      <c r="H13" s="1108"/>
      <c r="I13" s="1108"/>
      <c r="J13" s="1108"/>
      <c r="K13" s="1249"/>
      <c r="L13" s="1700"/>
      <c r="M13" s="1602"/>
      <c r="N13" s="2"/>
      <c r="O13" s="2"/>
      <c r="P13" s="2"/>
      <c r="Q13" s="2"/>
      <c r="R13" s="2"/>
      <c r="S13" s="2"/>
      <c r="T13" s="2"/>
      <c r="U13" s="2"/>
      <c r="V13" s="2"/>
      <c r="W13" s="2"/>
      <c r="X13" s="2"/>
      <c r="Y13" s="2"/>
      <c r="Z13" s="2"/>
    </row>
    <row r="14" spans="1:26" ht="15" customHeight="1" x14ac:dyDescent="0.2">
      <c r="A14" s="2"/>
      <c r="B14" s="1019"/>
      <c r="C14" s="1210"/>
      <c r="D14" s="1606" t="s">
        <v>1107</v>
      </c>
      <c r="E14" s="1604"/>
      <c r="F14" s="1606" t="s">
        <v>1108</v>
      </c>
      <c r="G14" s="1081"/>
      <c r="H14" s="1081"/>
      <c r="I14" s="1081"/>
      <c r="J14" s="1081"/>
      <c r="K14" s="1604"/>
      <c r="L14" s="1694" t="s">
        <v>1036</v>
      </c>
      <c r="M14" s="1695"/>
      <c r="N14" s="2"/>
      <c r="O14" s="2"/>
      <c r="P14" s="2"/>
      <c r="Q14" s="2"/>
      <c r="R14" s="2"/>
      <c r="S14" s="2"/>
      <c r="T14" s="2"/>
      <c r="U14" s="2"/>
      <c r="V14" s="2"/>
      <c r="W14" s="2"/>
      <c r="X14" s="2"/>
      <c r="Y14" s="2"/>
      <c r="Z14" s="2"/>
    </row>
    <row r="15" spans="1:26" ht="12.75" customHeight="1" x14ac:dyDescent="0.2">
      <c r="A15" s="2"/>
      <c r="B15" s="1019"/>
      <c r="C15" s="1210"/>
      <c r="D15" s="1211"/>
      <c r="E15" s="1210"/>
      <c r="F15" s="1211"/>
      <c r="G15" s="1019"/>
      <c r="H15" s="1019"/>
      <c r="I15" s="1019"/>
      <c r="J15" s="1019"/>
      <c r="K15" s="1210"/>
      <c r="L15" s="1696"/>
      <c r="M15" s="1697"/>
      <c r="N15" s="2"/>
      <c r="O15" s="2"/>
      <c r="P15" s="2"/>
      <c r="Q15" s="2"/>
      <c r="R15" s="2"/>
      <c r="S15" s="2"/>
      <c r="T15" s="2"/>
      <c r="U15" s="2"/>
      <c r="V15" s="2"/>
      <c r="W15" s="2"/>
      <c r="X15" s="2"/>
      <c r="Y15" s="2"/>
      <c r="Z15" s="2"/>
    </row>
    <row r="16" spans="1:26" ht="12.75" customHeight="1" x14ac:dyDescent="0.2">
      <c r="A16" s="2"/>
      <c r="B16" s="1019"/>
      <c r="C16" s="1210"/>
      <c r="D16" s="1253"/>
      <c r="E16" s="1249"/>
      <c r="F16" s="1253"/>
      <c r="G16" s="1108"/>
      <c r="H16" s="1108"/>
      <c r="I16" s="1108"/>
      <c r="J16" s="1108"/>
      <c r="K16" s="1249"/>
      <c r="L16" s="1698"/>
      <c r="M16" s="1699"/>
      <c r="N16" s="2"/>
      <c r="O16" s="2"/>
      <c r="P16" s="2"/>
      <c r="Q16" s="2"/>
      <c r="R16" s="2"/>
      <c r="S16" s="2"/>
      <c r="T16" s="2"/>
      <c r="U16" s="2"/>
      <c r="V16" s="2"/>
      <c r="W16" s="2"/>
      <c r="X16" s="2"/>
      <c r="Y16" s="2"/>
      <c r="Z16" s="2"/>
    </row>
    <row r="17" spans="1:26" ht="15" customHeight="1" x14ac:dyDescent="0.2">
      <c r="A17" s="2"/>
      <c r="B17" s="1019"/>
      <c r="C17" s="1210"/>
      <c r="D17" s="1606" t="s">
        <v>1109</v>
      </c>
      <c r="E17" s="1604"/>
      <c r="F17" s="1606" t="s">
        <v>1110</v>
      </c>
      <c r="G17" s="1081"/>
      <c r="H17" s="1081"/>
      <c r="I17" s="1081"/>
      <c r="J17" s="1081"/>
      <c r="K17" s="1604"/>
      <c r="L17" s="1694" t="s">
        <v>1036</v>
      </c>
      <c r="M17" s="1695"/>
      <c r="N17" s="2"/>
      <c r="O17" s="2"/>
      <c r="P17" s="2"/>
      <c r="Q17" s="2"/>
      <c r="R17" s="2"/>
      <c r="S17" s="2"/>
      <c r="T17" s="2"/>
      <c r="U17" s="2"/>
      <c r="V17" s="2"/>
      <c r="W17" s="2"/>
      <c r="X17" s="2"/>
      <c r="Y17" s="2"/>
      <c r="Z17" s="2"/>
    </row>
    <row r="18" spans="1:26" ht="12.75" customHeight="1" x14ac:dyDescent="0.2">
      <c r="A18" s="2"/>
      <c r="B18" s="1019"/>
      <c r="C18" s="1210"/>
      <c r="D18" s="1253"/>
      <c r="E18" s="1249"/>
      <c r="F18" s="1253"/>
      <c r="G18" s="1108"/>
      <c r="H18" s="1108"/>
      <c r="I18" s="1108"/>
      <c r="J18" s="1108"/>
      <c r="K18" s="1249"/>
      <c r="L18" s="1698"/>
      <c r="M18" s="1699"/>
      <c r="N18" s="2"/>
      <c r="O18" s="2"/>
      <c r="P18" s="2"/>
      <c r="Q18" s="2"/>
      <c r="R18" s="2"/>
      <c r="S18" s="2"/>
      <c r="T18" s="2"/>
      <c r="U18" s="2"/>
      <c r="V18" s="2"/>
      <c r="W18" s="2"/>
      <c r="X18" s="2"/>
      <c r="Y18" s="2"/>
      <c r="Z18" s="2"/>
    </row>
    <row r="19" spans="1:26" ht="12.75" customHeight="1" x14ac:dyDescent="0.2">
      <c r="A19" s="2"/>
      <c r="B19" s="1019"/>
      <c r="C19" s="1210"/>
      <c r="D19" s="1603" t="s">
        <v>1111</v>
      </c>
      <c r="E19" s="1604"/>
      <c r="F19" s="1606" t="s">
        <v>1112</v>
      </c>
      <c r="G19" s="1081"/>
      <c r="H19" s="1081"/>
      <c r="I19" s="1081"/>
      <c r="J19" s="1081"/>
      <c r="K19" s="1604"/>
      <c r="L19" s="1694" t="s">
        <v>1036</v>
      </c>
      <c r="M19" s="1695"/>
      <c r="N19" s="2"/>
      <c r="O19" s="2"/>
      <c r="P19" s="2"/>
      <c r="Q19" s="2"/>
      <c r="R19" s="2"/>
      <c r="S19" s="2"/>
      <c r="T19" s="2"/>
      <c r="U19" s="2"/>
      <c r="V19" s="2"/>
      <c r="W19" s="2"/>
      <c r="X19" s="2"/>
      <c r="Y19" s="2"/>
      <c r="Z19" s="2"/>
    </row>
    <row r="20" spans="1:26" ht="12.75" customHeight="1" x14ac:dyDescent="0.2">
      <c r="A20" s="2"/>
      <c r="B20" s="1019"/>
      <c r="C20" s="1210"/>
      <c r="D20" s="1211"/>
      <c r="E20" s="1210"/>
      <c r="F20" s="1211"/>
      <c r="G20" s="1019"/>
      <c r="H20" s="1019"/>
      <c r="I20" s="1019"/>
      <c r="J20" s="1019"/>
      <c r="K20" s="1210"/>
      <c r="L20" s="1696"/>
      <c r="M20" s="1697"/>
      <c r="N20" s="2"/>
      <c r="O20" s="2"/>
      <c r="P20" s="2"/>
      <c r="Q20" s="2"/>
      <c r="R20" s="2"/>
      <c r="S20" s="2"/>
      <c r="T20" s="2"/>
      <c r="U20" s="2"/>
      <c r="V20" s="2"/>
      <c r="W20" s="2"/>
      <c r="X20" s="2"/>
      <c r="Y20" s="2"/>
      <c r="Z20" s="2"/>
    </row>
    <row r="21" spans="1:26" ht="12.75" customHeight="1" x14ac:dyDescent="0.2">
      <c r="A21" s="2"/>
      <c r="B21" s="1019"/>
      <c r="C21" s="1210"/>
      <c r="D21" s="1211"/>
      <c r="E21" s="1210"/>
      <c r="F21" s="1253"/>
      <c r="G21" s="1108"/>
      <c r="H21" s="1108"/>
      <c r="I21" s="1108"/>
      <c r="J21" s="1108"/>
      <c r="K21" s="1249"/>
      <c r="L21" s="1698"/>
      <c r="M21" s="1699"/>
      <c r="N21" s="2"/>
      <c r="O21" s="2"/>
      <c r="P21" s="2"/>
      <c r="Q21" s="2"/>
      <c r="R21" s="2"/>
      <c r="S21" s="2"/>
      <c r="T21" s="2"/>
      <c r="U21" s="2"/>
      <c r="V21" s="2"/>
      <c r="W21" s="2"/>
      <c r="X21" s="2"/>
      <c r="Y21" s="2"/>
      <c r="Z21" s="2"/>
    </row>
    <row r="22" spans="1:26" ht="12.75" customHeight="1" x14ac:dyDescent="0.2">
      <c r="A22" s="2"/>
      <c r="B22" s="1019"/>
      <c r="C22" s="1210"/>
      <c r="D22" s="1211"/>
      <c r="E22" s="1210"/>
      <c r="F22" s="1606" t="s">
        <v>1113</v>
      </c>
      <c r="G22" s="1081"/>
      <c r="H22" s="1081"/>
      <c r="I22" s="1081"/>
      <c r="J22" s="1081"/>
      <c r="K22" s="1604"/>
      <c r="L22" s="1694" t="s">
        <v>1036</v>
      </c>
      <c r="M22" s="1695"/>
      <c r="N22" s="2"/>
      <c r="O22" s="2"/>
      <c r="P22" s="2"/>
      <c r="Q22" s="2"/>
      <c r="R22" s="2"/>
      <c r="S22" s="2"/>
      <c r="T22" s="2"/>
      <c r="U22" s="2"/>
      <c r="V22" s="2"/>
      <c r="W22" s="2"/>
      <c r="X22" s="2"/>
      <c r="Y22" s="2"/>
      <c r="Z22" s="2"/>
    </row>
    <row r="23" spans="1:26" ht="12.75" customHeight="1" x14ac:dyDescent="0.2">
      <c r="A23" s="2"/>
      <c r="B23" s="1019"/>
      <c r="C23" s="1210"/>
      <c r="D23" s="1253"/>
      <c r="E23" s="1249"/>
      <c r="F23" s="1253"/>
      <c r="G23" s="1108"/>
      <c r="H23" s="1108"/>
      <c r="I23" s="1108"/>
      <c r="J23" s="1108"/>
      <c r="K23" s="1249"/>
      <c r="L23" s="1698"/>
      <c r="M23" s="1699"/>
      <c r="N23" s="2"/>
      <c r="O23" s="2"/>
      <c r="P23" s="2"/>
      <c r="Q23" s="2"/>
      <c r="R23" s="2"/>
      <c r="S23" s="2"/>
      <c r="T23" s="2"/>
      <c r="U23" s="2"/>
      <c r="V23" s="2"/>
      <c r="W23" s="2"/>
      <c r="X23" s="2"/>
      <c r="Y23" s="2"/>
      <c r="Z23" s="2"/>
    </row>
    <row r="24" spans="1:26" ht="15" customHeight="1" x14ac:dyDescent="0.2">
      <c r="A24" s="2"/>
      <c r="B24" s="1019"/>
      <c r="C24" s="1210"/>
      <c r="D24" s="1606" t="s">
        <v>1114</v>
      </c>
      <c r="E24" s="1604"/>
      <c r="F24" s="1592" t="s">
        <v>1115</v>
      </c>
      <c r="G24" s="1102"/>
      <c r="H24" s="1102"/>
      <c r="I24" s="1102"/>
      <c r="J24" s="1102"/>
      <c r="K24" s="1315"/>
      <c r="L24" s="1593" t="s">
        <v>1036</v>
      </c>
      <c r="M24" s="1594"/>
      <c r="N24" s="2"/>
      <c r="O24" s="2"/>
      <c r="P24" s="2"/>
      <c r="Q24" s="2"/>
      <c r="R24" s="2"/>
      <c r="S24" s="2"/>
      <c r="T24" s="2"/>
      <c r="U24" s="2"/>
      <c r="V24" s="2"/>
      <c r="W24" s="2"/>
      <c r="X24" s="2"/>
      <c r="Y24" s="2"/>
      <c r="Z24" s="2"/>
    </row>
    <row r="25" spans="1:26" ht="12.75" customHeight="1" x14ac:dyDescent="0.2">
      <c r="A25" s="2"/>
      <c r="B25" s="1019"/>
      <c r="C25" s="1210"/>
      <c r="D25" s="1211"/>
      <c r="E25" s="1210"/>
      <c r="F25" s="1592" t="s">
        <v>1116</v>
      </c>
      <c r="G25" s="1102"/>
      <c r="H25" s="1102"/>
      <c r="I25" s="1102"/>
      <c r="J25" s="1102"/>
      <c r="K25" s="1315"/>
      <c r="L25" s="1593" t="s">
        <v>1036</v>
      </c>
      <c r="M25" s="1594"/>
      <c r="N25" s="2"/>
      <c r="O25" s="2"/>
      <c r="P25" s="2"/>
      <c r="Q25" s="2"/>
      <c r="R25" s="2"/>
      <c r="S25" s="2"/>
      <c r="T25" s="2"/>
      <c r="U25" s="2"/>
      <c r="V25" s="2"/>
      <c r="W25" s="2"/>
      <c r="X25" s="2"/>
      <c r="Y25" s="2"/>
      <c r="Z25" s="2"/>
    </row>
    <row r="26" spans="1:26" ht="12.75" customHeight="1" x14ac:dyDescent="0.2">
      <c r="A26" s="2"/>
      <c r="B26" s="1019"/>
      <c r="C26" s="1210"/>
      <c r="D26" s="1211"/>
      <c r="E26" s="1210"/>
      <c r="F26" s="1592" t="s">
        <v>1117</v>
      </c>
      <c r="G26" s="1102"/>
      <c r="H26" s="1102"/>
      <c r="I26" s="1102"/>
      <c r="J26" s="1102"/>
      <c r="K26" s="1315"/>
      <c r="L26" s="1593" t="s">
        <v>1036</v>
      </c>
      <c r="M26" s="1594"/>
      <c r="N26" s="2"/>
      <c r="O26" s="2"/>
      <c r="P26" s="2"/>
      <c r="Q26" s="2"/>
      <c r="R26" s="2"/>
      <c r="S26" s="2"/>
      <c r="T26" s="2"/>
      <c r="U26" s="2"/>
      <c r="V26" s="2"/>
      <c r="W26" s="2"/>
      <c r="X26" s="2"/>
      <c r="Y26" s="2"/>
      <c r="Z26" s="2"/>
    </row>
    <row r="27" spans="1:26" ht="12.75" customHeight="1" x14ac:dyDescent="0.2">
      <c r="A27" s="2"/>
      <c r="B27" s="1019"/>
      <c r="C27" s="1210"/>
      <c r="D27" s="1211"/>
      <c r="E27" s="1210"/>
      <c r="F27" s="1592" t="s">
        <v>1118</v>
      </c>
      <c r="G27" s="1102"/>
      <c r="H27" s="1102"/>
      <c r="I27" s="1102"/>
      <c r="J27" s="1102"/>
      <c r="K27" s="1315"/>
      <c r="L27" s="1593" t="s">
        <v>1036</v>
      </c>
      <c r="M27" s="1594"/>
      <c r="N27" s="2"/>
      <c r="O27" s="2"/>
      <c r="P27" s="2"/>
      <c r="Q27" s="2"/>
      <c r="R27" s="2"/>
      <c r="S27" s="2"/>
      <c r="T27" s="2"/>
      <c r="U27" s="2"/>
      <c r="V27" s="2"/>
      <c r="W27" s="2"/>
      <c r="X27" s="2"/>
      <c r="Y27" s="2"/>
      <c r="Z27" s="2"/>
    </row>
    <row r="28" spans="1:26" ht="12.75" customHeight="1" x14ac:dyDescent="0.2">
      <c r="A28" s="2"/>
      <c r="B28" s="1019"/>
      <c r="C28" s="1210"/>
      <c r="D28" s="1211"/>
      <c r="E28" s="1210"/>
      <c r="F28" s="1592" t="s">
        <v>1119</v>
      </c>
      <c r="G28" s="1102"/>
      <c r="H28" s="1102"/>
      <c r="I28" s="1102"/>
      <c r="J28" s="1102"/>
      <c r="K28" s="1315"/>
      <c r="L28" s="1593" t="s">
        <v>1036</v>
      </c>
      <c r="M28" s="1594"/>
      <c r="N28" s="2"/>
      <c r="O28" s="2"/>
      <c r="P28" s="2"/>
      <c r="Q28" s="2"/>
      <c r="R28" s="2"/>
      <c r="S28" s="2"/>
      <c r="T28" s="2"/>
      <c r="U28" s="2"/>
      <c r="V28" s="2"/>
      <c r="W28" s="2"/>
      <c r="X28" s="2"/>
      <c r="Y28" s="2"/>
      <c r="Z28" s="2"/>
    </row>
    <row r="29" spans="1:26" ht="12.75" customHeight="1" x14ac:dyDescent="0.2">
      <c r="A29" s="2"/>
      <c r="B29" s="1019"/>
      <c r="C29" s="1210"/>
      <c r="D29" s="1211"/>
      <c r="E29" s="1210"/>
      <c r="F29" s="1606" t="s">
        <v>1120</v>
      </c>
      <c r="G29" s="1081"/>
      <c r="H29" s="1081"/>
      <c r="I29" s="1081"/>
      <c r="J29" s="1081"/>
      <c r="K29" s="1604"/>
      <c r="L29" s="1626" t="s">
        <v>1036</v>
      </c>
      <c r="M29" s="1627"/>
      <c r="N29" s="2"/>
      <c r="O29" s="2"/>
      <c r="P29" s="2"/>
      <c r="Q29" s="2"/>
      <c r="R29" s="2"/>
      <c r="S29" s="2"/>
      <c r="T29" s="2"/>
      <c r="U29" s="2"/>
      <c r="V29" s="2"/>
      <c r="W29" s="2"/>
      <c r="X29" s="2"/>
      <c r="Y29" s="2"/>
      <c r="Z29" s="2"/>
    </row>
    <row r="30" spans="1:26" ht="12.75" customHeight="1" x14ac:dyDescent="0.2">
      <c r="A30" s="2"/>
      <c r="B30" s="1019"/>
      <c r="C30" s="1210"/>
      <c r="D30" s="1253"/>
      <c r="E30" s="1249"/>
      <c r="F30" s="1253"/>
      <c r="G30" s="1108"/>
      <c r="H30" s="1108"/>
      <c r="I30" s="1108"/>
      <c r="J30" s="1108"/>
      <c r="K30" s="1249"/>
      <c r="L30" s="1700"/>
      <c r="M30" s="1602"/>
      <c r="N30" s="2"/>
      <c r="O30" s="2"/>
      <c r="P30" s="2"/>
      <c r="Q30" s="2"/>
      <c r="R30" s="2"/>
      <c r="S30" s="2"/>
      <c r="T30" s="2"/>
      <c r="U30" s="2"/>
      <c r="V30" s="2"/>
      <c r="W30" s="2"/>
      <c r="X30" s="2"/>
      <c r="Y30" s="2"/>
      <c r="Z30" s="2"/>
    </row>
    <row r="31" spans="1:26" ht="15" customHeight="1" x14ac:dyDescent="0.2">
      <c r="A31" s="2"/>
      <c r="B31" s="1019"/>
      <c r="C31" s="1210"/>
      <c r="D31" s="1606" t="s">
        <v>1121</v>
      </c>
      <c r="E31" s="1604"/>
      <c r="F31" s="1606" t="s">
        <v>1122</v>
      </c>
      <c r="G31" s="1081"/>
      <c r="H31" s="1081"/>
      <c r="I31" s="1081"/>
      <c r="J31" s="1081"/>
      <c r="K31" s="1604"/>
      <c r="L31" s="1626" t="s">
        <v>1036</v>
      </c>
      <c r="M31" s="1627"/>
      <c r="N31" s="2"/>
      <c r="O31" s="2"/>
      <c r="P31" s="2"/>
      <c r="Q31" s="2"/>
      <c r="R31" s="2"/>
      <c r="S31" s="2"/>
      <c r="T31" s="2"/>
      <c r="U31" s="2"/>
      <c r="V31" s="2"/>
      <c r="W31" s="2"/>
      <c r="X31" s="2"/>
      <c r="Y31" s="2"/>
      <c r="Z31" s="2"/>
    </row>
    <row r="32" spans="1:26" ht="12.75" customHeight="1" x14ac:dyDescent="0.2">
      <c r="A32" s="2"/>
      <c r="B32" s="1019"/>
      <c r="C32" s="1210"/>
      <c r="D32" s="1211"/>
      <c r="E32" s="1210"/>
      <c r="F32" s="1253"/>
      <c r="G32" s="1108"/>
      <c r="H32" s="1108"/>
      <c r="I32" s="1108"/>
      <c r="J32" s="1108"/>
      <c r="K32" s="1249"/>
      <c r="L32" s="1700"/>
      <c r="M32" s="1602"/>
      <c r="N32" s="2"/>
      <c r="O32" s="2"/>
      <c r="P32" s="2"/>
      <c r="Q32" s="2"/>
      <c r="R32" s="2"/>
      <c r="S32" s="2"/>
      <c r="T32" s="2"/>
      <c r="U32" s="2"/>
      <c r="V32" s="2"/>
      <c r="W32" s="2"/>
      <c r="X32" s="2"/>
      <c r="Y32" s="2"/>
      <c r="Z32" s="2"/>
    </row>
    <row r="33" spans="1:26" ht="12.75" customHeight="1" x14ac:dyDescent="0.2">
      <c r="A33" s="2"/>
      <c r="B33" s="1019"/>
      <c r="C33" s="1210"/>
      <c r="D33" s="1211"/>
      <c r="E33" s="1210"/>
      <c r="F33" s="1606" t="s">
        <v>1123</v>
      </c>
      <c r="G33" s="1081"/>
      <c r="H33" s="1081"/>
      <c r="I33" s="1081"/>
      <c r="J33" s="1081"/>
      <c r="K33" s="1604"/>
      <c r="L33" s="1626" t="s">
        <v>1036</v>
      </c>
      <c r="M33" s="1627"/>
      <c r="N33" s="2"/>
      <c r="O33" s="2"/>
      <c r="P33" s="2"/>
      <c r="Q33" s="2"/>
      <c r="R33" s="2"/>
      <c r="S33" s="2"/>
      <c r="T33" s="2"/>
      <c r="U33" s="2"/>
      <c r="V33" s="2"/>
      <c r="W33" s="2"/>
      <c r="X33" s="2"/>
      <c r="Y33" s="2"/>
      <c r="Z33" s="2"/>
    </row>
    <row r="34" spans="1:26" ht="12.75" customHeight="1" x14ac:dyDescent="0.2">
      <c r="A34" s="2"/>
      <c r="B34" s="1019"/>
      <c r="C34" s="1210"/>
      <c r="D34" s="1253"/>
      <c r="E34" s="1249"/>
      <c r="F34" s="1253"/>
      <c r="G34" s="1108"/>
      <c r="H34" s="1108"/>
      <c r="I34" s="1108"/>
      <c r="J34" s="1108"/>
      <c r="K34" s="1249"/>
      <c r="L34" s="1700"/>
      <c r="M34" s="1602"/>
      <c r="N34" s="2"/>
      <c r="O34" s="2"/>
      <c r="P34" s="2"/>
      <c r="Q34" s="2"/>
      <c r="R34" s="2"/>
      <c r="S34" s="2"/>
      <c r="T34" s="2"/>
      <c r="U34" s="2"/>
      <c r="V34" s="2"/>
      <c r="W34" s="2"/>
      <c r="X34" s="2"/>
      <c r="Y34" s="2"/>
      <c r="Z34" s="2"/>
    </row>
    <row r="35" spans="1:26" ht="15" customHeight="1" x14ac:dyDescent="0.2">
      <c r="A35" s="2"/>
      <c r="B35" s="1019"/>
      <c r="C35" s="1210"/>
      <c r="D35" s="1606" t="s">
        <v>1124</v>
      </c>
      <c r="E35" s="1604"/>
      <c r="F35" s="1606" t="s">
        <v>1125</v>
      </c>
      <c r="G35" s="1081"/>
      <c r="H35" s="1081"/>
      <c r="I35" s="1081"/>
      <c r="J35" s="1081"/>
      <c r="K35" s="1604"/>
      <c r="L35" s="1626" t="s">
        <v>1036</v>
      </c>
      <c r="M35" s="1627"/>
      <c r="N35" s="2"/>
      <c r="O35" s="2"/>
      <c r="P35" s="2"/>
      <c r="Q35" s="2"/>
      <c r="R35" s="2"/>
      <c r="S35" s="2"/>
      <c r="T35" s="2"/>
      <c r="U35" s="2"/>
      <c r="V35" s="2"/>
      <c r="W35" s="2"/>
      <c r="X35" s="2"/>
      <c r="Y35" s="2"/>
      <c r="Z35" s="2"/>
    </row>
    <row r="36" spans="1:26" ht="12.75" customHeight="1" x14ac:dyDescent="0.2">
      <c r="A36" s="2"/>
      <c r="B36" s="1019"/>
      <c r="C36" s="1210"/>
      <c r="D36" s="1211"/>
      <c r="E36" s="1210"/>
      <c r="F36" s="1253"/>
      <c r="G36" s="1108"/>
      <c r="H36" s="1108"/>
      <c r="I36" s="1108"/>
      <c r="J36" s="1108"/>
      <c r="K36" s="1249"/>
      <c r="L36" s="1700"/>
      <c r="M36" s="1602"/>
      <c r="N36" s="2"/>
      <c r="O36" s="2"/>
      <c r="P36" s="2"/>
      <c r="Q36" s="2"/>
      <c r="R36" s="2"/>
      <c r="S36" s="2"/>
      <c r="T36" s="2"/>
      <c r="U36" s="2"/>
      <c r="V36" s="2"/>
      <c r="W36" s="2"/>
      <c r="X36" s="2"/>
      <c r="Y36" s="2"/>
      <c r="Z36" s="2"/>
    </row>
    <row r="37" spans="1:26" ht="12.75" customHeight="1" x14ac:dyDescent="0.2">
      <c r="A37" s="2"/>
      <c r="B37" s="1019"/>
      <c r="C37" s="1210"/>
      <c r="D37" s="1211"/>
      <c r="E37" s="1210"/>
      <c r="F37" s="1606" t="s">
        <v>1126</v>
      </c>
      <c r="G37" s="1081"/>
      <c r="H37" s="1081"/>
      <c r="I37" s="1081"/>
      <c r="J37" s="1081"/>
      <c r="K37" s="1604"/>
      <c r="L37" s="1626" t="s">
        <v>1036</v>
      </c>
      <c r="M37" s="1627"/>
      <c r="N37" s="2"/>
      <c r="O37" s="2"/>
      <c r="P37" s="2"/>
      <c r="Q37" s="2"/>
      <c r="R37" s="2"/>
      <c r="S37" s="2"/>
      <c r="T37" s="2"/>
      <c r="U37" s="2"/>
      <c r="V37" s="2"/>
      <c r="W37" s="2"/>
      <c r="X37" s="2"/>
      <c r="Y37" s="2"/>
      <c r="Z37" s="2"/>
    </row>
    <row r="38" spans="1:26" ht="12.75" customHeight="1" x14ac:dyDescent="0.2">
      <c r="A38" s="2"/>
      <c r="B38" s="1019"/>
      <c r="C38" s="1210"/>
      <c r="D38" s="1211"/>
      <c r="E38" s="1210"/>
      <c r="F38" s="1253"/>
      <c r="G38" s="1108"/>
      <c r="H38" s="1108"/>
      <c r="I38" s="1108"/>
      <c r="J38" s="1108"/>
      <c r="K38" s="1249"/>
      <c r="L38" s="1700"/>
      <c r="M38" s="1602"/>
      <c r="N38" s="2"/>
      <c r="O38" s="2"/>
      <c r="P38" s="2"/>
      <c r="Q38" s="2"/>
      <c r="R38" s="2"/>
      <c r="S38" s="2"/>
      <c r="T38" s="2"/>
      <c r="U38" s="2"/>
      <c r="V38" s="2"/>
      <c r="W38" s="2"/>
      <c r="X38" s="2"/>
      <c r="Y38" s="2"/>
      <c r="Z38" s="2"/>
    </row>
    <row r="39" spans="1:26" ht="12.75" customHeight="1" x14ac:dyDescent="0.2">
      <c r="A39" s="2"/>
      <c r="B39" s="1019"/>
      <c r="C39" s="1210"/>
      <c r="D39" s="1211"/>
      <c r="E39" s="1210"/>
      <c r="F39" s="1606" t="s">
        <v>1127</v>
      </c>
      <c r="G39" s="1081"/>
      <c r="H39" s="1081"/>
      <c r="I39" s="1081"/>
      <c r="J39" s="1081"/>
      <c r="K39" s="1604"/>
      <c r="L39" s="1626" t="s">
        <v>1036</v>
      </c>
      <c r="M39" s="1627"/>
      <c r="N39" s="2"/>
      <c r="O39" s="2"/>
      <c r="P39" s="2"/>
      <c r="Q39" s="2"/>
      <c r="R39" s="2"/>
      <c r="S39" s="2"/>
      <c r="T39" s="2"/>
      <c r="U39" s="2"/>
      <c r="V39" s="2"/>
      <c r="W39" s="2"/>
      <c r="X39" s="2"/>
      <c r="Y39" s="2"/>
      <c r="Z39" s="2"/>
    </row>
    <row r="40" spans="1:26" ht="12.75" customHeight="1" x14ac:dyDescent="0.2">
      <c r="A40" s="2"/>
      <c r="B40" s="1019"/>
      <c r="C40" s="1210"/>
      <c r="D40" s="1253"/>
      <c r="E40" s="1249"/>
      <c r="F40" s="1253"/>
      <c r="G40" s="1108"/>
      <c r="H40" s="1108"/>
      <c r="I40" s="1108"/>
      <c r="J40" s="1108"/>
      <c r="K40" s="1249"/>
      <c r="L40" s="1700"/>
      <c r="M40" s="1602"/>
      <c r="N40" s="2"/>
      <c r="O40" s="2"/>
      <c r="P40" s="2"/>
      <c r="Q40" s="2"/>
      <c r="R40" s="2"/>
      <c r="S40" s="2"/>
      <c r="T40" s="2"/>
      <c r="U40" s="2"/>
      <c r="V40" s="2"/>
      <c r="W40" s="2"/>
      <c r="X40" s="2"/>
      <c r="Y40" s="2"/>
      <c r="Z40" s="2"/>
    </row>
    <row r="41" spans="1:26" ht="15" customHeight="1" x14ac:dyDescent="0.2">
      <c r="A41" s="2"/>
      <c r="B41" s="1019"/>
      <c r="C41" s="1210"/>
      <c r="D41" s="1606" t="s">
        <v>1128</v>
      </c>
      <c r="E41" s="1604"/>
      <c r="F41" s="1693" t="s">
        <v>1129</v>
      </c>
      <c r="G41" s="1102"/>
      <c r="H41" s="1102"/>
      <c r="I41" s="1102"/>
      <c r="J41" s="1102"/>
      <c r="K41" s="1315"/>
      <c r="L41" s="1703" t="s">
        <v>1036</v>
      </c>
      <c r="M41" s="1674"/>
      <c r="N41" s="2"/>
      <c r="O41" s="2"/>
      <c r="P41" s="2"/>
      <c r="Q41" s="2"/>
      <c r="R41" s="2"/>
      <c r="S41" s="2"/>
      <c r="T41" s="2"/>
      <c r="U41" s="2"/>
      <c r="V41" s="2"/>
      <c r="W41" s="2"/>
      <c r="X41" s="2"/>
      <c r="Y41" s="2"/>
      <c r="Z41" s="2"/>
    </row>
    <row r="42" spans="1:26" ht="12.75" customHeight="1" x14ac:dyDescent="0.2">
      <c r="A42" s="2"/>
      <c r="B42" s="1019"/>
      <c r="C42" s="1210"/>
      <c r="D42" s="1693" t="s">
        <v>1130</v>
      </c>
      <c r="E42" s="1315"/>
      <c r="F42" s="1592" t="s">
        <v>1131</v>
      </c>
      <c r="G42" s="1102"/>
      <c r="H42" s="1102"/>
      <c r="I42" s="1102"/>
      <c r="J42" s="1102"/>
      <c r="K42" s="1315"/>
      <c r="L42" s="1703" t="s">
        <v>1036</v>
      </c>
      <c r="M42" s="1674"/>
      <c r="N42" s="2"/>
      <c r="O42" s="2"/>
      <c r="P42" s="2"/>
      <c r="Q42" s="2"/>
      <c r="R42" s="2"/>
      <c r="S42" s="2"/>
      <c r="T42" s="2"/>
      <c r="U42" s="2"/>
      <c r="V42" s="2"/>
      <c r="W42" s="2"/>
      <c r="X42" s="2"/>
      <c r="Y42" s="2"/>
      <c r="Z42" s="2"/>
    </row>
    <row r="43" spans="1:26" ht="15" customHeight="1" x14ac:dyDescent="0.2">
      <c r="A43" s="2"/>
      <c r="B43" s="1019"/>
      <c r="C43" s="1210"/>
      <c r="D43" s="1606" t="s">
        <v>1132</v>
      </c>
      <c r="E43" s="1604"/>
      <c r="F43" s="1606" t="s">
        <v>1133</v>
      </c>
      <c r="G43" s="1081"/>
      <c r="H43" s="1081"/>
      <c r="I43" s="1081"/>
      <c r="J43" s="1081"/>
      <c r="K43" s="1604"/>
      <c r="L43" s="1694" t="s">
        <v>1036</v>
      </c>
      <c r="M43" s="1695"/>
      <c r="N43" s="2"/>
      <c r="O43" s="2"/>
      <c r="P43" s="2"/>
      <c r="Q43" s="2"/>
      <c r="R43" s="2"/>
      <c r="S43" s="2"/>
      <c r="T43" s="2"/>
      <c r="U43" s="2"/>
      <c r="V43" s="2"/>
      <c r="W43" s="2"/>
      <c r="X43" s="2"/>
      <c r="Y43" s="2"/>
      <c r="Z43" s="2"/>
    </row>
    <row r="44" spans="1:26" ht="12.75" customHeight="1" x14ac:dyDescent="0.2">
      <c r="A44" s="2"/>
      <c r="B44" s="1019"/>
      <c r="C44" s="1210"/>
      <c r="D44" s="1211"/>
      <c r="E44" s="1210"/>
      <c r="F44" s="1211"/>
      <c r="G44" s="1019"/>
      <c r="H44" s="1019"/>
      <c r="I44" s="1019"/>
      <c r="J44" s="1019"/>
      <c r="K44" s="1210"/>
      <c r="L44" s="1696"/>
      <c r="M44" s="1697"/>
      <c r="N44" s="2"/>
      <c r="O44" s="2"/>
      <c r="P44" s="2"/>
      <c r="Q44" s="2"/>
      <c r="R44" s="2"/>
      <c r="S44" s="2"/>
      <c r="T44" s="2"/>
      <c r="U44" s="2"/>
      <c r="V44" s="2"/>
      <c r="W44" s="2"/>
      <c r="X44" s="2"/>
      <c r="Y44" s="2"/>
      <c r="Z44" s="2"/>
    </row>
    <row r="45" spans="1:26" ht="18.75" customHeight="1" x14ac:dyDescent="0.2">
      <c r="A45" s="2"/>
      <c r="B45" s="1019"/>
      <c r="C45" s="1210"/>
      <c r="D45" s="1253"/>
      <c r="E45" s="1249"/>
      <c r="F45" s="1253"/>
      <c r="G45" s="1108"/>
      <c r="H45" s="1108"/>
      <c r="I45" s="1108"/>
      <c r="J45" s="1108"/>
      <c r="K45" s="1249"/>
      <c r="L45" s="1698"/>
      <c r="M45" s="1699"/>
      <c r="N45" s="2"/>
      <c r="O45" s="2"/>
      <c r="P45" s="2"/>
      <c r="Q45" s="2"/>
      <c r="R45" s="2"/>
      <c r="S45" s="2"/>
      <c r="T45" s="2"/>
      <c r="U45" s="2"/>
      <c r="V45" s="2"/>
      <c r="W45" s="2"/>
      <c r="X45" s="2"/>
      <c r="Y45" s="2"/>
      <c r="Z45" s="2"/>
    </row>
    <row r="46" spans="1:26" ht="15" customHeight="1" x14ac:dyDescent="0.2">
      <c r="A46" s="2"/>
      <c r="B46" s="1019"/>
      <c r="C46" s="1210"/>
      <c r="D46" s="1606" t="s">
        <v>1134</v>
      </c>
      <c r="E46" s="1604"/>
      <c r="F46" s="1606" t="s">
        <v>1135</v>
      </c>
      <c r="G46" s="1081"/>
      <c r="H46" s="1081"/>
      <c r="I46" s="1081"/>
      <c r="J46" s="1081"/>
      <c r="K46" s="1604"/>
      <c r="L46" s="1626" t="s">
        <v>1036</v>
      </c>
      <c r="M46" s="1627"/>
      <c r="N46" s="2"/>
      <c r="O46" s="2"/>
      <c r="P46" s="2"/>
      <c r="Q46" s="2"/>
      <c r="R46" s="2"/>
      <c r="S46" s="2"/>
      <c r="T46" s="2"/>
      <c r="U46" s="2"/>
      <c r="V46" s="2"/>
      <c r="W46" s="2"/>
      <c r="X46" s="2"/>
      <c r="Y46" s="2"/>
      <c r="Z46" s="2"/>
    </row>
    <row r="47" spans="1:26" ht="12.75" customHeight="1" x14ac:dyDescent="0.2">
      <c r="A47" s="2"/>
      <c r="B47" s="1019"/>
      <c r="C47" s="1210"/>
      <c r="D47" s="1211"/>
      <c r="E47" s="1210"/>
      <c r="F47" s="1253"/>
      <c r="G47" s="1108"/>
      <c r="H47" s="1108"/>
      <c r="I47" s="1108"/>
      <c r="J47" s="1108"/>
      <c r="K47" s="1249"/>
      <c r="L47" s="1700"/>
      <c r="M47" s="1602"/>
      <c r="N47" s="2"/>
      <c r="O47" s="2"/>
      <c r="P47" s="2"/>
      <c r="Q47" s="2"/>
      <c r="R47" s="2"/>
      <c r="S47" s="2"/>
      <c r="T47" s="2"/>
      <c r="U47" s="2"/>
      <c r="V47" s="2"/>
      <c r="W47" s="2"/>
      <c r="X47" s="2"/>
      <c r="Y47" s="2"/>
      <c r="Z47" s="2"/>
    </row>
    <row r="48" spans="1:26" ht="12.75" customHeight="1" x14ac:dyDescent="0.2">
      <c r="A48" s="2"/>
      <c r="B48" s="1019"/>
      <c r="C48" s="1210"/>
      <c r="D48" s="1211"/>
      <c r="E48" s="1210"/>
      <c r="F48" s="1606" t="s">
        <v>1136</v>
      </c>
      <c r="G48" s="1081"/>
      <c r="H48" s="1081"/>
      <c r="I48" s="1081"/>
      <c r="J48" s="1081"/>
      <c r="K48" s="1604"/>
      <c r="L48" s="1626" t="s">
        <v>1036</v>
      </c>
      <c r="M48" s="1627"/>
      <c r="N48" s="2"/>
      <c r="O48" s="2"/>
      <c r="P48" s="2"/>
      <c r="Q48" s="2"/>
      <c r="R48" s="2"/>
      <c r="S48" s="2"/>
      <c r="T48" s="2"/>
      <c r="U48" s="2"/>
      <c r="V48" s="2"/>
      <c r="W48" s="2"/>
      <c r="X48" s="2"/>
      <c r="Y48" s="2"/>
      <c r="Z48" s="2"/>
    </row>
    <row r="49" spans="1:26" ht="15" customHeight="1" x14ac:dyDescent="0.2">
      <c r="A49" s="2"/>
      <c r="B49" s="1019"/>
      <c r="C49" s="1210"/>
      <c r="D49" s="1253"/>
      <c r="E49" s="1249"/>
      <c r="F49" s="1253"/>
      <c r="G49" s="1108"/>
      <c r="H49" s="1108"/>
      <c r="I49" s="1108"/>
      <c r="J49" s="1108"/>
      <c r="K49" s="1249"/>
      <c r="L49" s="1700"/>
      <c r="M49" s="1602"/>
      <c r="N49" s="2"/>
      <c r="O49" s="2"/>
      <c r="P49" s="2"/>
      <c r="Q49" s="2"/>
      <c r="R49" s="2"/>
      <c r="S49" s="2"/>
      <c r="T49" s="2"/>
      <c r="U49" s="2"/>
      <c r="V49" s="2"/>
      <c r="W49" s="2"/>
      <c r="X49" s="2"/>
      <c r="Y49" s="2"/>
      <c r="Z49" s="2"/>
    </row>
    <row r="50" spans="1:26" ht="15" customHeight="1" x14ac:dyDescent="0.2">
      <c r="A50" s="2"/>
      <c r="B50" s="1019"/>
      <c r="C50" s="1210"/>
      <c r="D50" s="1606" t="s">
        <v>1137</v>
      </c>
      <c r="E50" s="1604"/>
      <c r="F50" s="1606" t="s">
        <v>1138</v>
      </c>
      <c r="G50" s="1081"/>
      <c r="H50" s="1081"/>
      <c r="I50" s="1081"/>
      <c r="J50" s="1081"/>
      <c r="K50" s="1604"/>
      <c r="L50" s="1694" t="s">
        <v>1036</v>
      </c>
      <c r="M50" s="1695"/>
      <c r="N50" s="2"/>
      <c r="O50" s="2"/>
      <c r="P50" s="2"/>
      <c r="Q50" s="2"/>
      <c r="R50" s="2"/>
      <c r="S50" s="2"/>
      <c r="T50" s="2"/>
      <c r="U50" s="2"/>
      <c r="V50" s="2"/>
      <c r="W50" s="2"/>
      <c r="X50" s="2"/>
      <c r="Y50" s="2"/>
      <c r="Z50" s="2"/>
    </row>
    <row r="51" spans="1:26" ht="12.75" customHeight="1" x14ac:dyDescent="0.2">
      <c r="A51" s="2"/>
      <c r="B51" s="1019"/>
      <c r="C51" s="1210"/>
      <c r="D51" s="1211"/>
      <c r="E51" s="1210"/>
      <c r="F51" s="1211"/>
      <c r="G51" s="1019"/>
      <c r="H51" s="1019"/>
      <c r="I51" s="1019"/>
      <c r="J51" s="1019"/>
      <c r="K51" s="1210"/>
      <c r="L51" s="1696"/>
      <c r="M51" s="1697"/>
      <c r="N51" s="2"/>
      <c r="O51" s="2"/>
      <c r="P51" s="2"/>
      <c r="Q51" s="2"/>
      <c r="R51" s="2"/>
      <c r="S51" s="2"/>
      <c r="T51" s="2"/>
      <c r="U51" s="2"/>
      <c r="V51" s="2"/>
      <c r="W51" s="2"/>
      <c r="X51" s="2"/>
      <c r="Y51" s="2"/>
      <c r="Z51" s="2"/>
    </row>
    <row r="52" spans="1:26" ht="12.75" customHeight="1" x14ac:dyDescent="0.2">
      <c r="A52" s="2"/>
      <c r="B52" s="1019"/>
      <c r="C52" s="1210"/>
      <c r="D52" s="1211"/>
      <c r="E52" s="1210"/>
      <c r="F52" s="1211"/>
      <c r="G52" s="1019"/>
      <c r="H52" s="1019"/>
      <c r="I52" s="1019"/>
      <c r="J52" s="1019"/>
      <c r="K52" s="1210"/>
      <c r="L52" s="1696"/>
      <c r="M52" s="1697"/>
      <c r="N52" s="2"/>
      <c r="O52" s="2"/>
      <c r="P52" s="2"/>
      <c r="Q52" s="2"/>
      <c r="R52" s="2"/>
      <c r="S52" s="2"/>
      <c r="T52" s="2"/>
      <c r="U52" s="2"/>
      <c r="V52" s="2"/>
      <c r="W52" s="2"/>
      <c r="X52" s="2"/>
      <c r="Y52" s="2"/>
      <c r="Z52" s="2"/>
    </row>
    <row r="53" spans="1:26" ht="31.5" customHeight="1" x14ac:dyDescent="0.2">
      <c r="A53" s="2"/>
      <c r="B53" s="1019"/>
      <c r="C53" s="1210"/>
      <c r="D53" s="1211"/>
      <c r="E53" s="1210"/>
      <c r="F53" s="1253"/>
      <c r="G53" s="1108"/>
      <c r="H53" s="1108"/>
      <c r="I53" s="1108"/>
      <c r="J53" s="1108"/>
      <c r="K53" s="1249"/>
      <c r="L53" s="1698"/>
      <c r="M53" s="1699"/>
      <c r="N53" s="2"/>
      <c r="O53" s="2"/>
      <c r="P53" s="2"/>
      <c r="Q53" s="2"/>
      <c r="R53" s="2"/>
      <c r="S53" s="2"/>
      <c r="T53" s="2"/>
      <c r="U53" s="2"/>
      <c r="V53" s="2"/>
      <c r="W53" s="2"/>
      <c r="X53" s="2"/>
      <c r="Y53" s="2"/>
      <c r="Z53" s="2"/>
    </row>
    <row r="54" spans="1:26" ht="23.25" customHeight="1" x14ac:dyDescent="0.2">
      <c r="A54" s="2"/>
      <c r="B54" s="1019"/>
      <c r="C54" s="1210"/>
      <c r="D54" s="1606" t="s">
        <v>1139</v>
      </c>
      <c r="E54" s="1604"/>
      <c r="F54" s="1693" t="s">
        <v>1140</v>
      </c>
      <c r="G54" s="1102"/>
      <c r="H54" s="1102"/>
      <c r="I54" s="1102"/>
      <c r="J54" s="1102"/>
      <c r="K54" s="1315"/>
      <c r="L54" s="1593" t="s">
        <v>1036</v>
      </c>
      <c r="M54" s="1594"/>
      <c r="N54" s="2"/>
      <c r="O54" s="2"/>
      <c r="P54" s="2"/>
      <c r="Q54" s="2"/>
      <c r="R54" s="2"/>
      <c r="S54" s="2"/>
      <c r="T54" s="2"/>
      <c r="U54" s="2"/>
      <c r="V54" s="2"/>
      <c r="W54" s="2"/>
      <c r="X54" s="2"/>
      <c r="Y54" s="2"/>
      <c r="Z54" s="2"/>
    </row>
    <row r="55" spans="1:26" ht="12.75" customHeight="1" x14ac:dyDescent="0.2">
      <c r="A55" s="2"/>
      <c r="B55" s="1113"/>
      <c r="C55" s="1599"/>
      <c r="D55" s="1383"/>
      <c r="E55" s="1599"/>
      <c r="F55" s="1595" t="s">
        <v>1141</v>
      </c>
      <c r="G55" s="1255"/>
      <c r="H55" s="1255"/>
      <c r="I55" s="1255"/>
      <c r="J55" s="1255"/>
      <c r="K55" s="1453"/>
      <c r="L55" s="1596" t="s">
        <v>1036</v>
      </c>
      <c r="M55" s="1605"/>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1"/>
      <c r="M56" s="1"/>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1"/>
      <c r="M57" s="1"/>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1"/>
      <c r="M58" s="1"/>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1"/>
      <c r="M59" s="1"/>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1"/>
      <c r="M60" s="1"/>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1"/>
      <c r="M61" s="1"/>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1"/>
      <c r="M62" s="1"/>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gbf7M895MOhKWEDa+aCvRB3PtagEIF2U9S5ZRwg0YsYov80y+FP2nycKsgw0G2C/McWkhAk4b9o6RktpfJBhLQ==" saltValue="5f552EnnNOgH2OwiqC1m+g==" spinCount="100000" sheet="1" objects="1" scenarios="1"/>
  <mergeCells count="79">
    <mergeCell ref="L17:M18"/>
    <mergeCell ref="F19:K21"/>
    <mergeCell ref="L19:M21"/>
    <mergeCell ref="F22:K23"/>
    <mergeCell ref="L22:M23"/>
    <mergeCell ref="L24:M24"/>
    <mergeCell ref="F24:K24"/>
    <mergeCell ref="F25:K25"/>
    <mergeCell ref="L25:M25"/>
    <mergeCell ref="F26:K26"/>
    <mergeCell ref="L26:M26"/>
    <mergeCell ref="B11:C11"/>
    <mergeCell ref="L11:M11"/>
    <mergeCell ref="F43:K45"/>
    <mergeCell ref="F41:K41"/>
    <mergeCell ref="F42:K42"/>
    <mergeCell ref="L42:M42"/>
    <mergeCell ref="D31:E34"/>
    <mergeCell ref="D35:E40"/>
    <mergeCell ref="F37:K38"/>
    <mergeCell ref="L37:M38"/>
    <mergeCell ref="F39:K40"/>
    <mergeCell ref="L39:M40"/>
    <mergeCell ref="L41:M41"/>
    <mergeCell ref="L43:M45"/>
    <mergeCell ref="F27:K27"/>
    <mergeCell ref="F31:K32"/>
    <mergeCell ref="M1:M2"/>
    <mergeCell ref="B6:M8"/>
    <mergeCell ref="E1:E2"/>
    <mergeCell ref="D12:E13"/>
    <mergeCell ref="D14:E16"/>
    <mergeCell ref="H1:H2"/>
    <mergeCell ref="I1:I2"/>
    <mergeCell ref="J1:J2"/>
    <mergeCell ref="K1:K2"/>
    <mergeCell ref="L1:L2"/>
    <mergeCell ref="F12:K13"/>
    <mergeCell ref="L12:M13"/>
    <mergeCell ref="F14:K16"/>
    <mergeCell ref="L14:M16"/>
    <mergeCell ref="G1:G2"/>
    <mergeCell ref="B12:C55"/>
    <mergeCell ref="L46:M47"/>
    <mergeCell ref="L48:M49"/>
    <mergeCell ref="L27:M27"/>
    <mergeCell ref="F33:K34"/>
    <mergeCell ref="F35:K36"/>
    <mergeCell ref="L35:M36"/>
    <mergeCell ref="F28:K28"/>
    <mergeCell ref="L28:M28"/>
    <mergeCell ref="F29:K30"/>
    <mergeCell ref="L29:M30"/>
    <mergeCell ref="L31:M32"/>
    <mergeCell ref="L33:M34"/>
    <mergeCell ref="F55:K55"/>
    <mergeCell ref="L55:M55"/>
    <mergeCell ref="D50:E53"/>
    <mergeCell ref="D54:E55"/>
    <mergeCell ref="F50:K53"/>
    <mergeCell ref="L50:M53"/>
    <mergeCell ref="F54:K54"/>
    <mergeCell ref="L54:M54"/>
    <mergeCell ref="A1:A2"/>
    <mergeCell ref="B1:B2"/>
    <mergeCell ref="C1:C2"/>
    <mergeCell ref="D1:D2"/>
    <mergeCell ref="F1:F2"/>
    <mergeCell ref="D19:E23"/>
    <mergeCell ref="D24:E30"/>
    <mergeCell ref="F48:K49"/>
    <mergeCell ref="D11:E11"/>
    <mergeCell ref="D43:E45"/>
    <mergeCell ref="D46:E49"/>
    <mergeCell ref="D41:E41"/>
    <mergeCell ref="D42:E42"/>
    <mergeCell ref="F46:K47"/>
    <mergeCell ref="D17:E18"/>
    <mergeCell ref="F17:K18"/>
  </mergeCells>
  <hyperlinks>
    <hyperlink ref="L12" location="'Mining'!$B$587" display="Mining" xr:uid="{23ECEA31-B5ED-4389-8637-191C5028D8BE}"/>
    <hyperlink ref="L24" location="'Mining'!$B$725" display="Mining" xr:uid="{7A9175D9-71EF-4F57-BDD2-019D3053DA36}"/>
    <hyperlink ref="L25" location="'Mining'!$B$745" display="Mining" xr:uid="{E90F2B13-EFEE-45C9-AE91-1D4B8F1F4659}"/>
    <hyperlink ref="L26" location="'Mining'!$B$746" display="Mining" xr:uid="{9E82BA02-FD80-48DB-8B00-F8027426FF58}"/>
    <hyperlink ref="L27" location="'Mining'!$B$726" display="Mining" xr:uid="{8C173F5B-899E-46BD-B2B1-EC51575DF0A3}"/>
    <hyperlink ref="L28" location="'Mining'!$B$727" display="Mining" xr:uid="{5FCB96D3-6A2F-4AF7-8D1F-4E1AF0327A67}"/>
    <hyperlink ref="L29" location="'Mining'!$B$736" display="Mining" xr:uid="{2AA4B3C3-2EAF-4D74-AD7E-06509ED69654}"/>
    <hyperlink ref="L31" location="'Mining'!$B$796" display="Mining" xr:uid="{3E64355D-6EF8-4205-957B-10E48D8C3A13}"/>
    <hyperlink ref="L33" location="'Mining'!$B$802" display="Mining" xr:uid="{80D14581-81F4-47EC-914D-F5B4F07187A9}"/>
    <hyperlink ref="L35" location="'Mining'!$B$352" display="Mining" xr:uid="{7CEBA814-92D0-4747-B57F-6D3F0BB4DCA5}"/>
    <hyperlink ref="L37" location="'Mining'!$B$358" display="Mining" xr:uid="{E8BDD584-89AF-437A-A3BB-4A9DDFBCE6ED}"/>
    <hyperlink ref="L39" location="'Mining'!$B$364" display="Mining" xr:uid="{016C9CE7-995D-428B-B2F2-9D98BB7EFCA0}"/>
    <hyperlink ref="L46" location="'Mining'!$B$122" display="Mining" xr:uid="{3E360511-D991-49F8-A172-EAA39258A752}"/>
    <hyperlink ref="L48" location="'Mining'!$B$130" display="Mining" xr:uid="{986D8A57-8DC7-4BEC-920A-34E227790281}"/>
    <hyperlink ref="L54" location="'Mining'!$B$843" display="Mining" xr:uid="{01E08E1B-8742-49B6-803F-97E43DF9E61F}"/>
    <hyperlink ref="L55" location="'Mining'!$B$335" display="Mining" xr:uid="{D10D4C45-10DE-4175-A815-346D6B2FCA6B}"/>
    <hyperlink ref="L14:M16" location="'Mining'!A569" display="Mining" xr:uid="{83F22978-4CAA-4F38-B95C-43C1173B1F66}"/>
    <hyperlink ref="L17:M18" location="'Mining'!A602" display="Mining" xr:uid="{5C095C70-7958-448D-BF37-E829A0DFCA4C}"/>
    <hyperlink ref="L19:M21" location="'Mining'!A657" display="Mining" xr:uid="{45FD8245-6280-40EE-B58B-FEFEE6769C54}"/>
    <hyperlink ref="L22:M23" location="'Mining'!A9" display="Mining" xr:uid="{F083E9C4-264F-493E-982B-A272B2EAC305}"/>
    <hyperlink ref="L41:M41" location="'Mining'!A476" display="Mining" xr:uid="{57D4F4E4-7A68-4117-A7A4-9895F98C5647}"/>
    <hyperlink ref="L42:M42" location="'Mining'!A343" display="Mining" xr:uid="{B3DAB1EC-798D-4383-A6C4-9158C59B8E00}"/>
    <hyperlink ref="L43:M45" location="'Mining'!A419" display="Mining" xr:uid="{C78839B7-E38E-4186-BAAE-19CB02908EA1}"/>
    <hyperlink ref="L50:M53" location="'Mining'!A758" display="Mining" xr:uid="{8E4B3338-3FF0-4953-A62E-70D203C658F6}"/>
  </hyperlinks>
  <pageMargins left="0.25" right="0.25" top="0.75" bottom="0.75" header="0" footer="0"/>
  <pageSetup paperSize="9"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1000"/>
  <sheetViews>
    <sheetView showGridLines="0" workbookViewId="0">
      <pane ySplit="2" topLeftCell="A3" activePane="bottomLeft" state="frozen"/>
      <selection pane="bottomLeft" sqref="A1:A2"/>
    </sheetView>
  </sheetViews>
  <sheetFormatPr defaultColWidth="11.19921875" defaultRowHeight="15" customHeight="1" x14ac:dyDescent="0.2"/>
  <cols>
    <col min="1" max="2" width="7" customWidth="1"/>
    <col min="3" max="3" width="10.3984375" customWidth="1"/>
    <col min="4" max="4" width="14.8984375" customWidth="1"/>
    <col min="5" max="8" width="10.3984375" customWidth="1"/>
    <col min="9" max="9" width="14.296875" customWidth="1"/>
    <col min="10" max="13" width="10.3984375" customWidth="1"/>
    <col min="14" max="26" width="8.8984375" customWidth="1"/>
  </cols>
  <sheetData>
    <row r="1" spans="1:26" ht="12.75" customHeight="1" x14ac:dyDescent="0.2">
      <c r="A1" s="1030"/>
      <c r="B1" s="1023"/>
      <c r="C1" s="1031"/>
      <c r="D1" s="1024"/>
      <c r="E1" s="1024"/>
      <c r="F1" s="1024"/>
      <c r="G1" s="1023"/>
      <c r="H1" s="1023"/>
      <c r="I1" s="1024"/>
      <c r="J1" s="1023"/>
      <c r="K1" s="1024"/>
      <c r="L1" s="1025"/>
      <c r="M1" s="1025"/>
      <c r="N1" s="1"/>
      <c r="O1" s="1"/>
      <c r="P1" s="1"/>
      <c r="Q1" s="1"/>
      <c r="R1" s="1"/>
      <c r="S1" s="1"/>
      <c r="T1" s="1"/>
      <c r="U1" s="1"/>
      <c r="V1" s="1"/>
      <c r="W1" s="1"/>
      <c r="X1" s="1"/>
      <c r="Y1" s="1"/>
      <c r="Z1" s="1"/>
    </row>
    <row r="2" spans="1:26" ht="12.75" customHeight="1" x14ac:dyDescent="0.2">
      <c r="A2" s="1021"/>
      <c r="B2" s="1021"/>
      <c r="C2" s="1021"/>
      <c r="D2" s="1021"/>
      <c r="E2" s="1021"/>
      <c r="F2" s="1021"/>
      <c r="G2" s="1021"/>
      <c r="H2" s="1021"/>
      <c r="I2" s="1021"/>
      <c r="J2" s="1021"/>
      <c r="K2" s="1021"/>
      <c r="L2" s="1021"/>
      <c r="M2" s="1021"/>
      <c r="N2" s="1"/>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21" customHeight="1" x14ac:dyDescent="0.2">
      <c r="A5" s="283"/>
      <c r="B5" s="7" t="s">
        <v>1142</v>
      </c>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1704" t="s">
        <v>1143</v>
      </c>
      <c r="C6" s="1019"/>
      <c r="D6" s="1019"/>
      <c r="E6" s="1019"/>
      <c r="F6" s="1019"/>
      <c r="G6" s="1019"/>
      <c r="H6" s="1019"/>
      <c r="I6" s="1019"/>
      <c r="J6" s="1019"/>
      <c r="K6" s="1019"/>
      <c r="L6" s="1019"/>
      <c r="M6" s="1019"/>
      <c r="N6" s="2"/>
      <c r="O6" s="2"/>
      <c r="P6" s="2"/>
      <c r="Q6" s="2"/>
      <c r="R6" s="2"/>
      <c r="S6" s="2"/>
      <c r="T6" s="2"/>
      <c r="U6" s="2"/>
      <c r="V6" s="2"/>
      <c r="W6" s="2"/>
      <c r="X6" s="2"/>
      <c r="Y6" s="2"/>
      <c r="Z6" s="2"/>
    </row>
    <row r="7" spans="1:26" ht="12.75" customHeight="1" x14ac:dyDescent="0.2">
      <c r="A7" s="2"/>
      <c r="B7" s="1019"/>
      <c r="C7" s="1019"/>
      <c r="D7" s="1019"/>
      <c r="E7" s="1019"/>
      <c r="F7" s="1019"/>
      <c r="G7" s="1019"/>
      <c r="H7" s="1019"/>
      <c r="I7" s="1019"/>
      <c r="J7" s="1019"/>
      <c r="K7" s="1019"/>
      <c r="L7" s="1019"/>
      <c r="M7" s="1019"/>
      <c r="N7" s="2"/>
      <c r="O7" s="2"/>
      <c r="P7" s="2"/>
      <c r="Q7" s="2"/>
      <c r="R7" s="2"/>
      <c r="S7" s="2"/>
      <c r="T7" s="2"/>
      <c r="U7" s="2"/>
      <c r="V7" s="2"/>
      <c r="W7" s="2"/>
      <c r="X7" s="2"/>
      <c r="Y7" s="2"/>
      <c r="Z7" s="2"/>
    </row>
    <row r="8" spans="1:26" ht="12.75" customHeight="1" x14ac:dyDescent="0.2">
      <c r="A8" s="2"/>
      <c r="B8" s="1715" t="s">
        <v>1144</v>
      </c>
      <c r="C8" s="1019"/>
      <c r="D8" s="1019"/>
      <c r="E8" s="1019"/>
      <c r="F8" s="1019"/>
      <c r="G8" s="530"/>
      <c r="H8" s="530"/>
      <c r="I8" s="530"/>
      <c r="J8" s="530"/>
      <c r="K8" s="530"/>
      <c r="L8" s="530"/>
      <c r="M8" s="530"/>
      <c r="N8" s="2"/>
      <c r="O8" s="2"/>
      <c r="P8" s="2"/>
      <c r="Q8" s="2"/>
      <c r="R8" s="2"/>
      <c r="S8" s="2"/>
      <c r="T8" s="2"/>
      <c r="U8" s="2"/>
      <c r="V8" s="2"/>
      <c r="W8" s="2"/>
      <c r="X8" s="2"/>
      <c r="Y8" s="2"/>
      <c r="Z8" s="2"/>
    </row>
    <row r="9" spans="1:26" ht="12.75" customHeight="1" x14ac:dyDescent="0.2">
      <c r="A9" s="2"/>
      <c r="B9" s="1715" t="s">
        <v>1145</v>
      </c>
      <c r="C9" s="1019"/>
      <c r="D9" s="1019"/>
      <c r="E9" s="1019"/>
      <c r="F9" s="1019"/>
      <c r="G9" s="2"/>
      <c r="H9" s="2"/>
      <c r="I9" s="2"/>
      <c r="J9" s="2"/>
      <c r="K9" s="2"/>
      <c r="L9" s="2"/>
      <c r="M9" s="2"/>
      <c r="N9" s="2"/>
      <c r="O9" s="2"/>
      <c r="P9" s="2"/>
      <c r="Q9" s="2"/>
      <c r="R9" s="2"/>
      <c r="S9" s="2"/>
      <c r="T9" s="2"/>
      <c r="U9" s="2"/>
      <c r="V9" s="2"/>
      <c r="W9" s="2"/>
      <c r="X9" s="2"/>
      <c r="Y9" s="2"/>
      <c r="Z9" s="2"/>
    </row>
    <row r="10" spans="1:26" ht="12.75" customHeight="1" x14ac:dyDescent="0.2">
      <c r="A10" s="2"/>
      <c r="B10" s="1715" t="s">
        <v>1146</v>
      </c>
      <c r="C10" s="1019"/>
      <c r="D10" s="1019"/>
      <c r="E10" s="1019"/>
      <c r="F10" s="1019"/>
      <c r="G10" s="2"/>
      <c r="H10" s="2"/>
      <c r="I10" s="2"/>
      <c r="J10" s="2"/>
      <c r="K10" s="2"/>
      <c r="L10" s="2"/>
      <c r="M10" s="2"/>
      <c r="N10" s="2"/>
      <c r="O10" s="2"/>
      <c r="P10" s="2"/>
      <c r="Q10" s="2"/>
      <c r="R10" s="2"/>
      <c r="S10" s="2"/>
      <c r="T10" s="2"/>
      <c r="U10" s="2"/>
      <c r="V10" s="2"/>
      <c r="W10" s="2"/>
      <c r="X10" s="2"/>
      <c r="Y10" s="2"/>
      <c r="Z10" s="2"/>
    </row>
    <row r="11" spans="1:26" ht="12.75" customHeight="1" x14ac:dyDescent="0.2">
      <c r="A11" s="2"/>
      <c r="B11" s="1715" t="s">
        <v>1147</v>
      </c>
      <c r="C11" s="1019"/>
      <c r="D11" s="1019"/>
      <c r="E11" s="1019"/>
      <c r="F11" s="1019"/>
      <c r="G11" s="2"/>
      <c r="H11" s="2"/>
      <c r="I11" s="2"/>
      <c r="J11" s="2"/>
      <c r="K11" s="2"/>
      <c r="L11" s="2"/>
      <c r="M11" s="2"/>
      <c r="N11" s="2"/>
      <c r="O11" s="2"/>
      <c r="P11" s="2"/>
      <c r="Q11" s="2"/>
      <c r="R11" s="2"/>
      <c r="S11" s="2"/>
      <c r="T11" s="2"/>
      <c r="U11" s="2"/>
      <c r="V11" s="2"/>
      <c r="W11" s="2"/>
      <c r="X11" s="2"/>
      <c r="Y11" s="2"/>
      <c r="Z11" s="2"/>
    </row>
    <row r="12" spans="1:26" ht="12.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
      <c r="A14" s="2"/>
      <c r="B14" s="1706" t="s">
        <v>1148</v>
      </c>
      <c r="C14" s="1115"/>
      <c r="D14" s="1116"/>
      <c r="E14" s="1710" t="s">
        <v>1149</v>
      </c>
      <c r="F14" s="1115"/>
      <c r="G14" s="1115"/>
      <c r="H14" s="1115"/>
      <c r="I14" s="1115"/>
      <c r="J14" s="1115"/>
      <c r="K14" s="1115"/>
      <c r="L14" s="1115"/>
      <c r="M14" s="1115"/>
      <c r="N14" s="2"/>
      <c r="O14" s="2"/>
      <c r="P14" s="2"/>
      <c r="Q14" s="2"/>
      <c r="R14" s="2"/>
      <c r="S14" s="2"/>
      <c r="T14" s="2"/>
      <c r="U14" s="2"/>
      <c r="V14" s="2"/>
      <c r="W14" s="2"/>
      <c r="X14" s="2"/>
      <c r="Y14" s="2"/>
      <c r="Z14" s="2"/>
    </row>
    <row r="15" spans="1:26" ht="12.75" customHeight="1" x14ac:dyDescent="0.2">
      <c r="A15" s="2"/>
      <c r="B15" s="1712" t="s">
        <v>1150</v>
      </c>
      <c r="C15" s="1122"/>
      <c r="D15" s="1122"/>
      <c r="E15" s="1122"/>
      <c r="F15" s="1122"/>
      <c r="G15" s="1122"/>
      <c r="H15" s="1122"/>
      <c r="I15" s="1122"/>
      <c r="J15" s="1122"/>
      <c r="K15" s="1122"/>
      <c r="L15" s="1122"/>
      <c r="M15" s="1122"/>
      <c r="N15" s="2"/>
      <c r="O15" s="2"/>
      <c r="P15" s="2"/>
      <c r="Q15" s="2"/>
      <c r="R15" s="2"/>
      <c r="S15" s="2"/>
      <c r="T15" s="2"/>
      <c r="U15" s="2"/>
      <c r="V15" s="2"/>
      <c r="W15" s="2"/>
      <c r="X15" s="2"/>
      <c r="Y15" s="2"/>
      <c r="Z15" s="2"/>
    </row>
    <row r="16" spans="1:26" ht="12.75" customHeight="1" x14ac:dyDescent="0.2">
      <c r="A16" s="2"/>
      <c r="B16" s="1707" t="s">
        <v>1151</v>
      </c>
      <c r="C16" s="1258"/>
      <c r="D16" s="1425"/>
      <c r="E16" s="1713" t="s">
        <v>1152</v>
      </c>
      <c r="F16" s="1258"/>
      <c r="G16" s="1258"/>
      <c r="H16" s="1258"/>
      <c r="I16" s="1258"/>
      <c r="J16" s="1258"/>
      <c r="K16" s="1258"/>
      <c r="L16" s="1258"/>
      <c r="M16" s="1258"/>
      <c r="N16" s="2"/>
      <c r="O16" s="2"/>
      <c r="P16" s="2"/>
      <c r="Q16" s="2"/>
      <c r="R16" s="2"/>
      <c r="S16" s="2"/>
      <c r="T16" s="2"/>
      <c r="U16" s="2"/>
      <c r="V16" s="2"/>
      <c r="W16" s="2"/>
      <c r="X16" s="2"/>
      <c r="Y16" s="2"/>
      <c r="Z16" s="2"/>
    </row>
    <row r="17" spans="1:26" ht="12.75" customHeight="1" x14ac:dyDescent="0.2">
      <c r="A17" s="2"/>
      <c r="B17" s="1019"/>
      <c r="C17" s="1019"/>
      <c r="D17" s="1086"/>
      <c r="E17" s="1153"/>
      <c r="F17" s="1019"/>
      <c r="G17" s="1019"/>
      <c r="H17" s="1019"/>
      <c r="I17" s="1019"/>
      <c r="J17" s="1019"/>
      <c r="K17" s="1019"/>
      <c r="L17" s="1019"/>
      <c r="M17" s="1019"/>
      <c r="N17" s="2"/>
      <c r="O17" s="2"/>
      <c r="P17" s="2"/>
      <c r="Q17" s="2"/>
      <c r="R17" s="2"/>
      <c r="S17" s="2"/>
      <c r="T17" s="2"/>
      <c r="U17" s="2"/>
      <c r="V17" s="2"/>
      <c r="W17" s="2"/>
      <c r="X17" s="2"/>
      <c r="Y17" s="2"/>
      <c r="Z17" s="2"/>
    </row>
    <row r="18" spans="1:26" ht="12.75" customHeight="1" x14ac:dyDescent="0.2">
      <c r="A18" s="2"/>
      <c r="B18" s="1019"/>
      <c r="C18" s="1019"/>
      <c r="D18" s="1086"/>
      <c r="E18" s="1153"/>
      <c r="F18" s="1019"/>
      <c r="G18" s="1019"/>
      <c r="H18" s="1019"/>
      <c r="I18" s="1019"/>
      <c r="J18" s="1019"/>
      <c r="K18" s="1019"/>
      <c r="L18" s="1019"/>
      <c r="M18" s="1019"/>
      <c r="N18" s="2"/>
      <c r="O18" s="2"/>
      <c r="P18" s="2"/>
      <c r="Q18" s="2"/>
      <c r="R18" s="2"/>
      <c r="S18" s="2"/>
      <c r="T18" s="2"/>
      <c r="U18" s="2"/>
      <c r="V18" s="2"/>
      <c r="W18" s="2"/>
      <c r="X18" s="2"/>
      <c r="Y18" s="2"/>
      <c r="Z18" s="2"/>
    </row>
    <row r="19" spans="1:26" ht="12.75" customHeight="1" x14ac:dyDescent="0.2">
      <c r="A19" s="2"/>
      <c r="B19" s="1019"/>
      <c r="C19" s="1019"/>
      <c r="D19" s="1086"/>
      <c r="E19" s="1153"/>
      <c r="F19" s="1019"/>
      <c r="G19" s="1019"/>
      <c r="H19" s="1019"/>
      <c r="I19" s="1019"/>
      <c r="J19" s="1019"/>
      <c r="K19" s="1019"/>
      <c r="L19" s="1019"/>
      <c r="M19" s="1019"/>
      <c r="N19" s="2"/>
      <c r="O19" s="2"/>
      <c r="P19" s="2"/>
      <c r="Q19" s="2"/>
      <c r="R19" s="2"/>
      <c r="S19" s="2"/>
      <c r="T19" s="2"/>
      <c r="U19" s="2"/>
      <c r="V19" s="2"/>
      <c r="W19" s="2"/>
      <c r="X19" s="2"/>
      <c r="Y19" s="2"/>
      <c r="Z19" s="2"/>
    </row>
    <row r="20" spans="1:26" ht="12.75" customHeight="1" x14ac:dyDescent="0.2">
      <c r="A20" s="2"/>
      <c r="B20" s="1019"/>
      <c r="C20" s="1019"/>
      <c r="D20" s="1086"/>
      <c r="E20" s="1153"/>
      <c r="F20" s="1019"/>
      <c r="G20" s="1019"/>
      <c r="H20" s="1019"/>
      <c r="I20" s="1019"/>
      <c r="J20" s="1019"/>
      <c r="K20" s="1019"/>
      <c r="L20" s="1019"/>
      <c r="M20" s="1019"/>
      <c r="N20" s="2"/>
      <c r="O20" s="2"/>
      <c r="P20" s="2"/>
      <c r="Q20" s="2"/>
      <c r="R20" s="2"/>
      <c r="S20" s="2"/>
      <c r="T20" s="2"/>
      <c r="U20" s="2"/>
      <c r="V20" s="2"/>
      <c r="W20" s="2"/>
      <c r="X20" s="2"/>
      <c r="Y20" s="2"/>
      <c r="Z20" s="2"/>
    </row>
    <row r="21" spans="1:26" ht="12.75" customHeight="1" x14ac:dyDescent="0.2">
      <c r="A21" s="2"/>
      <c r="B21" s="1019"/>
      <c r="C21" s="1019"/>
      <c r="D21" s="1086"/>
      <c r="E21" s="1153"/>
      <c r="F21" s="1019"/>
      <c r="G21" s="1019"/>
      <c r="H21" s="1019"/>
      <c r="I21" s="1019"/>
      <c r="J21" s="1019"/>
      <c r="K21" s="1019"/>
      <c r="L21" s="1019"/>
      <c r="M21" s="1019"/>
      <c r="N21" s="2"/>
      <c r="O21" s="2"/>
      <c r="P21" s="2"/>
      <c r="Q21" s="2"/>
      <c r="R21" s="2"/>
      <c r="S21" s="2"/>
      <c r="T21" s="2"/>
      <c r="U21" s="2"/>
      <c r="V21" s="2"/>
      <c r="W21" s="2"/>
      <c r="X21" s="2"/>
      <c r="Y21" s="2"/>
      <c r="Z21" s="2"/>
    </row>
    <row r="22" spans="1:26" ht="63.75" customHeight="1" x14ac:dyDescent="0.2">
      <c r="A22" s="2"/>
      <c r="B22" s="1108"/>
      <c r="C22" s="1108"/>
      <c r="D22" s="1117"/>
      <c r="E22" s="1466"/>
      <c r="F22" s="1108"/>
      <c r="G22" s="1108"/>
      <c r="H22" s="1108"/>
      <c r="I22" s="1108"/>
      <c r="J22" s="1108"/>
      <c r="K22" s="1108"/>
      <c r="L22" s="1108"/>
      <c r="M22" s="1108"/>
      <c r="N22" s="2"/>
      <c r="O22" s="2"/>
      <c r="P22" s="2"/>
      <c r="Q22" s="2"/>
      <c r="R22" s="2"/>
      <c r="S22" s="2"/>
      <c r="T22" s="2"/>
      <c r="U22" s="2"/>
      <c r="V22" s="2"/>
      <c r="W22" s="2"/>
      <c r="X22" s="2"/>
      <c r="Y22" s="2"/>
      <c r="Z22" s="2"/>
    </row>
    <row r="23" spans="1:26" ht="12.75" customHeight="1" x14ac:dyDescent="0.2">
      <c r="A23" s="2"/>
      <c r="B23" s="1449" t="s">
        <v>1153</v>
      </c>
      <c r="C23" s="1081"/>
      <c r="D23" s="1104"/>
      <c r="E23" s="1714" t="s">
        <v>1154</v>
      </c>
      <c r="F23" s="1081"/>
      <c r="G23" s="1081"/>
      <c r="H23" s="1081"/>
      <c r="I23" s="1081"/>
      <c r="J23" s="1081"/>
      <c r="K23" s="1081"/>
      <c r="L23" s="1081"/>
      <c r="M23" s="1081"/>
      <c r="N23" s="2"/>
      <c r="O23" s="2"/>
      <c r="P23" s="2"/>
      <c r="Q23" s="2"/>
      <c r="R23" s="2"/>
      <c r="S23" s="2"/>
      <c r="T23" s="2"/>
      <c r="U23" s="2"/>
      <c r="V23" s="2"/>
      <c r="W23" s="2"/>
      <c r="X23" s="2"/>
      <c r="Y23" s="2"/>
      <c r="Z23" s="2"/>
    </row>
    <row r="24" spans="1:26" ht="12.75" customHeight="1" x14ac:dyDescent="0.2">
      <c r="A24" s="2"/>
      <c r="B24" s="1019"/>
      <c r="C24" s="1019"/>
      <c r="D24" s="1086"/>
      <c r="E24" s="1153"/>
      <c r="F24" s="1019"/>
      <c r="G24" s="1019"/>
      <c r="H24" s="1019"/>
      <c r="I24" s="1019"/>
      <c r="J24" s="1019"/>
      <c r="K24" s="1019"/>
      <c r="L24" s="1019"/>
      <c r="M24" s="1019"/>
      <c r="N24" s="2"/>
      <c r="O24" s="2"/>
      <c r="P24" s="2"/>
      <c r="Q24" s="2"/>
      <c r="R24" s="2"/>
      <c r="S24" s="2"/>
      <c r="T24" s="2"/>
      <c r="U24" s="2"/>
      <c r="V24" s="2"/>
      <c r="W24" s="2"/>
      <c r="X24" s="2"/>
      <c r="Y24" s="2"/>
      <c r="Z24" s="2"/>
    </row>
    <row r="25" spans="1:26" ht="12.75" customHeight="1" x14ac:dyDescent="0.2">
      <c r="A25" s="2"/>
      <c r="B25" s="1019"/>
      <c r="C25" s="1019"/>
      <c r="D25" s="1086"/>
      <c r="E25" s="1153"/>
      <c r="F25" s="1019"/>
      <c r="G25" s="1019"/>
      <c r="H25" s="1019"/>
      <c r="I25" s="1019"/>
      <c r="J25" s="1019"/>
      <c r="K25" s="1019"/>
      <c r="L25" s="1019"/>
      <c r="M25" s="1019"/>
      <c r="N25" s="2"/>
      <c r="O25" s="2"/>
      <c r="P25" s="2"/>
      <c r="Q25" s="2"/>
      <c r="R25" s="2"/>
      <c r="S25" s="2"/>
      <c r="T25" s="2"/>
      <c r="U25" s="2"/>
      <c r="V25" s="2"/>
      <c r="W25" s="2"/>
      <c r="X25" s="2"/>
      <c r="Y25" s="2"/>
      <c r="Z25" s="2"/>
    </row>
    <row r="26" spans="1:26" ht="12.75" customHeight="1" x14ac:dyDescent="0.2">
      <c r="A26" s="2"/>
      <c r="B26" s="1019"/>
      <c r="C26" s="1019"/>
      <c r="D26" s="1086"/>
      <c r="E26" s="1153"/>
      <c r="F26" s="1019"/>
      <c r="G26" s="1019"/>
      <c r="H26" s="1019"/>
      <c r="I26" s="1019"/>
      <c r="J26" s="1019"/>
      <c r="K26" s="1019"/>
      <c r="L26" s="1019"/>
      <c r="M26" s="1019"/>
      <c r="N26" s="2"/>
      <c r="O26" s="2"/>
      <c r="P26" s="2"/>
      <c r="Q26" s="2"/>
      <c r="R26" s="2"/>
      <c r="S26" s="2"/>
      <c r="T26" s="2"/>
      <c r="U26" s="2"/>
      <c r="V26" s="2"/>
      <c r="W26" s="2"/>
      <c r="X26" s="2"/>
      <c r="Y26" s="2"/>
      <c r="Z26" s="2"/>
    </row>
    <row r="27" spans="1:26" ht="12.75" customHeight="1" x14ac:dyDescent="0.2">
      <c r="A27" s="2"/>
      <c r="B27" s="1019"/>
      <c r="C27" s="1019"/>
      <c r="D27" s="1086"/>
      <c r="E27" s="1153"/>
      <c r="F27" s="1019"/>
      <c r="G27" s="1019"/>
      <c r="H27" s="1019"/>
      <c r="I27" s="1019"/>
      <c r="J27" s="1019"/>
      <c r="K27" s="1019"/>
      <c r="L27" s="1019"/>
      <c r="M27" s="1019"/>
      <c r="N27" s="2"/>
      <c r="O27" s="2"/>
      <c r="P27" s="2"/>
      <c r="Q27" s="2"/>
      <c r="R27" s="2"/>
      <c r="S27" s="2"/>
      <c r="T27" s="2"/>
      <c r="U27" s="2"/>
      <c r="V27" s="2"/>
      <c r="W27" s="2"/>
      <c r="X27" s="2"/>
      <c r="Y27" s="2"/>
      <c r="Z27" s="2"/>
    </row>
    <row r="28" spans="1:26" ht="12.75" customHeight="1" x14ac:dyDescent="0.2">
      <c r="A28" s="2"/>
      <c r="B28" s="1019"/>
      <c r="C28" s="1019"/>
      <c r="D28" s="1086"/>
      <c r="E28" s="1153"/>
      <c r="F28" s="1019"/>
      <c r="G28" s="1019"/>
      <c r="H28" s="1019"/>
      <c r="I28" s="1019"/>
      <c r="J28" s="1019"/>
      <c r="K28" s="1019"/>
      <c r="L28" s="1019"/>
      <c r="M28" s="1019"/>
      <c r="N28" s="2"/>
      <c r="O28" s="2"/>
      <c r="P28" s="2"/>
      <c r="Q28" s="2"/>
      <c r="R28" s="2"/>
      <c r="S28" s="2"/>
      <c r="T28" s="2"/>
      <c r="U28" s="2"/>
      <c r="V28" s="2"/>
      <c r="W28" s="2"/>
      <c r="X28" s="2"/>
      <c r="Y28" s="2"/>
      <c r="Z28" s="2"/>
    </row>
    <row r="29" spans="1:26" ht="12.75" customHeight="1" x14ac:dyDescent="0.2">
      <c r="A29" s="2"/>
      <c r="B29" s="1019"/>
      <c r="C29" s="1019"/>
      <c r="D29" s="1086"/>
      <c r="E29" s="1153"/>
      <c r="F29" s="1019"/>
      <c r="G29" s="1019"/>
      <c r="H29" s="1019"/>
      <c r="I29" s="1019"/>
      <c r="J29" s="1019"/>
      <c r="K29" s="1019"/>
      <c r="L29" s="1019"/>
      <c r="M29" s="1019"/>
      <c r="N29" s="2"/>
      <c r="O29" s="2"/>
      <c r="P29" s="2"/>
      <c r="Q29" s="2"/>
      <c r="R29" s="2"/>
      <c r="S29" s="2"/>
      <c r="T29" s="2"/>
      <c r="U29" s="2"/>
      <c r="V29" s="2"/>
      <c r="W29" s="2"/>
      <c r="X29" s="2"/>
      <c r="Y29" s="2"/>
      <c r="Z29" s="2"/>
    </row>
    <row r="30" spans="1:26" ht="12.75" customHeight="1" x14ac:dyDescent="0.2">
      <c r="A30" s="2"/>
      <c r="B30" s="1019"/>
      <c r="C30" s="1019"/>
      <c r="D30" s="1086"/>
      <c r="E30" s="1153"/>
      <c r="F30" s="1019"/>
      <c r="G30" s="1019"/>
      <c r="H30" s="1019"/>
      <c r="I30" s="1019"/>
      <c r="J30" s="1019"/>
      <c r="K30" s="1019"/>
      <c r="L30" s="1019"/>
      <c r="M30" s="1019"/>
      <c r="N30" s="2"/>
      <c r="O30" s="2"/>
      <c r="P30" s="2"/>
      <c r="Q30" s="2"/>
      <c r="R30" s="2"/>
      <c r="S30" s="2"/>
      <c r="T30" s="2"/>
      <c r="U30" s="2"/>
      <c r="V30" s="2"/>
      <c r="W30" s="2"/>
      <c r="X30" s="2"/>
      <c r="Y30" s="2"/>
      <c r="Z30" s="2"/>
    </row>
    <row r="31" spans="1:26" ht="12.75" customHeight="1" x14ac:dyDescent="0.2">
      <c r="A31" s="2"/>
      <c r="B31" s="1019"/>
      <c r="C31" s="1019"/>
      <c r="D31" s="1086"/>
      <c r="E31" s="1153"/>
      <c r="F31" s="1019"/>
      <c r="G31" s="1019"/>
      <c r="H31" s="1019"/>
      <c r="I31" s="1019"/>
      <c r="J31" s="1019"/>
      <c r="K31" s="1019"/>
      <c r="L31" s="1019"/>
      <c r="M31" s="1019"/>
      <c r="N31" s="2"/>
      <c r="O31" s="2"/>
      <c r="P31" s="2"/>
      <c r="Q31" s="2"/>
      <c r="R31" s="2"/>
      <c r="S31" s="2"/>
      <c r="T31" s="2"/>
      <c r="U31" s="2"/>
      <c r="V31" s="2"/>
      <c r="W31" s="2"/>
      <c r="X31" s="2"/>
      <c r="Y31" s="2"/>
      <c r="Z31" s="2"/>
    </row>
    <row r="32" spans="1:26" ht="12.75" customHeight="1" x14ac:dyDescent="0.2">
      <c r="A32" s="2"/>
      <c r="B32" s="1019"/>
      <c r="C32" s="1019"/>
      <c r="D32" s="1086"/>
      <c r="E32" s="1153"/>
      <c r="F32" s="1019"/>
      <c r="G32" s="1019"/>
      <c r="H32" s="1019"/>
      <c r="I32" s="1019"/>
      <c r="J32" s="1019"/>
      <c r="K32" s="1019"/>
      <c r="L32" s="1019"/>
      <c r="M32" s="1019"/>
      <c r="N32" s="2"/>
      <c r="O32" s="2"/>
      <c r="P32" s="2"/>
      <c r="Q32" s="2"/>
      <c r="R32" s="2"/>
      <c r="S32" s="2"/>
      <c r="T32" s="2"/>
      <c r="U32" s="2"/>
      <c r="V32" s="2"/>
      <c r="W32" s="2"/>
      <c r="X32" s="2"/>
      <c r="Y32" s="2"/>
      <c r="Z32" s="2"/>
    </row>
    <row r="33" spans="1:26" ht="68.25" customHeight="1" x14ac:dyDescent="0.2">
      <c r="A33" s="2"/>
      <c r="B33" s="1113"/>
      <c r="C33" s="1113"/>
      <c r="D33" s="1180"/>
      <c r="E33" s="1381"/>
      <c r="F33" s="1113"/>
      <c r="G33" s="1113"/>
      <c r="H33" s="1113"/>
      <c r="I33" s="1113"/>
      <c r="J33" s="1113"/>
      <c r="K33" s="1113"/>
      <c r="L33" s="1113"/>
      <c r="M33" s="1113"/>
      <c r="N33" s="2"/>
      <c r="O33" s="2"/>
      <c r="P33" s="2"/>
      <c r="Q33" s="2"/>
      <c r="R33" s="2"/>
      <c r="S33" s="2"/>
      <c r="T33" s="2"/>
      <c r="U33" s="2"/>
      <c r="V33" s="2"/>
      <c r="W33" s="2"/>
      <c r="X33" s="2"/>
      <c r="Y33" s="2"/>
      <c r="Z33" s="2"/>
    </row>
    <row r="34" spans="1:26" ht="12.75" customHeight="1" x14ac:dyDescent="0.2">
      <c r="A34" s="2"/>
      <c r="B34" s="1711" t="s">
        <v>1155</v>
      </c>
      <c r="C34" s="1106"/>
      <c r="D34" s="1106"/>
      <c r="E34" s="1106"/>
      <c r="F34" s="1106"/>
      <c r="G34" s="1106"/>
      <c r="H34" s="1106"/>
      <c r="I34" s="1106"/>
      <c r="J34" s="1106"/>
      <c r="K34" s="1106"/>
      <c r="L34" s="1106"/>
      <c r="M34" s="1106"/>
      <c r="N34" s="2"/>
      <c r="O34" s="2"/>
      <c r="P34" s="2"/>
      <c r="Q34" s="2"/>
      <c r="R34" s="2"/>
      <c r="S34" s="2"/>
      <c r="T34" s="2"/>
      <c r="U34" s="2"/>
      <c r="V34" s="2"/>
      <c r="W34" s="2"/>
      <c r="X34" s="2"/>
      <c r="Y34" s="2"/>
      <c r="Z34" s="2"/>
    </row>
    <row r="35" spans="1:26" ht="12.75" customHeight="1" x14ac:dyDescent="0.2">
      <c r="A35" s="2"/>
      <c r="B35" s="1707" t="s">
        <v>1156</v>
      </c>
      <c r="C35" s="1258"/>
      <c r="D35" s="1425"/>
      <c r="E35" s="1708" t="s">
        <v>1157</v>
      </c>
      <c r="F35" s="1258"/>
      <c r="G35" s="1258"/>
      <c r="H35" s="1258"/>
      <c r="I35" s="1258"/>
      <c r="J35" s="1258"/>
      <c r="K35" s="1258"/>
      <c r="L35" s="1258"/>
      <c r="M35" s="1425"/>
      <c r="N35" s="2"/>
      <c r="O35" s="2"/>
      <c r="P35" s="2"/>
      <c r="Q35" s="2"/>
      <c r="R35" s="2"/>
      <c r="S35" s="2"/>
      <c r="T35" s="2"/>
      <c r="U35" s="2"/>
      <c r="V35" s="2"/>
      <c r="W35" s="2"/>
      <c r="X35" s="2"/>
      <c r="Y35" s="2"/>
      <c r="Z35" s="2"/>
    </row>
    <row r="36" spans="1:26" ht="12.75" customHeight="1" x14ac:dyDescent="0.2">
      <c r="A36" s="2"/>
      <c r="B36" s="1019"/>
      <c r="C36" s="1019"/>
      <c r="D36" s="1086"/>
      <c r="E36" s="1153"/>
      <c r="F36" s="1019"/>
      <c r="G36" s="1019"/>
      <c r="H36" s="1019"/>
      <c r="I36" s="1019"/>
      <c r="J36" s="1019"/>
      <c r="K36" s="1019"/>
      <c r="L36" s="1019"/>
      <c r="M36" s="1086"/>
      <c r="N36" s="2"/>
      <c r="O36" s="2"/>
      <c r="P36" s="2"/>
      <c r="Q36" s="2"/>
      <c r="R36" s="2"/>
      <c r="S36" s="2"/>
      <c r="T36" s="2"/>
      <c r="U36" s="2"/>
      <c r="V36" s="2"/>
      <c r="W36" s="2"/>
      <c r="X36" s="2"/>
      <c r="Y36" s="2"/>
      <c r="Z36" s="2"/>
    </row>
    <row r="37" spans="1:26" ht="12.75" customHeight="1" x14ac:dyDescent="0.2">
      <c r="A37" s="2"/>
      <c r="B37" s="1019"/>
      <c r="C37" s="1019"/>
      <c r="D37" s="1086"/>
      <c r="E37" s="1153"/>
      <c r="F37" s="1019"/>
      <c r="G37" s="1019"/>
      <c r="H37" s="1019"/>
      <c r="I37" s="1019"/>
      <c r="J37" s="1019"/>
      <c r="K37" s="1019"/>
      <c r="L37" s="1019"/>
      <c r="M37" s="1086"/>
      <c r="N37" s="2"/>
      <c r="O37" s="2"/>
      <c r="P37" s="2"/>
      <c r="Q37" s="2"/>
      <c r="R37" s="2"/>
      <c r="S37" s="2"/>
      <c r="T37" s="2"/>
      <c r="U37" s="2"/>
      <c r="V37" s="2"/>
      <c r="W37" s="2"/>
      <c r="X37" s="2"/>
      <c r="Y37" s="2"/>
      <c r="Z37" s="2"/>
    </row>
    <row r="38" spans="1:26" ht="12.75" customHeight="1" x14ac:dyDescent="0.2">
      <c r="A38" s="2"/>
      <c r="B38" s="1019"/>
      <c r="C38" s="1019"/>
      <c r="D38" s="1086"/>
      <c r="E38" s="1153"/>
      <c r="F38" s="1019"/>
      <c r="G38" s="1019"/>
      <c r="H38" s="1019"/>
      <c r="I38" s="1019"/>
      <c r="J38" s="1019"/>
      <c r="K38" s="1019"/>
      <c r="L38" s="1019"/>
      <c r="M38" s="1086"/>
      <c r="N38" s="2"/>
      <c r="O38" s="2"/>
      <c r="P38" s="2"/>
      <c r="Q38" s="2"/>
      <c r="R38" s="2"/>
      <c r="S38" s="2"/>
      <c r="T38" s="2"/>
      <c r="U38" s="2"/>
      <c r="V38" s="2"/>
      <c r="W38" s="2"/>
      <c r="X38" s="2"/>
      <c r="Y38" s="2"/>
      <c r="Z38" s="2"/>
    </row>
    <row r="39" spans="1:26" ht="12.75" customHeight="1" x14ac:dyDescent="0.2">
      <c r="A39" s="2"/>
      <c r="B39" s="1019"/>
      <c r="C39" s="1019"/>
      <c r="D39" s="1086"/>
      <c r="E39" s="1153"/>
      <c r="F39" s="1019"/>
      <c r="G39" s="1019"/>
      <c r="H39" s="1019"/>
      <c r="I39" s="1019"/>
      <c r="J39" s="1019"/>
      <c r="K39" s="1019"/>
      <c r="L39" s="1019"/>
      <c r="M39" s="1086"/>
      <c r="N39" s="2"/>
      <c r="O39" s="2"/>
      <c r="P39" s="2"/>
      <c r="Q39" s="2"/>
      <c r="R39" s="2"/>
      <c r="S39" s="2"/>
      <c r="T39" s="2"/>
      <c r="U39" s="2"/>
      <c r="V39" s="2"/>
      <c r="W39" s="2"/>
      <c r="X39" s="2"/>
      <c r="Y39" s="2"/>
      <c r="Z39" s="2"/>
    </row>
    <row r="40" spans="1:26" ht="12.75" customHeight="1" x14ac:dyDescent="0.2">
      <c r="A40" s="2"/>
      <c r="B40" s="1019"/>
      <c r="C40" s="1019"/>
      <c r="D40" s="1086"/>
      <c r="E40" s="1153"/>
      <c r="F40" s="1019"/>
      <c r="G40" s="1019"/>
      <c r="H40" s="1019"/>
      <c r="I40" s="1019"/>
      <c r="J40" s="1019"/>
      <c r="K40" s="1019"/>
      <c r="L40" s="1019"/>
      <c r="M40" s="1086"/>
      <c r="N40" s="2"/>
      <c r="O40" s="2"/>
      <c r="P40" s="2"/>
      <c r="Q40" s="2"/>
      <c r="R40" s="2"/>
      <c r="S40" s="2"/>
      <c r="T40" s="2"/>
      <c r="U40" s="2"/>
      <c r="V40" s="2"/>
      <c r="W40" s="2"/>
      <c r="X40" s="2"/>
      <c r="Y40" s="2"/>
      <c r="Z40" s="2"/>
    </row>
    <row r="41" spans="1:26" ht="12.75" customHeight="1" x14ac:dyDescent="0.2">
      <c r="A41" s="2"/>
      <c r="B41" s="1019"/>
      <c r="C41" s="1019"/>
      <c r="D41" s="1086"/>
      <c r="E41" s="1153"/>
      <c r="F41" s="1019"/>
      <c r="G41" s="1019"/>
      <c r="H41" s="1019"/>
      <c r="I41" s="1019"/>
      <c r="J41" s="1019"/>
      <c r="K41" s="1019"/>
      <c r="L41" s="1019"/>
      <c r="M41" s="1086"/>
      <c r="N41" s="2"/>
      <c r="O41" s="2"/>
      <c r="P41" s="2"/>
      <c r="Q41" s="2"/>
      <c r="R41" s="2"/>
      <c r="S41" s="2"/>
      <c r="T41" s="2"/>
      <c r="U41" s="2"/>
      <c r="V41" s="2"/>
      <c r="W41" s="2"/>
      <c r="X41" s="2"/>
      <c r="Y41" s="2"/>
      <c r="Z41" s="2"/>
    </row>
    <row r="42" spans="1:26" ht="12.75" customHeight="1" x14ac:dyDescent="0.2">
      <c r="A42" s="2"/>
      <c r="B42" s="1019"/>
      <c r="C42" s="1019"/>
      <c r="D42" s="1086"/>
      <c r="E42" s="1153"/>
      <c r="F42" s="1019"/>
      <c r="G42" s="1019"/>
      <c r="H42" s="1019"/>
      <c r="I42" s="1019"/>
      <c r="J42" s="1019"/>
      <c r="K42" s="1019"/>
      <c r="L42" s="1019"/>
      <c r="M42" s="1086"/>
      <c r="N42" s="2"/>
      <c r="O42" s="2"/>
      <c r="P42" s="2"/>
      <c r="Q42" s="2"/>
      <c r="R42" s="2"/>
      <c r="S42" s="2"/>
      <c r="T42" s="2"/>
      <c r="U42" s="2"/>
      <c r="V42" s="2"/>
      <c r="W42" s="2"/>
      <c r="X42" s="2"/>
      <c r="Y42" s="2"/>
      <c r="Z42" s="2"/>
    </row>
    <row r="43" spans="1:26" ht="12.75" customHeight="1" x14ac:dyDescent="0.2">
      <c r="A43" s="2"/>
      <c r="B43" s="1019"/>
      <c r="C43" s="1019"/>
      <c r="D43" s="1086"/>
      <c r="E43" s="1153"/>
      <c r="F43" s="1019"/>
      <c r="G43" s="1019"/>
      <c r="H43" s="1019"/>
      <c r="I43" s="1019"/>
      <c r="J43" s="1019"/>
      <c r="K43" s="1019"/>
      <c r="L43" s="1019"/>
      <c r="M43" s="1086"/>
      <c r="N43" s="2"/>
      <c r="O43" s="2"/>
      <c r="P43" s="2"/>
      <c r="Q43" s="2"/>
      <c r="R43" s="2"/>
      <c r="S43" s="2"/>
      <c r="T43" s="2"/>
      <c r="U43" s="2"/>
      <c r="V43" s="2"/>
      <c r="W43" s="2"/>
      <c r="X43" s="2"/>
      <c r="Y43" s="2"/>
      <c r="Z43" s="2"/>
    </row>
    <row r="44" spans="1:26" ht="12.75" customHeight="1" x14ac:dyDescent="0.2">
      <c r="A44" s="2"/>
      <c r="B44" s="1019"/>
      <c r="C44" s="1019"/>
      <c r="D44" s="1086"/>
      <c r="E44" s="1153"/>
      <c r="F44" s="1019"/>
      <c r="G44" s="1019"/>
      <c r="H44" s="1019"/>
      <c r="I44" s="1019"/>
      <c r="J44" s="1019"/>
      <c r="K44" s="1019"/>
      <c r="L44" s="1019"/>
      <c r="M44" s="1086"/>
      <c r="N44" s="2"/>
      <c r="O44" s="2"/>
      <c r="P44" s="2"/>
      <c r="Q44" s="2"/>
      <c r="R44" s="2"/>
      <c r="S44" s="2"/>
      <c r="T44" s="2"/>
      <c r="U44" s="2"/>
      <c r="V44" s="2"/>
      <c r="W44" s="2"/>
      <c r="X44" s="2"/>
      <c r="Y44" s="2"/>
      <c r="Z44" s="2"/>
    </row>
    <row r="45" spans="1:26" ht="44.25" customHeight="1" x14ac:dyDescent="0.2">
      <c r="A45" s="2"/>
      <c r="B45" s="1019"/>
      <c r="C45" s="1019"/>
      <c r="D45" s="1086"/>
      <c r="E45" s="1153"/>
      <c r="F45" s="1019"/>
      <c r="G45" s="1019"/>
      <c r="H45" s="1019"/>
      <c r="I45" s="1019"/>
      <c r="J45" s="1019"/>
      <c r="K45" s="1019"/>
      <c r="L45" s="1019"/>
      <c r="M45" s="1086"/>
      <c r="N45" s="2"/>
      <c r="O45" s="2"/>
      <c r="P45" s="2"/>
      <c r="Q45" s="2"/>
      <c r="R45" s="2"/>
      <c r="S45" s="2"/>
      <c r="T45" s="2"/>
      <c r="U45" s="2"/>
      <c r="V45" s="2"/>
      <c r="W45" s="2"/>
      <c r="X45" s="2"/>
      <c r="Y45" s="2"/>
      <c r="Z45" s="2"/>
    </row>
    <row r="46" spans="1:26" ht="12.75" customHeight="1" x14ac:dyDescent="0.2">
      <c r="A46" s="2"/>
      <c r="B46" s="1019"/>
      <c r="C46" s="1019"/>
      <c r="D46" s="1086"/>
      <c r="E46" s="1153"/>
      <c r="F46" s="1019"/>
      <c r="G46" s="1019"/>
      <c r="H46" s="1019"/>
      <c r="I46" s="1019"/>
      <c r="J46" s="1019"/>
      <c r="K46" s="1019"/>
      <c r="L46" s="1019"/>
      <c r="M46" s="1086"/>
      <c r="N46" s="2"/>
      <c r="O46" s="2"/>
      <c r="P46" s="2"/>
      <c r="Q46" s="2"/>
      <c r="R46" s="2"/>
      <c r="S46" s="2"/>
      <c r="T46" s="2"/>
      <c r="U46" s="2"/>
      <c r="V46" s="2"/>
      <c r="W46" s="2"/>
      <c r="X46" s="2"/>
      <c r="Y46" s="2"/>
      <c r="Z46" s="2"/>
    </row>
    <row r="47" spans="1:26" ht="12.75" customHeight="1" x14ac:dyDescent="0.2">
      <c r="A47" s="2"/>
      <c r="B47" s="1019"/>
      <c r="C47" s="1019"/>
      <c r="D47" s="1086"/>
      <c r="E47" s="1153"/>
      <c r="F47" s="1019"/>
      <c r="G47" s="1019"/>
      <c r="H47" s="1019"/>
      <c r="I47" s="1019"/>
      <c r="J47" s="1019"/>
      <c r="K47" s="1019"/>
      <c r="L47" s="1019"/>
      <c r="M47" s="1086"/>
      <c r="N47" s="2"/>
      <c r="O47" s="2"/>
      <c r="P47" s="2"/>
      <c r="Q47" s="2"/>
      <c r="R47" s="2"/>
      <c r="S47" s="2"/>
      <c r="T47" s="2"/>
      <c r="U47" s="2"/>
      <c r="V47" s="2"/>
      <c r="W47" s="2"/>
      <c r="X47" s="2"/>
      <c r="Y47" s="2"/>
      <c r="Z47" s="2"/>
    </row>
    <row r="48" spans="1:26" ht="12.75" customHeight="1" x14ac:dyDescent="0.2">
      <c r="A48" s="2"/>
      <c r="B48" s="1019"/>
      <c r="C48" s="1019"/>
      <c r="D48" s="1086"/>
      <c r="E48" s="1153"/>
      <c r="F48" s="1019"/>
      <c r="G48" s="1019"/>
      <c r="H48" s="1019"/>
      <c r="I48" s="1019"/>
      <c r="J48" s="1019"/>
      <c r="K48" s="1019"/>
      <c r="L48" s="1019"/>
      <c r="M48" s="1086"/>
      <c r="N48" s="2"/>
      <c r="O48" s="2"/>
      <c r="P48" s="2"/>
      <c r="Q48" s="2"/>
      <c r="R48" s="2"/>
      <c r="S48" s="2"/>
      <c r="T48" s="2"/>
      <c r="U48" s="2"/>
      <c r="V48" s="2"/>
      <c r="W48" s="2"/>
      <c r="X48" s="2"/>
      <c r="Y48" s="2"/>
      <c r="Z48" s="2"/>
    </row>
    <row r="49" spans="1:26" ht="12.75" customHeight="1" x14ac:dyDescent="0.2">
      <c r="A49" s="2"/>
      <c r="B49" s="1019"/>
      <c r="C49" s="1019"/>
      <c r="D49" s="1086"/>
      <c r="E49" s="1153"/>
      <c r="F49" s="1019"/>
      <c r="G49" s="1019"/>
      <c r="H49" s="1019"/>
      <c r="I49" s="1019"/>
      <c r="J49" s="1019"/>
      <c r="K49" s="1019"/>
      <c r="L49" s="1019"/>
      <c r="M49" s="1086"/>
      <c r="N49" s="2"/>
      <c r="O49" s="2"/>
      <c r="P49" s="2"/>
      <c r="Q49" s="2"/>
      <c r="R49" s="2"/>
      <c r="S49" s="2"/>
      <c r="T49" s="2"/>
      <c r="U49" s="2"/>
      <c r="V49" s="2"/>
      <c r="W49" s="2"/>
      <c r="X49" s="2"/>
      <c r="Y49" s="2"/>
      <c r="Z49" s="2"/>
    </row>
    <row r="50" spans="1:26" ht="12.75" customHeight="1" x14ac:dyDescent="0.2">
      <c r="A50" s="2"/>
      <c r="B50" s="1019"/>
      <c r="C50" s="1019"/>
      <c r="D50" s="1086"/>
      <c r="E50" s="1153"/>
      <c r="F50" s="1019"/>
      <c r="G50" s="1019"/>
      <c r="H50" s="1019"/>
      <c r="I50" s="1019"/>
      <c r="J50" s="1019"/>
      <c r="K50" s="1019"/>
      <c r="L50" s="1019"/>
      <c r="M50" s="1086"/>
      <c r="N50" s="2"/>
      <c r="O50" s="2"/>
      <c r="P50" s="2"/>
      <c r="Q50" s="2"/>
      <c r="R50" s="2"/>
      <c r="S50" s="2"/>
      <c r="T50" s="2"/>
      <c r="U50" s="2"/>
      <c r="V50" s="2"/>
      <c r="W50" s="2"/>
      <c r="X50" s="2"/>
      <c r="Y50" s="2"/>
      <c r="Z50" s="2"/>
    </row>
    <row r="51" spans="1:26" ht="12.75" customHeight="1" x14ac:dyDescent="0.2">
      <c r="A51" s="2"/>
      <c r="B51" s="1019"/>
      <c r="C51" s="1019"/>
      <c r="D51" s="1086"/>
      <c r="E51" s="1153"/>
      <c r="F51" s="1019"/>
      <c r="G51" s="1019"/>
      <c r="H51" s="1019"/>
      <c r="I51" s="1019"/>
      <c r="J51" s="1019"/>
      <c r="K51" s="1019"/>
      <c r="L51" s="1019"/>
      <c r="M51" s="1086"/>
      <c r="N51" s="2"/>
      <c r="O51" s="2"/>
      <c r="P51" s="2"/>
      <c r="Q51" s="2"/>
      <c r="R51" s="2"/>
      <c r="S51" s="2"/>
      <c r="T51" s="2"/>
      <c r="U51" s="2"/>
      <c r="V51" s="2"/>
      <c r="W51" s="2"/>
      <c r="X51" s="2"/>
      <c r="Y51" s="2"/>
      <c r="Z51" s="2"/>
    </row>
    <row r="52" spans="1:26" ht="104.25" customHeight="1" x14ac:dyDescent="0.2">
      <c r="A52" s="2"/>
      <c r="B52" s="1108"/>
      <c r="C52" s="1108"/>
      <c r="D52" s="1117"/>
      <c r="E52" s="1466"/>
      <c r="F52" s="1108"/>
      <c r="G52" s="1108"/>
      <c r="H52" s="1108"/>
      <c r="I52" s="1108"/>
      <c r="J52" s="1108"/>
      <c r="K52" s="1108"/>
      <c r="L52" s="1108"/>
      <c r="M52" s="1117"/>
      <c r="N52" s="2"/>
      <c r="O52" s="2"/>
      <c r="P52" s="2"/>
      <c r="Q52" s="2"/>
      <c r="R52" s="2"/>
      <c r="S52" s="2"/>
      <c r="T52" s="2"/>
      <c r="U52" s="2"/>
      <c r="V52" s="2"/>
      <c r="W52" s="2"/>
      <c r="X52" s="2"/>
      <c r="Y52" s="2"/>
      <c r="Z52" s="2"/>
    </row>
    <row r="53" spans="1:26" ht="12.75" customHeight="1" x14ac:dyDescent="0.2">
      <c r="A53" s="2"/>
      <c r="B53" s="1449" t="s">
        <v>1158</v>
      </c>
      <c r="C53" s="1081"/>
      <c r="D53" s="1104"/>
      <c r="E53" s="1362" t="s">
        <v>1159</v>
      </c>
      <c r="F53" s="1081"/>
      <c r="G53" s="1081"/>
      <c r="H53" s="1081"/>
      <c r="I53" s="1081"/>
      <c r="J53" s="1081"/>
      <c r="K53" s="1081"/>
      <c r="L53" s="1081"/>
      <c r="M53" s="1104"/>
      <c r="N53" s="2"/>
      <c r="O53" s="2"/>
      <c r="P53" s="2"/>
      <c r="Q53" s="2"/>
      <c r="R53" s="2"/>
      <c r="S53" s="2"/>
      <c r="T53" s="2"/>
      <c r="U53" s="2"/>
      <c r="V53" s="2"/>
      <c r="W53" s="2"/>
      <c r="X53" s="2"/>
      <c r="Y53" s="2"/>
      <c r="Z53" s="2"/>
    </row>
    <row r="54" spans="1:26" ht="12.75" customHeight="1" x14ac:dyDescent="0.2">
      <c r="A54" s="2"/>
      <c r="B54" s="1019"/>
      <c r="C54" s="1019"/>
      <c r="D54" s="1086"/>
      <c r="E54" s="1153"/>
      <c r="F54" s="1019"/>
      <c r="G54" s="1019"/>
      <c r="H54" s="1019"/>
      <c r="I54" s="1019"/>
      <c r="J54" s="1019"/>
      <c r="K54" s="1019"/>
      <c r="L54" s="1019"/>
      <c r="M54" s="1086"/>
      <c r="N54" s="2"/>
      <c r="O54" s="2"/>
      <c r="P54" s="2"/>
      <c r="Q54" s="2"/>
      <c r="R54" s="2"/>
      <c r="S54" s="2"/>
      <c r="T54" s="2"/>
      <c r="U54" s="2"/>
      <c r="V54" s="2"/>
      <c r="W54" s="2"/>
      <c r="X54" s="2"/>
      <c r="Y54" s="2"/>
      <c r="Z54" s="2"/>
    </row>
    <row r="55" spans="1:26" ht="12.75" customHeight="1" x14ac:dyDescent="0.2">
      <c r="A55" s="2"/>
      <c r="B55" s="1019"/>
      <c r="C55" s="1019"/>
      <c r="D55" s="1086"/>
      <c r="E55" s="1153"/>
      <c r="F55" s="1019"/>
      <c r="G55" s="1019"/>
      <c r="H55" s="1019"/>
      <c r="I55" s="1019"/>
      <c r="J55" s="1019"/>
      <c r="K55" s="1019"/>
      <c r="L55" s="1019"/>
      <c r="M55" s="1086"/>
      <c r="N55" s="2"/>
      <c r="O55" s="2"/>
      <c r="P55" s="2"/>
      <c r="Q55" s="2"/>
      <c r="R55" s="2"/>
      <c r="S55" s="2"/>
      <c r="T55" s="2"/>
      <c r="U55" s="2"/>
      <c r="V55" s="2"/>
      <c r="W55" s="2"/>
      <c r="X55" s="2"/>
      <c r="Y55" s="2"/>
      <c r="Z55" s="2"/>
    </row>
    <row r="56" spans="1:26" ht="12.75" customHeight="1" x14ac:dyDescent="0.2">
      <c r="A56" s="2"/>
      <c r="B56" s="1019"/>
      <c r="C56" s="1019"/>
      <c r="D56" s="1086"/>
      <c r="E56" s="1153"/>
      <c r="F56" s="1019"/>
      <c r="G56" s="1019"/>
      <c r="H56" s="1019"/>
      <c r="I56" s="1019"/>
      <c r="J56" s="1019"/>
      <c r="K56" s="1019"/>
      <c r="L56" s="1019"/>
      <c r="M56" s="1086"/>
      <c r="N56" s="2"/>
      <c r="O56" s="2"/>
      <c r="P56" s="2"/>
      <c r="Q56" s="2"/>
      <c r="R56" s="2"/>
      <c r="S56" s="2"/>
      <c r="T56" s="2"/>
      <c r="U56" s="2"/>
      <c r="V56" s="2"/>
      <c r="W56" s="2"/>
      <c r="X56" s="2"/>
      <c r="Y56" s="2"/>
      <c r="Z56" s="2"/>
    </row>
    <row r="57" spans="1:26" ht="12.75" customHeight="1" x14ac:dyDescent="0.2">
      <c r="A57" s="2"/>
      <c r="B57" s="1019"/>
      <c r="C57" s="1019"/>
      <c r="D57" s="1086"/>
      <c r="E57" s="1153"/>
      <c r="F57" s="1019"/>
      <c r="G57" s="1019"/>
      <c r="H57" s="1019"/>
      <c r="I57" s="1019"/>
      <c r="J57" s="1019"/>
      <c r="K57" s="1019"/>
      <c r="L57" s="1019"/>
      <c r="M57" s="1086"/>
      <c r="N57" s="2"/>
      <c r="O57" s="2"/>
      <c r="P57" s="2"/>
      <c r="Q57" s="2"/>
      <c r="R57" s="2"/>
      <c r="S57" s="2"/>
      <c r="T57" s="2"/>
      <c r="U57" s="2"/>
      <c r="V57" s="2"/>
      <c r="W57" s="2"/>
      <c r="X57" s="2"/>
      <c r="Y57" s="2"/>
      <c r="Z57" s="2"/>
    </row>
    <row r="58" spans="1:26" ht="12.75" customHeight="1" x14ac:dyDescent="0.2">
      <c r="A58" s="2"/>
      <c r="B58" s="1019"/>
      <c r="C58" s="1019"/>
      <c r="D58" s="1086"/>
      <c r="E58" s="1153"/>
      <c r="F58" s="1019"/>
      <c r="G58" s="1019"/>
      <c r="H58" s="1019"/>
      <c r="I58" s="1019"/>
      <c r="J58" s="1019"/>
      <c r="K58" s="1019"/>
      <c r="L58" s="1019"/>
      <c r="M58" s="1086"/>
      <c r="N58" s="2"/>
      <c r="O58" s="2"/>
      <c r="P58" s="2"/>
      <c r="Q58" s="2"/>
      <c r="R58" s="2"/>
      <c r="S58" s="2"/>
      <c r="T58" s="2"/>
      <c r="U58" s="2"/>
      <c r="V58" s="2"/>
      <c r="W58" s="2"/>
      <c r="X58" s="2"/>
      <c r="Y58" s="2"/>
      <c r="Z58" s="2"/>
    </row>
    <row r="59" spans="1:26" ht="12.75" customHeight="1" x14ac:dyDescent="0.2">
      <c r="A59" s="2"/>
      <c r="B59" s="1019"/>
      <c r="C59" s="1019"/>
      <c r="D59" s="1086"/>
      <c r="E59" s="1153"/>
      <c r="F59" s="1019"/>
      <c r="G59" s="1019"/>
      <c r="H59" s="1019"/>
      <c r="I59" s="1019"/>
      <c r="J59" s="1019"/>
      <c r="K59" s="1019"/>
      <c r="L59" s="1019"/>
      <c r="M59" s="1086"/>
      <c r="N59" s="2"/>
      <c r="O59" s="2"/>
      <c r="P59" s="2"/>
      <c r="Q59" s="2"/>
      <c r="R59" s="2"/>
      <c r="S59" s="2"/>
      <c r="T59" s="2"/>
      <c r="U59" s="2"/>
      <c r="V59" s="2"/>
      <c r="W59" s="2"/>
      <c r="X59" s="2"/>
      <c r="Y59" s="2"/>
      <c r="Z59" s="2"/>
    </row>
    <row r="60" spans="1:26" ht="12.75" customHeight="1" x14ac:dyDescent="0.2">
      <c r="A60" s="2"/>
      <c r="B60" s="1019"/>
      <c r="C60" s="1019"/>
      <c r="D60" s="1086"/>
      <c r="E60" s="1153"/>
      <c r="F60" s="1019"/>
      <c r="G60" s="1019"/>
      <c r="H60" s="1019"/>
      <c r="I60" s="1019"/>
      <c r="J60" s="1019"/>
      <c r="K60" s="1019"/>
      <c r="L60" s="1019"/>
      <c r="M60" s="1086"/>
      <c r="N60" s="2"/>
      <c r="O60" s="2"/>
      <c r="P60" s="2"/>
      <c r="Q60" s="2"/>
      <c r="R60" s="2"/>
      <c r="S60" s="2"/>
      <c r="T60" s="2"/>
      <c r="U60" s="2"/>
      <c r="V60" s="2"/>
      <c r="W60" s="2"/>
      <c r="X60" s="2"/>
      <c r="Y60" s="2"/>
      <c r="Z60" s="2"/>
    </row>
    <row r="61" spans="1:26" ht="12.75" customHeight="1" x14ac:dyDescent="0.2">
      <c r="A61" s="2"/>
      <c r="B61" s="1019"/>
      <c r="C61" s="1019"/>
      <c r="D61" s="1086"/>
      <c r="E61" s="1153"/>
      <c r="F61" s="1019"/>
      <c r="G61" s="1019"/>
      <c r="H61" s="1019"/>
      <c r="I61" s="1019"/>
      <c r="J61" s="1019"/>
      <c r="K61" s="1019"/>
      <c r="L61" s="1019"/>
      <c r="M61" s="1086"/>
      <c r="N61" s="2"/>
      <c r="O61" s="2"/>
      <c r="P61" s="2"/>
      <c r="Q61" s="2"/>
      <c r="R61" s="2"/>
      <c r="S61" s="2"/>
      <c r="T61" s="2"/>
      <c r="U61" s="2"/>
      <c r="V61" s="2"/>
      <c r="W61" s="2"/>
      <c r="X61" s="2"/>
      <c r="Y61" s="2"/>
      <c r="Z61" s="2"/>
    </row>
    <row r="62" spans="1:26" ht="12.75" customHeight="1" x14ac:dyDescent="0.2">
      <c r="A62" s="2"/>
      <c r="B62" s="1019"/>
      <c r="C62" s="1019"/>
      <c r="D62" s="1086"/>
      <c r="E62" s="1153"/>
      <c r="F62" s="1019"/>
      <c r="G62" s="1019"/>
      <c r="H62" s="1019"/>
      <c r="I62" s="1019"/>
      <c r="J62" s="1019"/>
      <c r="K62" s="1019"/>
      <c r="L62" s="1019"/>
      <c r="M62" s="1086"/>
      <c r="N62" s="2"/>
      <c r="O62" s="2"/>
      <c r="P62" s="2"/>
      <c r="Q62" s="2"/>
      <c r="R62" s="2"/>
      <c r="S62" s="2"/>
      <c r="T62" s="2"/>
      <c r="U62" s="2"/>
      <c r="V62" s="2"/>
      <c r="W62" s="2"/>
      <c r="X62" s="2"/>
      <c r="Y62" s="2"/>
      <c r="Z62" s="2"/>
    </row>
    <row r="63" spans="1:26" ht="12.75" customHeight="1" x14ac:dyDescent="0.2">
      <c r="A63" s="2"/>
      <c r="B63" s="1019"/>
      <c r="C63" s="1019"/>
      <c r="D63" s="1086"/>
      <c r="E63" s="1153"/>
      <c r="F63" s="1019"/>
      <c r="G63" s="1019"/>
      <c r="H63" s="1019"/>
      <c r="I63" s="1019"/>
      <c r="J63" s="1019"/>
      <c r="K63" s="1019"/>
      <c r="L63" s="1019"/>
      <c r="M63" s="1086"/>
      <c r="N63" s="2"/>
      <c r="O63" s="2"/>
      <c r="P63" s="2"/>
      <c r="Q63" s="2"/>
      <c r="R63" s="2"/>
      <c r="S63" s="2"/>
      <c r="T63" s="2"/>
      <c r="U63" s="2"/>
      <c r="V63" s="2"/>
      <c r="W63" s="2"/>
      <c r="X63" s="2"/>
      <c r="Y63" s="2"/>
      <c r="Z63" s="2"/>
    </row>
    <row r="64" spans="1:26" ht="38.25" customHeight="1" x14ac:dyDescent="0.2">
      <c r="A64" s="2"/>
      <c r="B64" s="1019"/>
      <c r="C64" s="1019"/>
      <c r="D64" s="1086"/>
      <c r="E64" s="1153"/>
      <c r="F64" s="1019"/>
      <c r="G64" s="1019"/>
      <c r="H64" s="1019"/>
      <c r="I64" s="1019"/>
      <c r="J64" s="1019"/>
      <c r="K64" s="1019"/>
      <c r="L64" s="1019"/>
      <c r="M64" s="1086"/>
      <c r="N64" s="2"/>
      <c r="O64" s="2"/>
      <c r="P64" s="2"/>
      <c r="Q64" s="2"/>
      <c r="R64" s="2"/>
      <c r="S64" s="2"/>
      <c r="T64" s="2"/>
      <c r="U64" s="2"/>
      <c r="V64" s="2"/>
      <c r="W64" s="2"/>
      <c r="X64" s="2"/>
      <c r="Y64" s="2"/>
      <c r="Z64" s="2"/>
    </row>
    <row r="65" spans="1:26" ht="68.25" customHeight="1" x14ac:dyDescent="0.2">
      <c r="A65" s="2"/>
      <c r="B65" s="1108"/>
      <c r="C65" s="1108"/>
      <c r="D65" s="1117"/>
      <c r="E65" s="1466"/>
      <c r="F65" s="1108"/>
      <c r="G65" s="1108"/>
      <c r="H65" s="1108"/>
      <c r="I65" s="1108"/>
      <c r="J65" s="1108"/>
      <c r="K65" s="1108"/>
      <c r="L65" s="1108"/>
      <c r="M65" s="1117"/>
      <c r="N65" s="2"/>
      <c r="O65" s="2"/>
      <c r="P65" s="2"/>
      <c r="Q65" s="2"/>
      <c r="R65" s="2"/>
      <c r="S65" s="2"/>
      <c r="T65" s="2"/>
      <c r="U65" s="2"/>
      <c r="V65" s="2"/>
      <c r="W65" s="2"/>
      <c r="X65" s="2"/>
      <c r="Y65" s="2"/>
      <c r="Z65" s="2"/>
    </row>
    <row r="66" spans="1:26" ht="12.75" customHeight="1" x14ac:dyDescent="0.2">
      <c r="A66" s="2"/>
      <c r="B66" s="1449" t="s">
        <v>1160</v>
      </c>
      <c r="C66" s="1081"/>
      <c r="D66" s="1104"/>
      <c r="E66" s="1362" t="s">
        <v>1161</v>
      </c>
      <c r="F66" s="1081"/>
      <c r="G66" s="1081"/>
      <c r="H66" s="1081"/>
      <c r="I66" s="1081"/>
      <c r="J66" s="1081"/>
      <c r="K66" s="1081"/>
      <c r="L66" s="1081"/>
      <c r="M66" s="1104"/>
      <c r="N66" s="2"/>
      <c r="O66" s="2"/>
      <c r="P66" s="2"/>
      <c r="Q66" s="2"/>
      <c r="R66" s="2"/>
      <c r="S66" s="2"/>
      <c r="T66" s="2"/>
      <c r="U66" s="2"/>
      <c r="V66" s="2"/>
      <c r="W66" s="2"/>
      <c r="X66" s="2"/>
      <c r="Y66" s="2"/>
      <c r="Z66" s="2"/>
    </row>
    <row r="67" spans="1:26" ht="12.75" customHeight="1" x14ac:dyDescent="0.2">
      <c r="A67" s="2"/>
      <c r="B67" s="1019"/>
      <c r="C67" s="1019"/>
      <c r="D67" s="1086"/>
      <c r="E67" s="1153"/>
      <c r="F67" s="1019"/>
      <c r="G67" s="1019"/>
      <c r="H67" s="1019"/>
      <c r="I67" s="1019"/>
      <c r="J67" s="1019"/>
      <c r="K67" s="1019"/>
      <c r="L67" s="1019"/>
      <c r="M67" s="1086"/>
      <c r="N67" s="2"/>
      <c r="O67" s="2"/>
      <c r="P67" s="2"/>
      <c r="Q67" s="2"/>
      <c r="R67" s="2"/>
      <c r="S67" s="2"/>
      <c r="T67" s="2"/>
      <c r="U67" s="2"/>
      <c r="V67" s="2"/>
      <c r="W67" s="2"/>
      <c r="X67" s="2"/>
      <c r="Y67" s="2"/>
      <c r="Z67" s="2"/>
    </row>
    <row r="68" spans="1:26" ht="12.75" customHeight="1" x14ac:dyDescent="0.2">
      <c r="A68" s="2"/>
      <c r="B68" s="1019"/>
      <c r="C68" s="1019"/>
      <c r="D68" s="1086"/>
      <c r="E68" s="1153"/>
      <c r="F68" s="1019"/>
      <c r="G68" s="1019"/>
      <c r="H68" s="1019"/>
      <c r="I68" s="1019"/>
      <c r="J68" s="1019"/>
      <c r="K68" s="1019"/>
      <c r="L68" s="1019"/>
      <c r="M68" s="1086"/>
      <c r="N68" s="2"/>
      <c r="O68" s="2"/>
      <c r="P68" s="2"/>
      <c r="Q68" s="2"/>
      <c r="R68" s="2"/>
      <c r="S68" s="2"/>
      <c r="T68" s="2"/>
      <c r="U68" s="2"/>
      <c r="V68" s="2"/>
      <c r="W68" s="2"/>
      <c r="X68" s="2"/>
      <c r="Y68" s="2"/>
      <c r="Z68" s="2"/>
    </row>
    <row r="69" spans="1:26" ht="12.75" customHeight="1" x14ac:dyDescent="0.2">
      <c r="A69" s="2"/>
      <c r="B69" s="1019"/>
      <c r="C69" s="1019"/>
      <c r="D69" s="1086"/>
      <c r="E69" s="1153"/>
      <c r="F69" s="1019"/>
      <c r="G69" s="1019"/>
      <c r="H69" s="1019"/>
      <c r="I69" s="1019"/>
      <c r="J69" s="1019"/>
      <c r="K69" s="1019"/>
      <c r="L69" s="1019"/>
      <c r="M69" s="1086"/>
      <c r="N69" s="2"/>
      <c r="O69" s="2"/>
      <c r="P69" s="2"/>
      <c r="Q69" s="2"/>
      <c r="R69" s="2"/>
      <c r="S69" s="2"/>
      <c r="T69" s="2"/>
      <c r="U69" s="2"/>
      <c r="V69" s="2"/>
      <c r="W69" s="2"/>
      <c r="X69" s="2"/>
      <c r="Y69" s="2"/>
      <c r="Z69" s="2"/>
    </row>
    <row r="70" spans="1:26" ht="12.75" customHeight="1" x14ac:dyDescent="0.2">
      <c r="A70" s="2"/>
      <c r="B70" s="1019"/>
      <c r="C70" s="1019"/>
      <c r="D70" s="1086"/>
      <c r="E70" s="1153"/>
      <c r="F70" s="1019"/>
      <c r="G70" s="1019"/>
      <c r="H70" s="1019"/>
      <c r="I70" s="1019"/>
      <c r="J70" s="1019"/>
      <c r="K70" s="1019"/>
      <c r="L70" s="1019"/>
      <c r="M70" s="1086"/>
      <c r="N70" s="2"/>
      <c r="O70" s="2"/>
      <c r="P70" s="2"/>
      <c r="Q70" s="2"/>
      <c r="R70" s="2"/>
      <c r="S70" s="2"/>
      <c r="T70" s="2"/>
      <c r="U70" s="2"/>
      <c r="V70" s="2"/>
      <c r="W70" s="2"/>
      <c r="X70" s="2"/>
      <c r="Y70" s="2"/>
      <c r="Z70" s="2"/>
    </row>
    <row r="71" spans="1:26" ht="12.75" customHeight="1" x14ac:dyDescent="0.2">
      <c r="A71" s="2"/>
      <c r="B71" s="1019"/>
      <c r="C71" s="1019"/>
      <c r="D71" s="1086"/>
      <c r="E71" s="1153"/>
      <c r="F71" s="1019"/>
      <c r="G71" s="1019"/>
      <c r="H71" s="1019"/>
      <c r="I71" s="1019"/>
      <c r="J71" s="1019"/>
      <c r="K71" s="1019"/>
      <c r="L71" s="1019"/>
      <c r="M71" s="1086"/>
      <c r="N71" s="2"/>
      <c r="O71" s="2"/>
      <c r="P71" s="2"/>
      <c r="Q71" s="2"/>
      <c r="R71" s="2"/>
      <c r="S71" s="2"/>
      <c r="T71" s="2"/>
      <c r="U71" s="2"/>
      <c r="V71" s="2"/>
      <c r="W71" s="2"/>
      <c r="X71" s="2"/>
      <c r="Y71" s="2"/>
      <c r="Z71" s="2"/>
    </row>
    <row r="72" spans="1:26" ht="12.75" customHeight="1" x14ac:dyDescent="0.2">
      <c r="A72" s="2"/>
      <c r="B72" s="1019"/>
      <c r="C72" s="1019"/>
      <c r="D72" s="1086"/>
      <c r="E72" s="1153"/>
      <c r="F72" s="1019"/>
      <c r="G72" s="1019"/>
      <c r="H72" s="1019"/>
      <c r="I72" s="1019"/>
      <c r="J72" s="1019"/>
      <c r="K72" s="1019"/>
      <c r="L72" s="1019"/>
      <c r="M72" s="1086"/>
      <c r="N72" s="2"/>
      <c r="O72" s="2"/>
      <c r="P72" s="2"/>
      <c r="Q72" s="2"/>
      <c r="R72" s="2"/>
      <c r="S72" s="2"/>
      <c r="T72" s="2"/>
      <c r="U72" s="2"/>
      <c r="V72" s="2"/>
      <c r="W72" s="2"/>
      <c r="X72" s="2"/>
      <c r="Y72" s="2"/>
      <c r="Z72" s="2"/>
    </row>
    <row r="73" spans="1:26" ht="12.75" customHeight="1" x14ac:dyDescent="0.2">
      <c r="A73" s="2"/>
      <c r="B73" s="1019"/>
      <c r="C73" s="1019"/>
      <c r="D73" s="1086"/>
      <c r="E73" s="1153"/>
      <c r="F73" s="1019"/>
      <c r="G73" s="1019"/>
      <c r="H73" s="1019"/>
      <c r="I73" s="1019"/>
      <c r="J73" s="1019"/>
      <c r="K73" s="1019"/>
      <c r="L73" s="1019"/>
      <c r="M73" s="1086"/>
      <c r="N73" s="2"/>
      <c r="O73" s="2"/>
      <c r="P73" s="2"/>
      <c r="Q73" s="2"/>
      <c r="R73" s="2"/>
      <c r="S73" s="2"/>
      <c r="T73" s="2"/>
      <c r="U73" s="2"/>
      <c r="V73" s="2"/>
      <c r="W73" s="2"/>
      <c r="X73" s="2"/>
      <c r="Y73" s="2"/>
      <c r="Z73" s="2"/>
    </row>
    <row r="74" spans="1:26" ht="12.75" customHeight="1" x14ac:dyDescent="0.2">
      <c r="A74" s="2"/>
      <c r="B74" s="1019"/>
      <c r="C74" s="1019"/>
      <c r="D74" s="1086"/>
      <c r="E74" s="1153"/>
      <c r="F74" s="1019"/>
      <c r="G74" s="1019"/>
      <c r="H74" s="1019"/>
      <c r="I74" s="1019"/>
      <c r="J74" s="1019"/>
      <c r="K74" s="1019"/>
      <c r="L74" s="1019"/>
      <c r="M74" s="1086"/>
      <c r="N74" s="2"/>
      <c r="O74" s="2"/>
      <c r="P74" s="2"/>
      <c r="Q74" s="2"/>
      <c r="R74" s="2"/>
      <c r="S74" s="2"/>
      <c r="T74" s="2"/>
      <c r="U74" s="2"/>
      <c r="V74" s="2"/>
      <c r="W74" s="2"/>
      <c r="X74" s="2"/>
      <c r="Y74" s="2"/>
      <c r="Z74" s="2"/>
    </row>
    <row r="75" spans="1:26" ht="12.75" customHeight="1" x14ac:dyDescent="0.2">
      <c r="A75" s="2"/>
      <c r="B75" s="1019"/>
      <c r="C75" s="1019"/>
      <c r="D75" s="1086"/>
      <c r="E75" s="1153"/>
      <c r="F75" s="1019"/>
      <c r="G75" s="1019"/>
      <c r="H75" s="1019"/>
      <c r="I75" s="1019"/>
      <c r="J75" s="1019"/>
      <c r="K75" s="1019"/>
      <c r="L75" s="1019"/>
      <c r="M75" s="1086"/>
      <c r="N75" s="2"/>
      <c r="O75" s="2"/>
      <c r="P75" s="2"/>
      <c r="Q75" s="2"/>
      <c r="R75" s="2"/>
      <c r="S75" s="2"/>
      <c r="T75" s="2"/>
      <c r="U75" s="2"/>
      <c r="V75" s="2"/>
      <c r="W75" s="2"/>
      <c r="X75" s="2"/>
      <c r="Y75" s="2"/>
      <c r="Z75" s="2"/>
    </row>
    <row r="76" spans="1:26" ht="12.75" customHeight="1" x14ac:dyDescent="0.2">
      <c r="A76" s="2"/>
      <c r="B76" s="1019"/>
      <c r="C76" s="1019"/>
      <c r="D76" s="1086"/>
      <c r="E76" s="1153"/>
      <c r="F76" s="1019"/>
      <c r="G76" s="1019"/>
      <c r="H76" s="1019"/>
      <c r="I76" s="1019"/>
      <c r="J76" s="1019"/>
      <c r="K76" s="1019"/>
      <c r="L76" s="1019"/>
      <c r="M76" s="1086"/>
      <c r="N76" s="2"/>
      <c r="O76" s="2"/>
      <c r="P76" s="2"/>
      <c r="Q76" s="2"/>
      <c r="R76" s="2"/>
      <c r="S76" s="2"/>
      <c r="T76" s="2"/>
      <c r="U76" s="2"/>
      <c r="V76" s="2"/>
      <c r="W76" s="2"/>
      <c r="X76" s="2"/>
      <c r="Y76" s="2"/>
      <c r="Z76" s="2"/>
    </row>
    <row r="77" spans="1:26" ht="12.75" customHeight="1" x14ac:dyDescent="0.2">
      <c r="A77" s="2"/>
      <c r="B77" s="1019"/>
      <c r="C77" s="1019"/>
      <c r="D77" s="1086"/>
      <c r="E77" s="1153"/>
      <c r="F77" s="1019"/>
      <c r="G77" s="1019"/>
      <c r="H77" s="1019"/>
      <c r="I77" s="1019"/>
      <c r="J77" s="1019"/>
      <c r="K77" s="1019"/>
      <c r="L77" s="1019"/>
      <c r="M77" s="1086"/>
      <c r="N77" s="2"/>
      <c r="O77" s="2"/>
      <c r="P77" s="2"/>
      <c r="Q77" s="2"/>
      <c r="R77" s="2"/>
      <c r="S77" s="2"/>
      <c r="T77" s="2"/>
      <c r="U77" s="2"/>
      <c r="V77" s="2"/>
      <c r="W77" s="2"/>
      <c r="X77" s="2"/>
      <c r="Y77" s="2"/>
      <c r="Z77" s="2"/>
    </row>
    <row r="78" spans="1:26" ht="12.75" customHeight="1" x14ac:dyDescent="0.2">
      <c r="A78" s="2"/>
      <c r="B78" s="1019"/>
      <c r="C78" s="1019"/>
      <c r="D78" s="1086"/>
      <c r="E78" s="1153"/>
      <c r="F78" s="1019"/>
      <c r="G78" s="1019"/>
      <c r="H78" s="1019"/>
      <c r="I78" s="1019"/>
      <c r="J78" s="1019"/>
      <c r="K78" s="1019"/>
      <c r="L78" s="1019"/>
      <c r="M78" s="1086"/>
      <c r="N78" s="2"/>
      <c r="O78" s="2"/>
      <c r="P78" s="2"/>
      <c r="Q78" s="2"/>
      <c r="R78" s="2"/>
      <c r="S78" s="2"/>
      <c r="T78" s="2"/>
      <c r="U78" s="2"/>
      <c r="V78" s="2"/>
      <c r="W78" s="2"/>
      <c r="X78" s="2"/>
      <c r="Y78" s="2"/>
      <c r="Z78" s="2"/>
    </row>
    <row r="79" spans="1:26" ht="12.75" customHeight="1" x14ac:dyDescent="0.2">
      <c r="A79" s="2"/>
      <c r="B79" s="1019"/>
      <c r="C79" s="1019"/>
      <c r="D79" s="1086"/>
      <c r="E79" s="1153"/>
      <c r="F79" s="1019"/>
      <c r="G79" s="1019"/>
      <c r="H79" s="1019"/>
      <c r="I79" s="1019"/>
      <c r="J79" s="1019"/>
      <c r="K79" s="1019"/>
      <c r="L79" s="1019"/>
      <c r="M79" s="1086"/>
      <c r="N79" s="2"/>
      <c r="O79" s="2"/>
      <c r="P79" s="2"/>
      <c r="Q79" s="2"/>
      <c r="R79" s="2"/>
      <c r="S79" s="2"/>
      <c r="T79" s="2"/>
      <c r="U79" s="2"/>
      <c r="V79" s="2"/>
      <c r="W79" s="2"/>
      <c r="X79" s="2"/>
      <c r="Y79" s="2"/>
      <c r="Z79" s="2"/>
    </row>
    <row r="80" spans="1:26" ht="34.5" customHeight="1" x14ac:dyDescent="0.2">
      <c r="A80" s="2"/>
      <c r="B80" s="1019"/>
      <c r="C80" s="1019"/>
      <c r="D80" s="1086"/>
      <c r="E80" s="1153"/>
      <c r="F80" s="1019"/>
      <c r="G80" s="1019"/>
      <c r="H80" s="1019"/>
      <c r="I80" s="1019"/>
      <c r="J80" s="1019"/>
      <c r="K80" s="1019"/>
      <c r="L80" s="1019"/>
      <c r="M80" s="1086"/>
      <c r="N80" s="2"/>
      <c r="O80" s="2"/>
      <c r="P80" s="2"/>
      <c r="Q80" s="2"/>
      <c r="R80" s="2"/>
      <c r="S80" s="2"/>
      <c r="T80" s="2"/>
      <c r="U80" s="2"/>
      <c r="V80" s="2"/>
      <c r="W80" s="2"/>
      <c r="X80" s="2"/>
      <c r="Y80" s="2"/>
      <c r="Z80" s="2"/>
    </row>
    <row r="81" spans="1:26" ht="66" customHeight="1" x14ac:dyDescent="0.2">
      <c r="A81" s="2"/>
      <c r="B81" s="1113"/>
      <c r="C81" s="1113"/>
      <c r="D81" s="1180"/>
      <c r="E81" s="1381"/>
      <c r="F81" s="1113"/>
      <c r="G81" s="1113"/>
      <c r="H81" s="1113"/>
      <c r="I81" s="1113"/>
      <c r="J81" s="1113"/>
      <c r="K81" s="1113"/>
      <c r="L81" s="1113"/>
      <c r="M81" s="1180"/>
      <c r="N81" s="2"/>
      <c r="O81" s="2"/>
      <c r="P81" s="2"/>
      <c r="Q81" s="2"/>
      <c r="R81" s="2"/>
      <c r="S81" s="2"/>
      <c r="T81" s="2"/>
      <c r="U81" s="2"/>
      <c r="V81" s="2"/>
      <c r="W81" s="2"/>
      <c r="X81" s="2"/>
      <c r="Y81" s="2"/>
      <c r="Z81" s="2"/>
    </row>
    <row r="82" spans="1:26" ht="12.75" customHeight="1" x14ac:dyDescent="0.2">
      <c r="A82" s="2"/>
      <c r="B82" s="1711" t="s">
        <v>1162</v>
      </c>
      <c r="C82" s="1106"/>
      <c r="D82" s="1106"/>
      <c r="E82" s="1106"/>
      <c r="F82" s="1106"/>
      <c r="G82" s="1106"/>
      <c r="H82" s="1106"/>
      <c r="I82" s="1106"/>
      <c r="J82" s="1106"/>
      <c r="K82" s="1106"/>
      <c r="L82" s="1106"/>
      <c r="M82" s="1106"/>
      <c r="N82" s="2"/>
      <c r="O82" s="2"/>
      <c r="P82" s="2"/>
      <c r="Q82" s="2"/>
      <c r="R82" s="2"/>
      <c r="S82" s="2"/>
      <c r="T82" s="2"/>
      <c r="U82" s="2"/>
      <c r="V82" s="2"/>
      <c r="W82" s="2"/>
      <c r="X82" s="2"/>
      <c r="Y82" s="2"/>
      <c r="Z82" s="2"/>
    </row>
    <row r="83" spans="1:26" ht="12.75" customHeight="1" x14ac:dyDescent="0.2">
      <c r="A83" s="2"/>
      <c r="B83" s="1707" t="s">
        <v>1163</v>
      </c>
      <c r="C83" s="1258"/>
      <c r="D83" s="1425"/>
      <c r="E83" s="1708" t="s">
        <v>1164</v>
      </c>
      <c r="F83" s="1258"/>
      <c r="G83" s="1258"/>
      <c r="H83" s="1258"/>
      <c r="I83" s="1258"/>
      <c r="J83" s="1258"/>
      <c r="K83" s="1258"/>
      <c r="L83" s="1258"/>
      <c r="M83" s="1425"/>
      <c r="N83" s="2"/>
      <c r="O83" s="2"/>
      <c r="P83" s="2"/>
      <c r="Q83" s="2"/>
      <c r="R83" s="2"/>
      <c r="S83" s="2"/>
      <c r="T83" s="2"/>
      <c r="U83" s="2"/>
      <c r="V83" s="2"/>
      <c r="W83" s="2"/>
      <c r="X83" s="2"/>
      <c r="Y83" s="2"/>
      <c r="Z83" s="2"/>
    </row>
    <row r="84" spans="1:26" ht="12.75" customHeight="1" x14ac:dyDescent="0.2">
      <c r="A84" s="2"/>
      <c r="B84" s="1019"/>
      <c r="C84" s="1019"/>
      <c r="D84" s="1086"/>
      <c r="E84" s="1153"/>
      <c r="F84" s="1019"/>
      <c r="G84" s="1019"/>
      <c r="H84" s="1019"/>
      <c r="I84" s="1019"/>
      <c r="J84" s="1019"/>
      <c r="K84" s="1019"/>
      <c r="L84" s="1019"/>
      <c r="M84" s="1086"/>
      <c r="N84" s="2"/>
      <c r="O84" s="2"/>
      <c r="P84" s="2"/>
      <c r="Q84" s="2"/>
      <c r="R84" s="2"/>
      <c r="S84" s="2"/>
      <c r="T84" s="2"/>
      <c r="U84" s="2"/>
      <c r="V84" s="2"/>
      <c r="W84" s="2"/>
      <c r="X84" s="2"/>
      <c r="Y84" s="2"/>
      <c r="Z84" s="2"/>
    </row>
    <row r="85" spans="1:26" ht="12.75" customHeight="1" x14ac:dyDescent="0.2">
      <c r="A85" s="2"/>
      <c r="B85" s="1019"/>
      <c r="C85" s="1019"/>
      <c r="D85" s="1086"/>
      <c r="E85" s="1153"/>
      <c r="F85" s="1019"/>
      <c r="G85" s="1019"/>
      <c r="H85" s="1019"/>
      <c r="I85" s="1019"/>
      <c r="J85" s="1019"/>
      <c r="K85" s="1019"/>
      <c r="L85" s="1019"/>
      <c r="M85" s="1086"/>
      <c r="N85" s="2"/>
      <c r="O85" s="2"/>
      <c r="P85" s="2"/>
      <c r="Q85" s="2"/>
      <c r="R85" s="2"/>
      <c r="S85" s="2"/>
      <c r="T85" s="2"/>
      <c r="U85" s="2"/>
      <c r="V85" s="2"/>
      <c r="W85" s="2"/>
      <c r="X85" s="2"/>
      <c r="Y85" s="2"/>
      <c r="Z85" s="2"/>
    </row>
    <row r="86" spans="1:26" ht="12.75" customHeight="1" x14ac:dyDescent="0.2">
      <c r="A86" s="2"/>
      <c r="B86" s="1019"/>
      <c r="C86" s="1019"/>
      <c r="D86" s="1086"/>
      <c r="E86" s="1153"/>
      <c r="F86" s="1019"/>
      <c r="G86" s="1019"/>
      <c r="H86" s="1019"/>
      <c r="I86" s="1019"/>
      <c r="J86" s="1019"/>
      <c r="K86" s="1019"/>
      <c r="L86" s="1019"/>
      <c r="M86" s="1086"/>
      <c r="N86" s="2"/>
      <c r="O86" s="2"/>
      <c r="P86" s="2"/>
      <c r="Q86" s="2"/>
      <c r="R86" s="2"/>
      <c r="S86" s="2"/>
      <c r="T86" s="2"/>
      <c r="U86" s="2"/>
      <c r="V86" s="2"/>
      <c r="W86" s="2"/>
      <c r="X86" s="2"/>
      <c r="Y86" s="2"/>
      <c r="Z86" s="2"/>
    </row>
    <row r="87" spans="1:26" ht="12.75" customHeight="1" x14ac:dyDescent="0.2">
      <c r="A87" s="2"/>
      <c r="B87" s="1019"/>
      <c r="C87" s="1019"/>
      <c r="D87" s="1086"/>
      <c r="E87" s="1153"/>
      <c r="F87" s="1019"/>
      <c r="G87" s="1019"/>
      <c r="H87" s="1019"/>
      <c r="I87" s="1019"/>
      <c r="J87" s="1019"/>
      <c r="K87" s="1019"/>
      <c r="L87" s="1019"/>
      <c r="M87" s="1086"/>
      <c r="N87" s="2"/>
      <c r="O87" s="2"/>
      <c r="P87" s="2"/>
      <c r="Q87" s="2"/>
      <c r="R87" s="2"/>
      <c r="S87" s="2"/>
      <c r="T87" s="2"/>
      <c r="U87" s="2"/>
      <c r="V87" s="2"/>
      <c r="W87" s="2"/>
      <c r="X87" s="2"/>
      <c r="Y87" s="2"/>
      <c r="Z87" s="2"/>
    </row>
    <row r="88" spans="1:26" ht="12.75" customHeight="1" x14ac:dyDescent="0.2">
      <c r="A88" s="2"/>
      <c r="B88" s="1019"/>
      <c r="C88" s="1019"/>
      <c r="D88" s="1086"/>
      <c r="E88" s="1153"/>
      <c r="F88" s="1019"/>
      <c r="G88" s="1019"/>
      <c r="H88" s="1019"/>
      <c r="I88" s="1019"/>
      <c r="J88" s="1019"/>
      <c r="K88" s="1019"/>
      <c r="L88" s="1019"/>
      <c r="M88" s="1086"/>
      <c r="N88" s="2"/>
      <c r="O88" s="2"/>
      <c r="P88" s="2"/>
      <c r="Q88" s="2"/>
      <c r="R88" s="2"/>
      <c r="S88" s="2"/>
      <c r="T88" s="2"/>
      <c r="U88" s="2"/>
      <c r="V88" s="2"/>
      <c r="W88" s="2"/>
      <c r="X88" s="2"/>
      <c r="Y88" s="2"/>
      <c r="Z88" s="2"/>
    </row>
    <row r="89" spans="1:26" ht="12.75" customHeight="1" x14ac:dyDescent="0.2">
      <c r="A89" s="2"/>
      <c r="B89" s="1019"/>
      <c r="C89" s="1019"/>
      <c r="D89" s="1086"/>
      <c r="E89" s="1153"/>
      <c r="F89" s="1019"/>
      <c r="G89" s="1019"/>
      <c r="H89" s="1019"/>
      <c r="I89" s="1019"/>
      <c r="J89" s="1019"/>
      <c r="K89" s="1019"/>
      <c r="L89" s="1019"/>
      <c r="M89" s="1086"/>
      <c r="N89" s="2"/>
      <c r="O89" s="2"/>
      <c r="P89" s="2"/>
      <c r="Q89" s="2"/>
      <c r="R89" s="2"/>
      <c r="S89" s="2"/>
      <c r="T89" s="2"/>
      <c r="U89" s="2"/>
      <c r="V89" s="2"/>
      <c r="W89" s="2"/>
      <c r="X89" s="2"/>
      <c r="Y89" s="2"/>
      <c r="Z89" s="2"/>
    </row>
    <row r="90" spans="1:26" ht="12.75" customHeight="1" x14ac:dyDescent="0.2">
      <c r="A90" s="2"/>
      <c r="B90" s="1019"/>
      <c r="C90" s="1019"/>
      <c r="D90" s="1086"/>
      <c r="E90" s="1153"/>
      <c r="F90" s="1019"/>
      <c r="G90" s="1019"/>
      <c r="H90" s="1019"/>
      <c r="I90" s="1019"/>
      <c r="J90" s="1019"/>
      <c r="K90" s="1019"/>
      <c r="L90" s="1019"/>
      <c r="M90" s="1086"/>
      <c r="N90" s="2"/>
      <c r="O90" s="2"/>
      <c r="P90" s="2"/>
      <c r="Q90" s="2"/>
      <c r="R90" s="2"/>
      <c r="S90" s="2"/>
      <c r="T90" s="2"/>
      <c r="U90" s="2"/>
      <c r="V90" s="2"/>
      <c r="W90" s="2"/>
      <c r="X90" s="2"/>
      <c r="Y90" s="2"/>
      <c r="Z90" s="2"/>
    </row>
    <row r="91" spans="1:26" ht="295.5" customHeight="1" x14ac:dyDescent="0.2">
      <c r="A91" s="2"/>
      <c r="B91" s="1108"/>
      <c r="C91" s="1108"/>
      <c r="D91" s="1117"/>
      <c r="E91" s="1466"/>
      <c r="F91" s="1108"/>
      <c r="G91" s="1108"/>
      <c r="H91" s="1108"/>
      <c r="I91" s="1108"/>
      <c r="J91" s="1108"/>
      <c r="K91" s="1108"/>
      <c r="L91" s="1108"/>
      <c r="M91" s="1117"/>
      <c r="N91" s="2"/>
      <c r="O91" s="2"/>
      <c r="P91" s="2"/>
      <c r="Q91" s="2"/>
      <c r="R91" s="2"/>
      <c r="S91" s="2"/>
      <c r="T91" s="2"/>
      <c r="U91" s="2"/>
      <c r="V91" s="2"/>
      <c r="W91" s="2"/>
      <c r="X91" s="2"/>
      <c r="Y91" s="2"/>
      <c r="Z91" s="2"/>
    </row>
    <row r="92" spans="1:26" ht="30.75" customHeight="1" x14ac:dyDescent="0.2">
      <c r="A92" s="2"/>
      <c r="B92" s="1449" t="s">
        <v>1165</v>
      </c>
      <c r="C92" s="1081"/>
      <c r="D92" s="1104"/>
      <c r="E92" s="1362" t="s">
        <v>1166</v>
      </c>
      <c r="F92" s="1081"/>
      <c r="G92" s="1081"/>
      <c r="H92" s="1081"/>
      <c r="I92" s="1081"/>
      <c r="J92" s="1081"/>
      <c r="K92" s="1081"/>
      <c r="L92" s="1081"/>
      <c r="M92" s="1104"/>
      <c r="N92" s="2"/>
      <c r="O92" s="2"/>
      <c r="P92" s="2"/>
      <c r="Q92" s="2"/>
      <c r="R92" s="2"/>
      <c r="S92" s="2"/>
      <c r="T92" s="2"/>
      <c r="U92" s="2"/>
      <c r="V92" s="2"/>
      <c r="W92" s="2"/>
      <c r="X92" s="2"/>
      <c r="Y92" s="2"/>
      <c r="Z92" s="2"/>
    </row>
    <row r="93" spans="1:26" ht="12.75" customHeight="1" x14ac:dyDescent="0.2">
      <c r="A93" s="2"/>
      <c r="B93" s="1019"/>
      <c r="C93" s="1019"/>
      <c r="D93" s="1086"/>
      <c r="E93" s="1153"/>
      <c r="F93" s="1019"/>
      <c r="G93" s="1019"/>
      <c r="H93" s="1019"/>
      <c r="I93" s="1019"/>
      <c r="J93" s="1019"/>
      <c r="K93" s="1019"/>
      <c r="L93" s="1019"/>
      <c r="M93" s="1086"/>
      <c r="N93" s="2"/>
      <c r="O93" s="2"/>
      <c r="P93" s="2"/>
      <c r="Q93" s="2"/>
      <c r="R93" s="2"/>
      <c r="S93" s="2"/>
      <c r="T93" s="2"/>
      <c r="U93" s="2"/>
      <c r="V93" s="2"/>
      <c r="W93" s="2"/>
      <c r="X93" s="2"/>
      <c r="Y93" s="2"/>
      <c r="Z93" s="2"/>
    </row>
    <row r="94" spans="1:26" ht="12.75" customHeight="1" x14ac:dyDescent="0.2">
      <c r="A94" s="2"/>
      <c r="B94" s="1019"/>
      <c r="C94" s="1019"/>
      <c r="D94" s="1086"/>
      <c r="E94" s="1153"/>
      <c r="F94" s="1019"/>
      <c r="G94" s="1019"/>
      <c r="H94" s="1019"/>
      <c r="I94" s="1019"/>
      <c r="J94" s="1019"/>
      <c r="K94" s="1019"/>
      <c r="L94" s="1019"/>
      <c r="M94" s="1086"/>
      <c r="N94" s="2"/>
      <c r="O94" s="2"/>
      <c r="P94" s="2"/>
      <c r="Q94" s="2"/>
      <c r="R94" s="2"/>
      <c r="S94" s="2"/>
      <c r="T94" s="2"/>
      <c r="U94" s="2"/>
      <c r="V94" s="2"/>
      <c r="W94" s="2"/>
      <c r="X94" s="2"/>
      <c r="Y94" s="2"/>
      <c r="Z94" s="2"/>
    </row>
    <row r="95" spans="1:26" ht="12.75" customHeight="1" x14ac:dyDescent="0.2">
      <c r="A95" s="2"/>
      <c r="B95" s="1019"/>
      <c r="C95" s="1019"/>
      <c r="D95" s="1086"/>
      <c r="E95" s="1153"/>
      <c r="F95" s="1019"/>
      <c r="G95" s="1019"/>
      <c r="H95" s="1019"/>
      <c r="I95" s="1019"/>
      <c r="J95" s="1019"/>
      <c r="K95" s="1019"/>
      <c r="L95" s="1019"/>
      <c r="M95" s="1086"/>
      <c r="N95" s="2"/>
      <c r="O95" s="2"/>
      <c r="P95" s="2"/>
      <c r="Q95" s="2"/>
      <c r="R95" s="2"/>
      <c r="S95" s="2"/>
      <c r="T95" s="2"/>
      <c r="U95" s="2"/>
      <c r="V95" s="2"/>
      <c r="W95" s="2"/>
      <c r="X95" s="2"/>
      <c r="Y95" s="2"/>
      <c r="Z95" s="2"/>
    </row>
    <row r="96" spans="1:26" ht="12.75" customHeight="1" x14ac:dyDescent="0.2">
      <c r="A96" s="2"/>
      <c r="B96" s="1019"/>
      <c r="C96" s="1019"/>
      <c r="D96" s="1086"/>
      <c r="E96" s="1153"/>
      <c r="F96" s="1019"/>
      <c r="G96" s="1019"/>
      <c r="H96" s="1019"/>
      <c r="I96" s="1019"/>
      <c r="J96" s="1019"/>
      <c r="K96" s="1019"/>
      <c r="L96" s="1019"/>
      <c r="M96" s="1086"/>
      <c r="N96" s="2"/>
      <c r="O96" s="2"/>
      <c r="P96" s="2"/>
      <c r="Q96" s="2"/>
      <c r="R96" s="2"/>
      <c r="S96" s="2"/>
      <c r="T96" s="2"/>
      <c r="U96" s="2"/>
      <c r="V96" s="2"/>
      <c r="W96" s="2"/>
      <c r="X96" s="2"/>
      <c r="Y96" s="2"/>
      <c r="Z96" s="2"/>
    </row>
    <row r="97" spans="1:26" ht="12.75" customHeight="1" x14ac:dyDescent="0.2">
      <c r="A97" s="2"/>
      <c r="B97" s="1019"/>
      <c r="C97" s="1019"/>
      <c r="D97" s="1086"/>
      <c r="E97" s="1153"/>
      <c r="F97" s="1019"/>
      <c r="G97" s="1019"/>
      <c r="H97" s="1019"/>
      <c r="I97" s="1019"/>
      <c r="J97" s="1019"/>
      <c r="K97" s="1019"/>
      <c r="L97" s="1019"/>
      <c r="M97" s="1086"/>
      <c r="N97" s="2"/>
      <c r="O97" s="2"/>
      <c r="P97" s="2"/>
      <c r="Q97" s="2"/>
      <c r="R97" s="2"/>
      <c r="S97" s="2"/>
      <c r="T97" s="2"/>
      <c r="U97" s="2"/>
      <c r="V97" s="2"/>
      <c r="W97" s="2"/>
      <c r="X97" s="2"/>
      <c r="Y97" s="2"/>
      <c r="Z97" s="2"/>
    </row>
    <row r="98" spans="1:26" ht="12.75" customHeight="1" x14ac:dyDescent="0.2">
      <c r="A98" s="2"/>
      <c r="B98" s="1019"/>
      <c r="C98" s="1019"/>
      <c r="D98" s="1086"/>
      <c r="E98" s="1153"/>
      <c r="F98" s="1019"/>
      <c r="G98" s="1019"/>
      <c r="H98" s="1019"/>
      <c r="I98" s="1019"/>
      <c r="J98" s="1019"/>
      <c r="K98" s="1019"/>
      <c r="L98" s="1019"/>
      <c r="M98" s="1086"/>
      <c r="N98" s="2"/>
      <c r="O98" s="2"/>
      <c r="P98" s="2"/>
      <c r="Q98" s="2"/>
      <c r="R98" s="2"/>
      <c r="S98" s="2"/>
      <c r="T98" s="2"/>
      <c r="U98" s="2"/>
      <c r="V98" s="2"/>
      <c r="W98" s="2"/>
      <c r="X98" s="2"/>
      <c r="Y98" s="2"/>
      <c r="Z98" s="2"/>
    </row>
    <row r="99" spans="1:26" ht="12.75" customHeight="1" x14ac:dyDescent="0.2">
      <c r="A99" s="2"/>
      <c r="B99" s="1019"/>
      <c r="C99" s="1019"/>
      <c r="D99" s="1086"/>
      <c r="E99" s="1153"/>
      <c r="F99" s="1019"/>
      <c r="G99" s="1019"/>
      <c r="H99" s="1019"/>
      <c r="I99" s="1019"/>
      <c r="J99" s="1019"/>
      <c r="K99" s="1019"/>
      <c r="L99" s="1019"/>
      <c r="M99" s="1086"/>
      <c r="N99" s="2"/>
      <c r="O99" s="2"/>
      <c r="P99" s="2"/>
      <c r="Q99" s="2"/>
      <c r="R99" s="2"/>
      <c r="S99" s="2"/>
      <c r="T99" s="2"/>
      <c r="U99" s="2"/>
      <c r="V99" s="2"/>
      <c r="W99" s="2"/>
      <c r="X99" s="2"/>
      <c r="Y99" s="2"/>
      <c r="Z99" s="2"/>
    </row>
    <row r="100" spans="1:26" ht="43.5" customHeight="1" x14ac:dyDescent="0.2">
      <c r="A100" s="2"/>
      <c r="B100" s="1108"/>
      <c r="C100" s="1108"/>
      <c r="D100" s="1117"/>
      <c r="E100" s="1466"/>
      <c r="F100" s="1108"/>
      <c r="G100" s="1108"/>
      <c r="H100" s="1108"/>
      <c r="I100" s="1108"/>
      <c r="J100" s="1108"/>
      <c r="K100" s="1108"/>
      <c r="L100" s="1108"/>
      <c r="M100" s="1117"/>
      <c r="N100" s="2"/>
      <c r="O100" s="2"/>
      <c r="P100" s="2"/>
      <c r="Q100" s="2"/>
      <c r="R100" s="2"/>
      <c r="S100" s="2"/>
      <c r="T100" s="2"/>
      <c r="U100" s="2"/>
      <c r="V100" s="2"/>
      <c r="W100" s="2"/>
      <c r="X100" s="2"/>
      <c r="Y100" s="2"/>
      <c r="Z100" s="2"/>
    </row>
    <row r="101" spans="1:26" ht="12.75" customHeight="1" x14ac:dyDescent="0.2">
      <c r="A101" s="2"/>
      <c r="B101" s="1449" t="s">
        <v>1167</v>
      </c>
      <c r="C101" s="1081"/>
      <c r="D101" s="1104"/>
      <c r="E101" s="1362" t="s">
        <v>1168</v>
      </c>
      <c r="F101" s="1081"/>
      <c r="G101" s="1081"/>
      <c r="H101" s="1081"/>
      <c r="I101" s="1081"/>
      <c r="J101" s="1081"/>
      <c r="K101" s="1081"/>
      <c r="L101" s="1081"/>
      <c r="M101" s="1104"/>
      <c r="N101" s="2"/>
      <c r="O101" s="2"/>
      <c r="P101" s="2"/>
      <c r="Q101" s="2"/>
      <c r="R101" s="2"/>
      <c r="S101" s="2"/>
      <c r="T101" s="2"/>
      <c r="U101" s="2"/>
      <c r="V101" s="2"/>
      <c r="W101" s="2"/>
      <c r="X101" s="2"/>
      <c r="Y101" s="2"/>
      <c r="Z101" s="2"/>
    </row>
    <row r="102" spans="1:26" ht="12.75" customHeight="1" x14ac:dyDescent="0.2">
      <c r="A102" s="2"/>
      <c r="B102" s="1019"/>
      <c r="C102" s="1019"/>
      <c r="D102" s="1086"/>
      <c r="E102" s="1153"/>
      <c r="F102" s="1019"/>
      <c r="G102" s="1019"/>
      <c r="H102" s="1019"/>
      <c r="I102" s="1019"/>
      <c r="J102" s="1019"/>
      <c r="K102" s="1019"/>
      <c r="L102" s="1019"/>
      <c r="M102" s="1086"/>
      <c r="N102" s="2"/>
      <c r="O102" s="2"/>
      <c r="P102" s="2"/>
      <c r="Q102" s="2"/>
      <c r="R102" s="2"/>
      <c r="S102" s="2"/>
      <c r="T102" s="2"/>
      <c r="U102" s="2"/>
      <c r="V102" s="2"/>
      <c r="W102" s="2"/>
      <c r="X102" s="2"/>
      <c r="Y102" s="2"/>
      <c r="Z102" s="2"/>
    </row>
    <row r="103" spans="1:26" ht="12.75" customHeight="1" x14ac:dyDescent="0.2">
      <c r="A103" s="2"/>
      <c r="B103" s="1019"/>
      <c r="C103" s="1019"/>
      <c r="D103" s="1086"/>
      <c r="E103" s="1153"/>
      <c r="F103" s="1019"/>
      <c r="G103" s="1019"/>
      <c r="H103" s="1019"/>
      <c r="I103" s="1019"/>
      <c r="J103" s="1019"/>
      <c r="K103" s="1019"/>
      <c r="L103" s="1019"/>
      <c r="M103" s="1086"/>
      <c r="N103" s="2"/>
      <c r="O103" s="2"/>
      <c r="P103" s="2"/>
      <c r="Q103" s="2"/>
      <c r="R103" s="2"/>
      <c r="S103" s="2"/>
      <c r="T103" s="2"/>
      <c r="U103" s="2"/>
      <c r="V103" s="2"/>
      <c r="W103" s="2"/>
      <c r="X103" s="2"/>
      <c r="Y103" s="2"/>
      <c r="Z103" s="2"/>
    </row>
    <row r="104" spans="1:26" ht="12.75" customHeight="1" x14ac:dyDescent="0.2">
      <c r="A104" s="2"/>
      <c r="B104" s="1019"/>
      <c r="C104" s="1019"/>
      <c r="D104" s="1086"/>
      <c r="E104" s="1153"/>
      <c r="F104" s="1019"/>
      <c r="G104" s="1019"/>
      <c r="H104" s="1019"/>
      <c r="I104" s="1019"/>
      <c r="J104" s="1019"/>
      <c r="K104" s="1019"/>
      <c r="L104" s="1019"/>
      <c r="M104" s="1086"/>
      <c r="N104" s="2"/>
      <c r="O104" s="2"/>
      <c r="P104" s="2"/>
      <c r="Q104" s="2"/>
      <c r="R104" s="2"/>
      <c r="S104" s="2"/>
      <c r="T104" s="2"/>
      <c r="U104" s="2"/>
      <c r="V104" s="2"/>
      <c r="W104" s="2"/>
      <c r="X104" s="2"/>
      <c r="Y104" s="2"/>
      <c r="Z104" s="2"/>
    </row>
    <row r="105" spans="1:26" ht="100.5" customHeight="1" x14ac:dyDescent="0.2">
      <c r="A105" s="2"/>
      <c r="B105" s="1113"/>
      <c r="C105" s="1113"/>
      <c r="D105" s="1180"/>
      <c r="E105" s="1381"/>
      <c r="F105" s="1113"/>
      <c r="G105" s="1113"/>
      <c r="H105" s="1113"/>
      <c r="I105" s="1113"/>
      <c r="J105" s="1113"/>
      <c r="K105" s="1113"/>
      <c r="L105" s="1113"/>
      <c r="M105" s="1180"/>
      <c r="N105" s="2"/>
      <c r="O105" s="2"/>
      <c r="P105" s="2"/>
      <c r="Q105" s="2"/>
      <c r="R105" s="2"/>
      <c r="S105" s="2"/>
      <c r="T105" s="2"/>
      <c r="U105" s="2"/>
      <c r="V105" s="2"/>
      <c r="W105" s="2"/>
      <c r="X105" s="2"/>
      <c r="Y105" s="2"/>
      <c r="Z105" s="2"/>
    </row>
    <row r="106" spans="1:26" ht="12.75" customHeight="1" x14ac:dyDescent="0.2">
      <c r="A106" s="2"/>
      <c r="B106" s="1711" t="s">
        <v>1169</v>
      </c>
      <c r="C106" s="1106"/>
      <c r="D106" s="1106"/>
      <c r="E106" s="1106"/>
      <c r="F106" s="1106"/>
      <c r="G106" s="1106"/>
      <c r="H106" s="1106"/>
      <c r="I106" s="1106"/>
      <c r="J106" s="1106"/>
      <c r="K106" s="1106"/>
      <c r="L106" s="1106"/>
      <c r="M106" s="1106"/>
      <c r="N106" s="2"/>
      <c r="O106" s="2"/>
      <c r="P106" s="2"/>
      <c r="Q106" s="2"/>
      <c r="R106" s="2"/>
      <c r="S106" s="2"/>
      <c r="T106" s="2"/>
      <c r="U106" s="2"/>
      <c r="V106" s="2"/>
      <c r="W106" s="2"/>
      <c r="X106" s="2"/>
      <c r="Y106" s="2"/>
      <c r="Z106" s="2"/>
    </row>
    <row r="107" spans="1:26" ht="12.75" customHeight="1" x14ac:dyDescent="0.2">
      <c r="A107" s="2"/>
      <c r="B107" s="1707" t="s">
        <v>1170</v>
      </c>
      <c r="C107" s="1258"/>
      <c r="D107" s="1425"/>
      <c r="E107" s="1708" t="s">
        <v>1171</v>
      </c>
      <c r="F107" s="1258"/>
      <c r="G107" s="1258"/>
      <c r="H107" s="1258"/>
      <c r="I107" s="1258"/>
      <c r="J107" s="1258"/>
      <c r="K107" s="1258"/>
      <c r="L107" s="1258"/>
      <c r="M107" s="1425"/>
      <c r="N107" s="2"/>
      <c r="O107" s="2"/>
      <c r="P107" s="2"/>
      <c r="Q107" s="2"/>
      <c r="R107" s="2"/>
      <c r="S107" s="2"/>
      <c r="T107" s="2"/>
      <c r="U107" s="2"/>
      <c r="V107" s="2"/>
      <c r="W107" s="2"/>
      <c r="X107" s="2"/>
      <c r="Y107" s="2"/>
      <c r="Z107" s="2"/>
    </row>
    <row r="108" spans="1:26" ht="12.75" customHeight="1" x14ac:dyDescent="0.2">
      <c r="A108" s="2"/>
      <c r="B108" s="1019"/>
      <c r="C108" s="1019"/>
      <c r="D108" s="1086"/>
      <c r="E108" s="1153"/>
      <c r="F108" s="1019"/>
      <c r="G108" s="1019"/>
      <c r="H108" s="1019"/>
      <c r="I108" s="1019"/>
      <c r="J108" s="1019"/>
      <c r="K108" s="1019"/>
      <c r="L108" s="1019"/>
      <c r="M108" s="1086"/>
      <c r="N108" s="2"/>
      <c r="O108" s="2"/>
      <c r="P108" s="2"/>
      <c r="Q108" s="2"/>
      <c r="R108" s="2"/>
      <c r="S108" s="2"/>
      <c r="T108" s="2"/>
      <c r="U108" s="2"/>
      <c r="V108" s="2"/>
      <c r="W108" s="2"/>
      <c r="X108" s="2"/>
      <c r="Y108" s="2"/>
      <c r="Z108" s="2"/>
    </row>
    <row r="109" spans="1:26" ht="12.75" customHeight="1" x14ac:dyDescent="0.2">
      <c r="A109" s="2"/>
      <c r="B109" s="1019"/>
      <c r="C109" s="1019"/>
      <c r="D109" s="1086"/>
      <c r="E109" s="1153"/>
      <c r="F109" s="1019"/>
      <c r="G109" s="1019"/>
      <c r="H109" s="1019"/>
      <c r="I109" s="1019"/>
      <c r="J109" s="1019"/>
      <c r="K109" s="1019"/>
      <c r="L109" s="1019"/>
      <c r="M109" s="1086"/>
      <c r="N109" s="2"/>
      <c r="O109" s="2"/>
      <c r="P109" s="2"/>
      <c r="Q109" s="2"/>
      <c r="R109" s="2"/>
      <c r="S109" s="2"/>
      <c r="T109" s="2"/>
      <c r="U109" s="2"/>
      <c r="V109" s="2"/>
      <c r="W109" s="2"/>
      <c r="X109" s="2"/>
      <c r="Y109" s="2"/>
      <c r="Z109" s="2"/>
    </row>
    <row r="110" spans="1:26" ht="12.75" customHeight="1" x14ac:dyDescent="0.2">
      <c r="A110" s="2"/>
      <c r="B110" s="1019"/>
      <c r="C110" s="1019"/>
      <c r="D110" s="1086"/>
      <c r="E110" s="1153"/>
      <c r="F110" s="1019"/>
      <c r="G110" s="1019"/>
      <c r="H110" s="1019"/>
      <c r="I110" s="1019"/>
      <c r="J110" s="1019"/>
      <c r="K110" s="1019"/>
      <c r="L110" s="1019"/>
      <c r="M110" s="1086"/>
      <c r="N110" s="2"/>
      <c r="O110" s="2"/>
      <c r="P110" s="2"/>
      <c r="Q110" s="2"/>
      <c r="R110" s="2"/>
      <c r="S110" s="2"/>
      <c r="T110" s="2"/>
      <c r="U110" s="2"/>
      <c r="V110" s="2"/>
      <c r="W110" s="2"/>
      <c r="X110" s="2"/>
      <c r="Y110" s="2"/>
      <c r="Z110" s="2"/>
    </row>
    <row r="111" spans="1:26" ht="12.75" customHeight="1" x14ac:dyDescent="0.2">
      <c r="A111" s="2"/>
      <c r="B111" s="1019"/>
      <c r="C111" s="1019"/>
      <c r="D111" s="1086"/>
      <c r="E111" s="1153"/>
      <c r="F111" s="1019"/>
      <c r="G111" s="1019"/>
      <c r="H111" s="1019"/>
      <c r="I111" s="1019"/>
      <c r="J111" s="1019"/>
      <c r="K111" s="1019"/>
      <c r="L111" s="1019"/>
      <c r="M111" s="1086"/>
      <c r="N111" s="2"/>
      <c r="O111" s="2"/>
      <c r="P111" s="2"/>
      <c r="Q111" s="2"/>
      <c r="R111" s="2"/>
      <c r="S111" s="2"/>
      <c r="T111" s="2"/>
      <c r="U111" s="2"/>
      <c r="V111" s="2"/>
      <c r="W111" s="2"/>
      <c r="X111" s="2"/>
      <c r="Y111" s="2"/>
      <c r="Z111" s="2"/>
    </row>
    <row r="112" spans="1:26" ht="38.25" customHeight="1" x14ac:dyDescent="0.2">
      <c r="A112" s="2"/>
      <c r="B112" s="1108"/>
      <c r="C112" s="1108"/>
      <c r="D112" s="1117"/>
      <c r="E112" s="1466"/>
      <c r="F112" s="1108"/>
      <c r="G112" s="1108"/>
      <c r="H112" s="1108"/>
      <c r="I112" s="1108"/>
      <c r="J112" s="1108"/>
      <c r="K112" s="1108"/>
      <c r="L112" s="1108"/>
      <c r="M112" s="1117"/>
      <c r="N112" s="2"/>
      <c r="O112" s="2"/>
      <c r="P112" s="2"/>
      <c r="Q112" s="2"/>
      <c r="R112" s="2"/>
      <c r="S112" s="2"/>
      <c r="T112" s="2"/>
      <c r="U112" s="2"/>
      <c r="V112" s="2"/>
      <c r="W112" s="2"/>
      <c r="X112" s="2"/>
      <c r="Y112" s="2"/>
      <c r="Z112" s="2"/>
    </row>
    <row r="113" spans="1:26" ht="12.75" customHeight="1" x14ac:dyDescent="0.2">
      <c r="A113" s="2"/>
      <c r="B113" s="1709" t="s">
        <v>1172</v>
      </c>
      <c r="C113" s="1081"/>
      <c r="D113" s="1104"/>
      <c r="E113" s="1362" t="s">
        <v>1173</v>
      </c>
      <c r="F113" s="1081"/>
      <c r="G113" s="1081"/>
      <c r="H113" s="1081"/>
      <c r="I113" s="1081"/>
      <c r="J113" s="1081"/>
      <c r="K113" s="1081"/>
      <c r="L113" s="1081"/>
      <c r="M113" s="1104"/>
      <c r="N113" s="2"/>
      <c r="O113" s="2"/>
      <c r="P113" s="2"/>
      <c r="Q113" s="2"/>
      <c r="R113" s="2"/>
      <c r="S113" s="2"/>
      <c r="T113" s="2"/>
      <c r="U113" s="2"/>
      <c r="V113" s="2"/>
      <c r="W113" s="2"/>
      <c r="X113" s="2"/>
      <c r="Y113" s="2"/>
      <c r="Z113" s="2"/>
    </row>
    <row r="114" spans="1:26" ht="12.75" customHeight="1" x14ac:dyDescent="0.2">
      <c r="A114" s="2"/>
      <c r="B114" s="1019"/>
      <c r="C114" s="1019"/>
      <c r="D114" s="1086"/>
      <c r="E114" s="1153"/>
      <c r="F114" s="1019"/>
      <c r="G114" s="1019"/>
      <c r="H114" s="1019"/>
      <c r="I114" s="1019"/>
      <c r="J114" s="1019"/>
      <c r="K114" s="1019"/>
      <c r="L114" s="1019"/>
      <c r="M114" s="1086"/>
      <c r="N114" s="2"/>
      <c r="O114" s="2"/>
      <c r="P114" s="2"/>
      <c r="Q114" s="2"/>
      <c r="R114" s="2"/>
      <c r="S114" s="2"/>
      <c r="T114" s="2"/>
      <c r="U114" s="2"/>
      <c r="V114" s="2"/>
      <c r="W114" s="2"/>
      <c r="X114" s="2"/>
      <c r="Y114" s="2"/>
      <c r="Z114" s="2"/>
    </row>
    <row r="115" spans="1:26" ht="12.75" customHeight="1" x14ac:dyDescent="0.2">
      <c r="A115" s="2"/>
      <c r="B115" s="1019"/>
      <c r="C115" s="1019"/>
      <c r="D115" s="1086"/>
      <c r="E115" s="1153"/>
      <c r="F115" s="1019"/>
      <c r="G115" s="1019"/>
      <c r="H115" s="1019"/>
      <c r="I115" s="1019"/>
      <c r="J115" s="1019"/>
      <c r="K115" s="1019"/>
      <c r="L115" s="1019"/>
      <c r="M115" s="1086"/>
      <c r="N115" s="2"/>
      <c r="O115" s="2"/>
      <c r="P115" s="2"/>
      <c r="Q115" s="2"/>
      <c r="R115" s="2"/>
      <c r="S115" s="2"/>
      <c r="T115" s="2"/>
      <c r="U115" s="2"/>
      <c r="V115" s="2"/>
      <c r="W115" s="2"/>
      <c r="X115" s="2"/>
      <c r="Y115" s="2"/>
      <c r="Z115" s="2"/>
    </row>
    <row r="116" spans="1:26" ht="12.75" customHeight="1" x14ac:dyDescent="0.2">
      <c r="A116" s="2"/>
      <c r="B116" s="1019"/>
      <c r="C116" s="1019"/>
      <c r="D116" s="1086"/>
      <c r="E116" s="1153"/>
      <c r="F116" s="1019"/>
      <c r="G116" s="1019"/>
      <c r="H116" s="1019"/>
      <c r="I116" s="1019"/>
      <c r="J116" s="1019"/>
      <c r="K116" s="1019"/>
      <c r="L116" s="1019"/>
      <c r="M116" s="1086"/>
      <c r="N116" s="2"/>
      <c r="O116" s="2"/>
      <c r="P116" s="2"/>
      <c r="Q116" s="2"/>
      <c r="R116" s="2"/>
      <c r="S116" s="2"/>
      <c r="T116" s="2"/>
      <c r="U116" s="2"/>
      <c r="V116" s="2"/>
      <c r="W116" s="2"/>
      <c r="X116" s="2"/>
      <c r="Y116" s="2"/>
      <c r="Z116" s="2"/>
    </row>
    <row r="117" spans="1:26" ht="56.25" customHeight="1" x14ac:dyDescent="0.2">
      <c r="A117" s="2"/>
      <c r="B117" s="1108"/>
      <c r="C117" s="1108"/>
      <c r="D117" s="1117"/>
      <c r="E117" s="1466"/>
      <c r="F117" s="1108"/>
      <c r="G117" s="1108"/>
      <c r="H117" s="1108"/>
      <c r="I117" s="1108"/>
      <c r="J117" s="1108"/>
      <c r="K117" s="1108"/>
      <c r="L117" s="1108"/>
      <c r="M117" s="1117"/>
      <c r="N117" s="2"/>
      <c r="O117" s="2"/>
      <c r="P117" s="2"/>
      <c r="Q117" s="2"/>
      <c r="R117" s="2"/>
      <c r="S117" s="2"/>
      <c r="T117" s="2"/>
      <c r="U117" s="2"/>
      <c r="V117" s="2"/>
      <c r="W117" s="2"/>
      <c r="X117" s="2"/>
      <c r="Y117" s="2"/>
      <c r="Z117" s="2"/>
    </row>
    <row r="118" spans="1:26" ht="12.75" customHeight="1" x14ac:dyDescent="0.2">
      <c r="A118" s="2"/>
      <c r="B118" s="1449" t="s">
        <v>1174</v>
      </c>
      <c r="C118" s="1081"/>
      <c r="D118" s="1104"/>
      <c r="E118" s="1362" t="s">
        <v>1175</v>
      </c>
      <c r="F118" s="1081"/>
      <c r="G118" s="1081"/>
      <c r="H118" s="1081"/>
      <c r="I118" s="1081"/>
      <c r="J118" s="1081"/>
      <c r="K118" s="1081"/>
      <c r="L118" s="1081"/>
      <c r="M118" s="1104"/>
      <c r="N118" s="2"/>
      <c r="O118" s="2"/>
      <c r="P118" s="2"/>
      <c r="Q118" s="2"/>
      <c r="R118" s="2"/>
      <c r="S118" s="2"/>
      <c r="T118" s="2"/>
      <c r="U118" s="2"/>
      <c r="V118" s="2"/>
      <c r="W118" s="2"/>
      <c r="X118" s="2"/>
      <c r="Y118" s="2"/>
      <c r="Z118" s="2"/>
    </row>
    <row r="119" spans="1:26" ht="12.75" customHeight="1" x14ac:dyDescent="0.2">
      <c r="A119" s="2"/>
      <c r="B119" s="1019"/>
      <c r="C119" s="1019"/>
      <c r="D119" s="1086"/>
      <c r="E119" s="1153"/>
      <c r="F119" s="1019"/>
      <c r="G119" s="1019"/>
      <c r="H119" s="1019"/>
      <c r="I119" s="1019"/>
      <c r="J119" s="1019"/>
      <c r="K119" s="1019"/>
      <c r="L119" s="1019"/>
      <c r="M119" s="1086"/>
      <c r="N119" s="2"/>
      <c r="O119" s="2"/>
      <c r="P119" s="2"/>
      <c r="Q119" s="2"/>
      <c r="R119" s="2"/>
      <c r="S119" s="2"/>
      <c r="T119" s="2"/>
      <c r="U119" s="2"/>
      <c r="V119" s="2"/>
      <c r="W119" s="2"/>
      <c r="X119" s="2"/>
      <c r="Y119" s="2"/>
      <c r="Z119" s="2"/>
    </row>
    <row r="120" spans="1:26" ht="12.75" customHeight="1" x14ac:dyDescent="0.2">
      <c r="A120" s="2"/>
      <c r="B120" s="1019"/>
      <c r="C120" s="1019"/>
      <c r="D120" s="1086"/>
      <c r="E120" s="1153"/>
      <c r="F120" s="1019"/>
      <c r="G120" s="1019"/>
      <c r="H120" s="1019"/>
      <c r="I120" s="1019"/>
      <c r="J120" s="1019"/>
      <c r="K120" s="1019"/>
      <c r="L120" s="1019"/>
      <c r="M120" s="1086"/>
      <c r="N120" s="2"/>
      <c r="O120" s="2"/>
      <c r="P120" s="2"/>
      <c r="Q120" s="2"/>
      <c r="R120" s="2"/>
      <c r="S120" s="2"/>
      <c r="T120" s="2"/>
      <c r="U120" s="2"/>
      <c r="V120" s="2"/>
      <c r="W120" s="2"/>
      <c r="X120" s="2"/>
      <c r="Y120" s="2"/>
      <c r="Z120" s="2"/>
    </row>
    <row r="121" spans="1:26" ht="12.75" customHeight="1" x14ac:dyDescent="0.2">
      <c r="A121" s="2"/>
      <c r="B121" s="1019"/>
      <c r="C121" s="1019"/>
      <c r="D121" s="1086"/>
      <c r="E121" s="1153"/>
      <c r="F121" s="1019"/>
      <c r="G121" s="1019"/>
      <c r="H121" s="1019"/>
      <c r="I121" s="1019"/>
      <c r="J121" s="1019"/>
      <c r="K121" s="1019"/>
      <c r="L121" s="1019"/>
      <c r="M121" s="1086"/>
      <c r="N121" s="2"/>
      <c r="O121" s="2"/>
      <c r="P121" s="2"/>
      <c r="Q121" s="2"/>
      <c r="R121" s="2"/>
      <c r="S121" s="2"/>
      <c r="T121" s="2"/>
      <c r="U121" s="2"/>
      <c r="V121" s="2"/>
      <c r="W121" s="2"/>
      <c r="X121" s="2"/>
      <c r="Y121" s="2"/>
      <c r="Z121" s="2"/>
    </row>
    <row r="122" spans="1:26" ht="12.75" customHeight="1" x14ac:dyDescent="0.2">
      <c r="A122" s="2"/>
      <c r="B122" s="1019"/>
      <c r="C122" s="1019"/>
      <c r="D122" s="1086"/>
      <c r="E122" s="1153"/>
      <c r="F122" s="1019"/>
      <c r="G122" s="1019"/>
      <c r="H122" s="1019"/>
      <c r="I122" s="1019"/>
      <c r="J122" s="1019"/>
      <c r="K122" s="1019"/>
      <c r="L122" s="1019"/>
      <c r="M122" s="1086"/>
      <c r="N122" s="2"/>
      <c r="O122" s="2"/>
      <c r="P122" s="2"/>
      <c r="Q122" s="2"/>
      <c r="R122" s="2"/>
      <c r="S122" s="2"/>
      <c r="T122" s="2"/>
      <c r="U122" s="2"/>
      <c r="V122" s="2"/>
      <c r="W122" s="2"/>
      <c r="X122" s="2"/>
      <c r="Y122" s="2"/>
      <c r="Z122" s="2"/>
    </row>
    <row r="123" spans="1:26" ht="12.75" customHeight="1" x14ac:dyDescent="0.2">
      <c r="A123" s="2"/>
      <c r="B123" s="1019"/>
      <c r="C123" s="1019"/>
      <c r="D123" s="1086"/>
      <c r="E123" s="1153"/>
      <c r="F123" s="1019"/>
      <c r="G123" s="1019"/>
      <c r="H123" s="1019"/>
      <c r="I123" s="1019"/>
      <c r="J123" s="1019"/>
      <c r="K123" s="1019"/>
      <c r="L123" s="1019"/>
      <c r="M123" s="1086"/>
      <c r="N123" s="2"/>
      <c r="O123" s="2"/>
      <c r="P123" s="2"/>
      <c r="Q123" s="2"/>
      <c r="R123" s="2"/>
      <c r="S123" s="2"/>
      <c r="T123" s="2"/>
      <c r="U123" s="2"/>
      <c r="V123" s="2"/>
      <c r="W123" s="2"/>
      <c r="X123" s="2"/>
      <c r="Y123" s="2"/>
      <c r="Z123" s="2"/>
    </row>
    <row r="124" spans="1:26" ht="41.25" customHeight="1" x14ac:dyDescent="0.2">
      <c r="A124" s="2"/>
      <c r="B124" s="1019"/>
      <c r="C124" s="1019"/>
      <c r="D124" s="1086"/>
      <c r="E124" s="1153"/>
      <c r="F124" s="1019"/>
      <c r="G124" s="1019"/>
      <c r="H124" s="1019"/>
      <c r="I124" s="1019"/>
      <c r="J124" s="1019"/>
      <c r="K124" s="1019"/>
      <c r="L124" s="1019"/>
      <c r="M124" s="1086"/>
      <c r="N124" s="2"/>
      <c r="O124" s="2"/>
      <c r="P124" s="2"/>
      <c r="Q124" s="2"/>
      <c r="R124" s="2"/>
      <c r="S124" s="2"/>
      <c r="T124" s="2"/>
      <c r="U124" s="2"/>
      <c r="V124" s="2"/>
      <c r="W124" s="2"/>
      <c r="X124" s="2"/>
      <c r="Y124" s="2"/>
      <c r="Z124" s="2"/>
    </row>
    <row r="125" spans="1:26" ht="12.75" customHeight="1" x14ac:dyDescent="0.2">
      <c r="A125" s="2"/>
      <c r="B125" s="1019"/>
      <c r="C125" s="1019"/>
      <c r="D125" s="1086"/>
      <c r="E125" s="1153"/>
      <c r="F125" s="1019"/>
      <c r="G125" s="1019"/>
      <c r="H125" s="1019"/>
      <c r="I125" s="1019"/>
      <c r="J125" s="1019"/>
      <c r="K125" s="1019"/>
      <c r="L125" s="1019"/>
      <c r="M125" s="1086"/>
      <c r="N125" s="2"/>
      <c r="O125" s="2"/>
      <c r="P125" s="2"/>
      <c r="Q125" s="2"/>
      <c r="R125" s="2"/>
      <c r="S125" s="2"/>
      <c r="T125" s="2"/>
      <c r="U125" s="2"/>
      <c r="V125" s="2"/>
      <c r="W125" s="2"/>
      <c r="X125" s="2"/>
      <c r="Y125" s="2"/>
      <c r="Z125" s="2"/>
    </row>
    <row r="126" spans="1:26" ht="12.75" customHeight="1" x14ac:dyDescent="0.2">
      <c r="A126" s="2"/>
      <c r="B126" s="1113"/>
      <c r="C126" s="1113"/>
      <c r="D126" s="1180"/>
      <c r="E126" s="1381"/>
      <c r="F126" s="1113"/>
      <c r="G126" s="1113"/>
      <c r="H126" s="1113"/>
      <c r="I126" s="1113"/>
      <c r="J126" s="1113"/>
      <c r="K126" s="1113"/>
      <c r="L126" s="1113"/>
      <c r="M126" s="1180"/>
      <c r="N126" s="2"/>
      <c r="O126" s="2"/>
      <c r="P126" s="2"/>
      <c r="Q126" s="2"/>
      <c r="R126" s="2"/>
      <c r="S126" s="2"/>
      <c r="T126" s="2"/>
      <c r="U126" s="2"/>
      <c r="V126" s="2"/>
      <c r="W126" s="2"/>
      <c r="X126" s="2"/>
      <c r="Y126" s="2"/>
      <c r="Z126" s="2"/>
    </row>
    <row r="127" spans="1:26" ht="12.75" customHeight="1" x14ac:dyDescent="0.2">
      <c r="A127" s="2"/>
      <c r="B127" s="417"/>
      <c r="C127" s="417"/>
      <c r="D127" s="417"/>
      <c r="E127" s="417"/>
      <c r="F127" s="417"/>
      <c r="G127" s="417"/>
      <c r="H127" s="417"/>
      <c r="I127" s="417"/>
      <c r="J127" s="417"/>
      <c r="K127" s="417"/>
      <c r="L127" s="417"/>
      <c r="M127" s="417"/>
      <c r="N127" s="2"/>
      <c r="O127" s="2"/>
      <c r="P127" s="2"/>
      <c r="Q127" s="2"/>
      <c r="R127" s="2"/>
      <c r="S127" s="2"/>
      <c r="T127" s="2"/>
      <c r="U127" s="2"/>
      <c r="V127" s="2"/>
      <c r="W127" s="2"/>
      <c r="X127" s="2"/>
      <c r="Y127" s="2"/>
      <c r="Z127" s="2"/>
    </row>
    <row r="128" spans="1:26" ht="12.75" customHeight="1" x14ac:dyDescent="0.2">
      <c r="A128" s="2"/>
      <c r="B128" s="417"/>
      <c r="C128" s="417"/>
      <c r="D128" s="417"/>
      <c r="E128" s="417"/>
      <c r="F128" s="417"/>
      <c r="G128" s="417"/>
      <c r="H128" s="417"/>
      <c r="I128" s="417"/>
      <c r="J128" s="417"/>
      <c r="K128" s="417"/>
      <c r="L128" s="417"/>
      <c r="M128" s="417"/>
      <c r="N128" s="2"/>
      <c r="O128" s="2"/>
      <c r="P128" s="2"/>
      <c r="Q128" s="2"/>
      <c r="R128" s="2"/>
      <c r="S128" s="2"/>
      <c r="T128" s="2"/>
      <c r="U128" s="2"/>
      <c r="V128" s="2"/>
      <c r="W128" s="2"/>
      <c r="X128" s="2"/>
      <c r="Y128" s="2"/>
      <c r="Z128" s="2"/>
    </row>
    <row r="129" spans="1:26" ht="12.75" customHeight="1" x14ac:dyDescent="0.2">
      <c r="A129" s="2"/>
      <c r="B129" s="417"/>
      <c r="C129" s="417"/>
      <c r="D129" s="417"/>
      <c r="E129" s="417"/>
      <c r="F129" s="417"/>
      <c r="G129" s="417"/>
      <c r="H129" s="417"/>
      <c r="I129" s="417"/>
      <c r="J129" s="417"/>
      <c r="K129" s="417"/>
      <c r="L129" s="417"/>
      <c r="M129" s="417"/>
      <c r="N129" s="2"/>
      <c r="O129" s="2"/>
      <c r="P129" s="2"/>
      <c r="Q129" s="2"/>
      <c r="R129" s="2"/>
      <c r="S129" s="2"/>
      <c r="T129" s="2"/>
      <c r="U129" s="2"/>
      <c r="V129" s="2"/>
      <c r="W129" s="2"/>
      <c r="X129" s="2"/>
      <c r="Y129" s="2"/>
      <c r="Z129" s="2"/>
    </row>
    <row r="130" spans="1:26" ht="12.75" customHeight="1" x14ac:dyDescent="0.2">
      <c r="A130" s="2"/>
      <c r="B130" s="417"/>
      <c r="C130" s="417"/>
      <c r="D130" s="417"/>
      <c r="E130" s="417"/>
      <c r="F130" s="417"/>
      <c r="G130" s="417"/>
      <c r="H130" s="417"/>
      <c r="I130" s="417"/>
      <c r="J130" s="417"/>
      <c r="K130" s="417"/>
      <c r="L130" s="417"/>
      <c r="M130" s="417"/>
      <c r="N130" s="2"/>
      <c r="O130" s="2"/>
      <c r="P130" s="2"/>
      <c r="Q130" s="2"/>
      <c r="R130" s="2"/>
      <c r="S130" s="2"/>
      <c r="T130" s="2"/>
      <c r="U130" s="2"/>
      <c r="V130" s="2"/>
      <c r="W130" s="2"/>
      <c r="X130" s="2"/>
      <c r="Y130" s="2"/>
      <c r="Z130" s="2"/>
    </row>
    <row r="131" spans="1:26" ht="12.75" customHeight="1" x14ac:dyDescent="0.2">
      <c r="A131" s="6"/>
      <c r="B131" s="531" t="s">
        <v>1176</v>
      </c>
      <c r="C131" s="1"/>
      <c r="D131" s="1"/>
      <c r="E131" s="1"/>
      <c r="F131" s="1"/>
      <c r="G131" s="1"/>
      <c r="H131" s="1"/>
      <c r="I131" s="1"/>
      <c r="J131" s="1"/>
      <c r="K131" s="1"/>
      <c r="L131" s="1"/>
      <c r="M131" s="1"/>
      <c r="N131" s="6"/>
      <c r="O131" s="6"/>
      <c r="P131" s="6"/>
      <c r="Q131" s="6"/>
      <c r="R131" s="6"/>
      <c r="S131" s="6"/>
      <c r="T131" s="6"/>
      <c r="U131" s="6"/>
      <c r="V131" s="6"/>
      <c r="W131" s="6"/>
      <c r="X131" s="6"/>
      <c r="Y131" s="6"/>
      <c r="Z131" s="6"/>
    </row>
    <row r="132" spans="1:26" ht="12.75" customHeight="1" x14ac:dyDescent="0.2">
      <c r="A132" s="2"/>
      <c r="B132" s="1704" t="s">
        <v>1177</v>
      </c>
      <c r="C132" s="1019"/>
      <c r="D132" s="1019"/>
      <c r="E132" s="1019"/>
      <c r="F132" s="1019"/>
      <c r="G132" s="1019"/>
      <c r="H132" s="1019"/>
      <c r="I132" s="1019"/>
      <c r="J132" s="1019"/>
      <c r="K132" s="1019"/>
      <c r="L132" s="1019"/>
      <c r="M132" s="1019"/>
      <c r="N132" s="2"/>
      <c r="O132" s="2"/>
      <c r="P132" s="2"/>
      <c r="Q132" s="2"/>
      <c r="R132" s="2"/>
      <c r="S132" s="2"/>
      <c r="T132" s="2"/>
      <c r="U132" s="2"/>
      <c r="V132" s="2"/>
      <c r="W132" s="2"/>
      <c r="X132" s="2"/>
      <c r="Y132" s="2"/>
      <c r="Z132" s="2"/>
    </row>
    <row r="133" spans="1:26" ht="13.5" customHeight="1" x14ac:dyDescent="0.2">
      <c r="A133" s="2"/>
      <c r="B133" s="1705" t="s">
        <v>1178</v>
      </c>
      <c r="C133" s="1021"/>
      <c r="D133" s="1021"/>
      <c r="E133" s="1021"/>
      <c r="F133" s="1021"/>
      <c r="G133" s="1"/>
      <c r="H133" s="1"/>
      <c r="I133" s="1"/>
      <c r="J133" s="1"/>
      <c r="K133" s="1"/>
      <c r="L133" s="1"/>
      <c r="M133" s="1"/>
      <c r="N133" s="2"/>
      <c r="O133" s="2"/>
      <c r="P133" s="2"/>
      <c r="Q133" s="2"/>
      <c r="R133" s="2"/>
      <c r="S133" s="2"/>
      <c r="T133" s="2"/>
      <c r="U133" s="2"/>
      <c r="V133" s="2"/>
      <c r="W133" s="2"/>
      <c r="X133" s="2"/>
      <c r="Y133" s="2"/>
      <c r="Z133" s="2"/>
    </row>
    <row r="134" spans="1:26" ht="12.75" customHeight="1" x14ac:dyDescent="0.2">
      <c r="A134" s="2"/>
      <c r="B134" s="417"/>
      <c r="C134" s="417"/>
      <c r="D134" s="417"/>
      <c r="E134" s="417"/>
      <c r="F134" s="417"/>
      <c r="G134" s="417"/>
      <c r="H134" s="417"/>
      <c r="I134" s="417"/>
      <c r="J134" s="417"/>
      <c r="K134" s="417"/>
      <c r="L134" s="417"/>
      <c r="M134" s="417"/>
      <c r="N134" s="2"/>
      <c r="O134" s="2"/>
      <c r="P134" s="2"/>
      <c r="Q134" s="2"/>
      <c r="R134" s="2"/>
      <c r="S134" s="2"/>
      <c r="T134" s="2"/>
      <c r="U134" s="2"/>
      <c r="V134" s="2"/>
      <c r="W134" s="2"/>
      <c r="X134" s="2"/>
      <c r="Y134" s="2"/>
      <c r="Z134" s="2"/>
    </row>
    <row r="135" spans="1:26" ht="12.75" customHeight="1" x14ac:dyDescent="0.2">
      <c r="A135" s="2"/>
      <c r="B135" s="1706" t="s">
        <v>1148</v>
      </c>
      <c r="C135" s="1115"/>
      <c r="D135" s="1116"/>
      <c r="E135" s="1710" t="s">
        <v>1149</v>
      </c>
      <c r="F135" s="1115"/>
      <c r="G135" s="1115"/>
      <c r="H135" s="1115"/>
      <c r="I135" s="1115"/>
      <c r="J135" s="1115"/>
      <c r="K135" s="1115"/>
      <c r="L135" s="1115"/>
      <c r="M135" s="1115"/>
      <c r="N135" s="2"/>
      <c r="O135" s="2"/>
      <c r="P135" s="2"/>
      <c r="Q135" s="2"/>
      <c r="R135" s="2"/>
      <c r="S135" s="2"/>
      <c r="T135" s="2"/>
      <c r="U135" s="2"/>
      <c r="V135" s="2"/>
      <c r="W135" s="2"/>
      <c r="X135" s="2"/>
      <c r="Y135" s="2"/>
      <c r="Z135" s="2"/>
    </row>
    <row r="136" spans="1:26" ht="12.75" customHeight="1" x14ac:dyDescent="0.2">
      <c r="A136" s="2"/>
      <c r="B136" s="1720" t="s">
        <v>1150</v>
      </c>
      <c r="C136" s="1113"/>
      <c r="D136" s="1113"/>
      <c r="E136" s="1113"/>
      <c r="F136" s="1113"/>
      <c r="G136" s="1113"/>
      <c r="H136" s="1113"/>
      <c r="I136" s="1113"/>
      <c r="J136" s="1113"/>
      <c r="K136" s="1113"/>
      <c r="L136" s="1113"/>
      <c r="M136" s="1113"/>
      <c r="N136" s="2"/>
      <c r="O136" s="2"/>
      <c r="P136" s="2"/>
      <c r="Q136" s="2"/>
      <c r="R136" s="2"/>
      <c r="S136" s="2"/>
      <c r="T136" s="2"/>
      <c r="U136" s="2"/>
      <c r="V136" s="2"/>
      <c r="W136" s="2"/>
      <c r="X136" s="2"/>
      <c r="Y136" s="2"/>
      <c r="Z136" s="2"/>
    </row>
    <row r="137" spans="1:26" ht="12.75" customHeight="1" x14ac:dyDescent="0.2">
      <c r="A137" s="2"/>
      <c r="B137" s="1707" t="s">
        <v>1179</v>
      </c>
      <c r="C137" s="1258"/>
      <c r="D137" s="1425"/>
      <c r="E137" s="1717" t="s">
        <v>1180</v>
      </c>
      <c r="F137" s="1258"/>
      <c r="G137" s="1258"/>
      <c r="H137" s="1258"/>
      <c r="I137" s="1258"/>
      <c r="J137" s="1258"/>
      <c r="K137" s="1258"/>
      <c r="L137" s="1258"/>
      <c r="M137" s="1258"/>
      <c r="N137" s="2"/>
      <c r="O137" s="2"/>
      <c r="P137" s="2"/>
      <c r="Q137" s="2"/>
      <c r="R137" s="2"/>
      <c r="S137" s="2"/>
      <c r="T137" s="2"/>
      <c r="U137" s="2"/>
      <c r="V137" s="2"/>
      <c r="W137" s="2"/>
      <c r="X137" s="2"/>
      <c r="Y137" s="2"/>
      <c r="Z137" s="2"/>
    </row>
    <row r="138" spans="1:26" ht="12.75" customHeight="1" x14ac:dyDescent="0.2">
      <c r="A138" s="2"/>
      <c r="B138" s="1019"/>
      <c r="C138" s="1019"/>
      <c r="D138" s="1086"/>
      <c r="E138" s="1153"/>
      <c r="F138" s="1019"/>
      <c r="G138" s="1019"/>
      <c r="H138" s="1019"/>
      <c r="I138" s="1019"/>
      <c r="J138" s="1019"/>
      <c r="K138" s="1019"/>
      <c r="L138" s="1019"/>
      <c r="M138" s="1021"/>
      <c r="N138" s="2"/>
      <c r="O138" s="2"/>
      <c r="P138" s="2"/>
      <c r="Q138" s="2"/>
      <c r="R138" s="2"/>
      <c r="S138" s="2"/>
      <c r="T138" s="2"/>
      <c r="U138" s="2"/>
      <c r="V138" s="2"/>
      <c r="W138" s="2"/>
      <c r="X138" s="2"/>
      <c r="Y138" s="2"/>
      <c r="Z138" s="2"/>
    </row>
    <row r="139" spans="1:26" ht="12.75" customHeight="1" x14ac:dyDescent="0.2">
      <c r="A139" s="2"/>
      <c r="B139" s="1019"/>
      <c r="C139" s="1019"/>
      <c r="D139" s="1086"/>
      <c r="E139" s="1153"/>
      <c r="F139" s="1019"/>
      <c r="G139" s="1019"/>
      <c r="H139" s="1019"/>
      <c r="I139" s="1019"/>
      <c r="J139" s="1019"/>
      <c r="K139" s="1019"/>
      <c r="L139" s="1019"/>
      <c r="M139" s="1021"/>
      <c r="N139" s="2"/>
      <c r="O139" s="2"/>
      <c r="P139" s="2"/>
      <c r="Q139" s="2"/>
      <c r="R139" s="2"/>
      <c r="S139" s="2"/>
      <c r="T139" s="2"/>
      <c r="U139" s="2"/>
      <c r="V139" s="2"/>
      <c r="W139" s="2"/>
      <c r="X139" s="2"/>
      <c r="Y139" s="2"/>
      <c r="Z139" s="2"/>
    </row>
    <row r="140" spans="1:26" ht="12.75" customHeight="1" x14ac:dyDescent="0.2">
      <c r="A140" s="2"/>
      <c r="B140" s="1019"/>
      <c r="C140" s="1019"/>
      <c r="D140" s="1086"/>
      <c r="E140" s="1153"/>
      <c r="F140" s="1019"/>
      <c r="G140" s="1019"/>
      <c r="H140" s="1019"/>
      <c r="I140" s="1019"/>
      <c r="J140" s="1019"/>
      <c r="K140" s="1019"/>
      <c r="L140" s="1019"/>
      <c r="M140" s="1021"/>
      <c r="N140" s="2"/>
      <c r="O140" s="2"/>
      <c r="P140" s="2"/>
      <c r="Q140" s="2"/>
      <c r="R140" s="2"/>
      <c r="S140" s="2"/>
      <c r="T140" s="2"/>
      <c r="U140" s="2"/>
      <c r="V140" s="2"/>
      <c r="W140" s="2"/>
      <c r="X140" s="2"/>
      <c r="Y140" s="2"/>
      <c r="Z140" s="2"/>
    </row>
    <row r="141" spans="1:26" ht="54" customHeight="1" x14ac:dyDescent="0.2">
      <c r="A141" s="2"/>
      <c r="B141" s="1108"/>
      <c r="C141" s="1108"/>
      <c r="D141" s="1117"/>
      <c r="E141" s="1466"/>
      <c r="F141" s="1108"/>
      <c r="G141" s="1108"/>
      <c r="H141" s="1108"/>
      <c r="I141" s="1108"/>
      <c r="J141" s="1108"/>
      <c r="K141" s="1108"/>
      <c r="L141" s="1108"/>
      <c r="M141" s="1108"/>
      <c r="N141" s="2"/>
      <c r="O141" s="2"/>
      <c r="P141" s="2"/>
      <c r="Q141" s="2"/>
      <c r="R141" s="2"/>
      <c r="S141" s="2"/>
      <c r="T141" s="2"/>
      <c r="U141" s="2"/>
      <c r="V141" s="2"/>
      <c r="W141" s="2"/>
      <c r="X141" s="2"/>
      <c r="Y141" s="2"/>
      <c r="Z141" s="2"/>
    </row>
    <row r="142" spans="1:26" ht="12.75" customHeight="1" x14ac:dyDescent="0.2">
      <c r="A142" s="2"/>
      <c r="B142" s="1449" t="s">
        <v>1181</v>
      </c>
      <c r="C142" s="1081"/>
      <c r="D142" s="1104"/>
      <c r="E142" s="1716" t="s">
        <v>1182</v>
      </c>
      <c r="F142" s="1081"/>
      <c r="G142" s="1081"/>
      <c r="H142" s="1081"/>
      <c r="I142" s="1081"/>
      <c r="J142" s="1081"/>
      <c r="K142" s="1081"/>
      <c r="L142" s="1081"/>
      <c r="M142" s="1081"/>
      <c r="N142" s="2"/>
      <c r="O142" s="2"/>
      <c r="P142" s="2"/>
      <c r="Q142" s="2"/>
      <c r="R142" s="2"/>
      <c r="S142" s="2"/>
      <c r="T142" s="2"/>
      <c r="U142" s="2"/>
      <c r="V142" s="2"/>
      <c r="W142" s="2"/>
      <c r="X142" s="2"/>
      <c r="Y142" s="2"/>
      <c r="Z142" s="2"/>
    </row>
    <row r="143" spans="1:26" ht="12.75" customHeight="1" x14ac:dyDescent="0.2">
      <c r="A143" s="2"/>
      <c r="B143" s="1019"/>
      <c r="C143" s="1019"/>
      <c r="D143" s="1086"/>
      <c r="E143" s="1153"/>
      <c r="F143" s="1019"/>
      <c r="G143" s="1019"/>
      <c r="H143" s="1019"/>
      <c r="I143" s="1019"/>
      <c r="J143" s="1019"/>
      <c r="K143" s="1019"/>
      <c r="L143" s="1019"/>
      <c r="M143" s="1021"/>
      <c r="N143" s="2"/>
      <c r="O143" s="2"/>
      <c r="P143" s="2"/>
      <c r="Q143" s="2"/>
      <c r="R143" s="2"/>
      <c r="S143" s="2"/>
      <c r="T143" s="2"/>
      <c r="U143" s="2"/>
      <c r="V143" s="2"/>
      <c r="W143" s="2"/>
      <c r="X143" s="2"/>
      <c r="Y143" s="2"/>
      <c r="Z143" s="2"/>
    </row>
    <row r="144" spans="1:26" ht="42" customHeight="1" x14ac:dyDescent="0.2">
      <c r="A144" s="2"/>
      <c r="B144" s="1019"/>
      <c r="C144" s="1019"/>
      <c r="D144" s="1086"/>
      <c r="E144" s="1153"/>
      <c r="F144" s="1019"/>
      <c r="G144" s="1019"/>
      <c r="H144" s="1019"/>
      <c r="I144" s="1019"/>
      <c r="J144" s="1019"/>
      <c r="K144" s="1019"/>
      <c r="L144" s="1019"/>
      <c r="M144" s="1021"/>
      <c r="N144" s="2"/>
      <c r="O144" s="2"/>
      <c r="P144" s="2"/>
      <c r="Q144" s="2"/>
      <c r="R144" s="2"/>
      <c r="S144" s="2"/>
      <c r="T144" s="2"/>
      <c r="U144" s="2"/>
      <c r="V144" s="2"/>
      <c r="W144" s="2"/>
      <c r="X144" s="2"/>
      <c r="Y144" s="2"/>
      <c r="Z144" s="2"/>
    </row>
    <row r="145" spans="1:26" ht="12.75" customHeight="1" x14ac:dyDescent="0.2">
      <c r="A145" s="2"/>
      <c r="B145" s="1019"/>
      <c r="C145" s="1019"/>
      <c r="D145" s="1086"/>
      <c r="E145" s="1153"/>
      <c r="F145" s="1019"/>
      <c r="G145" s="1019"/>
      <c r="H145" s="1019"/>
      <c r="I145" s="1019"/>
      <c r="J145" s="1019"/>
      <c r="K145" s="1019"/>
      <c r="L145" s="1019"/>
      <c r="M145" s="1021"/>
      <c r="N145" s="2"/>
      <c r="O145" s="2"/>
      <c r="P145" s="2"/>
      <c r="Q145" s="2"/>
      <c r="R145" s="2"/>
      <c r="S145" s="2"/>
      <c r="T145" s="2"/>
      <c r="U145" s="2"/>
      <c r="V145" s="2"/>
      <c r="W145" s="2"/>
      <c r="X145" s="2"/>
      <c r="Y145" s="2"/>
      <c r="Z145" s="2"/>
    </row>
    <row r="146" spans="1:26" ht="12.75" customHeight="1" x14ac:dyDescent="0.2">
      <c r="A146" s="2"/>
      <c r="B146" s="1108"/>
      <c r="C146" s="1108"/>
      <c r="D146" s="1117"/>
      <c r="E146" s="1577"/>
      <c r="F146" s="1174"/>
      <c r="G146" s="1174"/>
      <c r="H146" s="1174"/>
      <c r="I146" s="1174"/>
      <c r="J146" s="1174"/>
      <c r="K146" s="1174"/>
      <c r="L146" s="1174"/>
      <c r="M146" s="1174"/>
      <c r="N146" s="2"/>
      <c r="O146" s="2"/>
      <c r="P146" s="2"/>
      <c r="Q146" s="2"/>
      <c r="R146" s="2"/>
      <c r="S146" s="2"/>
      <c r="T146" s="2"/>
      <c r="U146" s="2"/>
      <c r="V146" s="2"/>
      <c r="W146" s="2"/>
      <c r="X146" s="2"/>
      <c r="Y146" s="2"/>
      <c r="Z146" s="2"/>
    </row>
    <row r="147" spans="1:26" ht="12.75" customHeight="1" x14ac:dyDescent="0.2">
      <c r="A147" s="2"/>
      <c r="B147" s="1449" t="s">
        <v>1183</v>
      </c>
      <c r="C147" s="1081"/>
      <c r="D147" s="1104"/>
      <c r="E147" s="1719" t="s">
        <v>1184</v>
      </c>
      <c r="F147" s="1019"/>
      <c r="G147" s="1019"/>
      <c r="H147" s="1019"/>
      <c r="I147" s="1019"/>
      <c r="J147" s="1019"/>
      <c r="K147" s="1019"/>
      <c r="L147" s="1019"/>
      <c r="M147" s="1021"/>
      <c r="N147" s="2"/>
      <c r="O147" s="2"/>
      <c r="P147" s="2"/>
      <c r="Q147" s="2"/>
      <c r="R147" s="2"/>
      <c r="S147" s="2"/>
      <c r="T147" s="2"/>
      <c r="U147" s="2"/>
      <c r="V147" s="2"/>
      <c r="W147" s="2"/>
      <c r="X147" s="2"/>
      <c r="Y147" s="2"/>
      <c r="Z147" s="2"/>
    </row>
    <row r="148" spans="1:26" ht="12.75" customHeight="1" x14ac:dyDescent="0.2">
      <c r="A148" s="2"/>
      <c r="B148" s="1019"/>
      <c r="C148" s="1019"/>
      <c r="D148" s="1086"/>
      <c r="E148" s="1153"/>
      <c r="F148" s="1019"/>
      <c r="G148" s="1019"/>
      <c r="H148" s="1019"/>
      <c r="I148" s="1019"/>
      <c r="J148" s="1019"/>
      <c r="K148" s="1019"/>
      <c r="L148" s="1019"/>
      <c r="M148" s="1021"/>
      <c r="N148" s="2"/>
      <c r="O148" s="2"/>
      <c r="P148" s="2"/>
      <c r="Q148" s="2"/>
      <c r="R148" s="2"/>
      <c r="S148" s="2"/>
      <c r="T148" s="2"/>
      <c r="U148" s="2"/>
      <c r="V148" s="2"/>
      <c r="W148" s="2"/>
      <c r="X148" s="2"/>
      <c r="Y148" s="2"/>
      <c r="Z148" s="2"/>
    </row>
    <row r="149" spans="1:26" ht="12.75" customHeight="1" x14ac:dyDescent="0.2">
      <c r="A149" s="2"/>
      <c r="B149" s="1019"/>
      <c r="C149" s="1019"/>
      <c r="D149" s="1086"/>
      <c r="E149" s="1153"/>
      <c r="F149" s="1019"/>
      <c r="G149" s="1019"/>
      <c r="H149" s="1019"/>
      <c r="I149" s="1019"/>
      <c r="J149" s="1019"/>
      <c r="K149" s="1019"/>
      <c r="L149" s="1019"/>
      <c r="M149" s="1021"/>
      <c r="N149" s="2"/>
      <c r="O149" s="2"/>
      <c r="P149" s="2"/>
      <c r="Q149" s="2"/>
      <c r="R149" s="2"/>
      <c r="S149" s="2"/>
      <c r="T149" s="2"/>
      <c r="U149" s="2"/>
      <c r="V149" s="2"/>
      <c r="W149" s="2"/>
      <c r="X149" s="2"/>
      <c r="Y149" s="2"/>
      <c r="Z149" s="2"/>
    </row>
    <row r="150" spans="1:26" ht="12.75" customHeight="1" x14ac:dyDescent="0.2">
      <c r="A150" s="2"/>
      <c r="B150" s="1019"/>
      <c r="C150" s="1019"/>
      <c r="D150" s="1086"/>
      <c r="E150" s="1153"/>
      <c r="F150" s="1019"/>
      <c r="G150" s="1019"/>
      <c r="H150" s="1019"/>
      <c r="I150" s="1019"/>
      <c r="J150" s="1019"/>
      <c r="K150" s="1019"/>
      <c r="L150" s="1019"/>
      <c r="M150" s="1021"/>
      <c r="N150" s="2"/>
      <c r="O150" s="2"/>
      <c r="P150" s="2"/>
      <c r="Q150" s="2"/>
      <c r="R150" s="2"/>
      <c r="S150" s="2"/>
      <c r="T150" s="2"/>
      <c r="U150" s="2"/>
      <c r="V150" s="2"/>
      <c r="W150" s="2"/>
      <c r="X150" s="2"/>
      <c r="Y150" s="2"/>
      <c r="Z150" s="2"/>
    </row>
    <row r="151" spans="1:26" ht="12.75" customHeight="1" x14ac:dyDescent="0.2">
      <c r="A151" s="2"/>
      <c r="B151" s="1019"/>
      <c r="C151" s="1019"/>
      <c r="D151" s="1086"/>
      <c r="E151" s="1153"/>
      <c r="F151" s="1019"/>
      <c r="G151" s="1019"/>
      <c r="H151" s="1019"/>
      <c r="I151" s="1019"/>
      <c r="J151" s="1019"/>
      <c r="K151" s="1019"/>
      <c r="L151" s="1019"/>
      <c r="M151" s="1021"/>
      <c r="N151" s="2"/>
      <c r="O151" s="2"/>
      <c r="P151" s="2"/>
      <c r="Q151" s="2"/>
      <c r="R151" s="2"/>
      <c r="S151" s="2"/>
      <c r="T151" s="2"/>
      <c r="U151" s="2"/>
      <c r="V151" s="2"/>
      <c r="W151" s="2"/>
      <c r="X151" s="2"/>
      <c r="Y151" s="2"/>
      <c r="Z151" s="2"/>
    </row>
    <row r="152" spans="1:26" ht="12.75" customHeight="1" x14ac:dyDescent="0.2">
      <c r="A152" s="2"/>
      <c r="B152" s="1019"/>
      <c r="C152" s="1019"/>
      <c r="D152" s="1086"/>
      <c r="E152" s="1153"/>
      <c r="F152" s="1019"/>
      <c r="G152" s="1019"/>
      <c r="H152" s="1019"/>
      <c r="I152" s="1019"/>
      <c r="J152" s="1019"/>
      <c r="K152" s="1019"/>
      <c r="L152" s="1019"/>
      <c r="M152" s="1021"/>
      <c r="N152" s="2"/>
      <c r="O152" s="2"/>
      <c r="P152" s="2"/>
      <c r="Q152" s="2"/>
      <c r="R152" s="2"/>
      <c r="S152" s="2"/>
      <c r="T152" s="2"/>
      <c r="U152" s="2"/>
      <c r="V152" s="2"/>
      <c r="W152" s="2"/>
      <c r="X152" s="2"/>
      <c r="Y152" s="2"/>
      <c r="Z152" s="2"/>
    </row>
    <row r="153" spans="1:26" ht="12.75" customHeight="1" x14ac:dyDescent="0.2">
      <c r="A153" s="2"/>
      <c r="B153" s="1019"/>
      <c r="C153" s="1019"/>
      <c r="D153" s="1086"/>
      <c r="E153" s="1153"/>
      <c r="F153" s="1019"/>
      <c r="G153" s="1019"/>
      <c r="H153" s="1019"/>
      <c r="I153" s="1019"/>
      <c r="J153" s="1019"/>
      <c r="K153" s="1019"/>
      <c r="L153" s="1019"/>
      <c r="M153" s="1021"/>
      <c r="N153" s="2"/>
      <c r="O153" s="2"/>
      <c r="P153" s="2"/>
      <c r="Q153" s="2"/>
      <c r="R153" s="2"/>
      <c r="S153" s="2"/>
      <c r="T153" s="2"/>
      <c r="U153" s="2"/>
      <c r="V153" s="2"/>
      <c r="W153" s="2"/>
      <c r="X153" s="2"/>
      <c r="Y153" s="2"/>
      <c r="Z153" s="2"/>
    </row>
    <row r="154" spans="1:26" ht="12.75" customHeight="1" x14ac:dyDescent="0.2">
      <c r="A154" s="2"/>
      <c r="B154" s="1019"/>
      <c r="C154" s="1019"/>
      <c r="D154" s="1086"/>
      <c r="E154" s="1153"/>
      <c r="F154" s="1019"/>
      <c r="G154" s="1019"/>
      <c r="H154" s="1019"/>
      <c r="I154" s="1019"/>
      <c r="J154" s="1019"/>
      <c r="K154" s="1019"/>
      <c r="L154" s="1019"/>
      <c r="M154" s="1021"/>
      <c r="N154" s="2"/>
      <c r="O154" s="2"/>
      <c r="P154" s="2"/>
      <c r="Q154" s="2"/>
      <c r="R154" s="2"/>
      <c r="S154" s="2"/>
      <c r="T154" s="2"/>
      <c r="U154" s="2"/>
      <c r="V154" s="2"/>
      <c r="W154" s="2"/>
      <c r="X154" s="2"/>
      <c r="Y154" s="2"/>
      <c r="Z154" s="2"/>
    </row>
    <row r="155" spans="1:26" ht="39.75" customHeight="1" x14ac:dyDescent="0.2">
      <c r="A155" s="1"/>
      <c r="B155" s="1113"/>
      <c r="C155" s="1113"/>
      <c r="D155" s="1180"/>
      <c r="E155" s="1381"/>
      <c r="F155" s="1113"/>
      <c r="G155" s="1113"/>
      <c r="H155" s="1113"/>
      <c r="I155" s="1113"/>
      <c r="J155" s="1113"/>
      <c r="K155" s="1113"/>
      <c r="L155" s="1113"/>
      <c r="M155" s="1113"/>
      <c r="N155" s="1"/>
      <c r="O155" s="1"/>
      <c r="P155" s="1"/>
      <c r="Q155" s="1"/>
      <c r="R155" s="1"/>
      <c r="S155" s="1"/>
      <c r="T155" s="1"/>
      <c r="U155" s="1"/>
      <c r="V155" s="1"/>
      <c r="W155" s="1"/>
      <c r="X155" s="1"/>
      <c r="Y155" s="1"/>
      <c r="Z155" s="1"/>
    </row>
    <row r="156" spans="1:26" ht="12.75" customHeight="1" x14ac:dyDescent="0.2">
      <c r="A156" s="1"/>
      <c r="B156" s="1711" t="s">
        <v>1155</v>
      </c>
      <c r="C156" s="1106"/>
      <c r="D156" s="1106"/>
      <c r="E156" s="1106"/>
      <c r="F156" s="1106"/>
      <c r="G156" s="1106"/>
      <c r="H156" s="1106"/>
      <c r="I156" s="1106"/>
      <c r="J156" s="1106"/>
      <c r="K156" s="1106"/>
      <c r="L156" s="1106"/>
      <c r="M156" s="1106"/>
      <c r="N156" s="1"/>
      <c r="O156" s="1"/>
      <c r="P156" s="1"/>
      <c r="Q156" s="1"/>
      <c r="R156" s="1"/>
      <c r="S156" s="1"/>
      <c r="T156" s="1"/>
      <c r="U156" s="1"/>
      <c r="V156" s="1"/>
      <c r="W156" s="1"/>
      <c r="X156" s="1"/>
      <c r="Y156" s="1"/>
      <c r="Z156" s="1"/>
    </row>
    <row r="157" spans="1:26" ht="12.75" customHeight="1" x14ac:dyDescent="0.2">
      <c r="A157" s="1"/>
      <c r="B157" s="1707" t="s">
        <v>1185</v>
      </c>
      <c r="C157" s="1258"/>
      <c r="D157" s="1425"/>
      <c r="E157" s="1717" t="s">
        <v>1186</v>
      </c>
      <c r="F157" s="1258"/>
      <c r="G157" s="1258"/>
      <c r="H157" s="1258"/>
      <c r="I157" s="1258"/>
      <c r="J157" s="1258"/>
      <c r="K157" s="1258"/>
      <c r="L157" s="1258"/>
      <c r="M157" s="1258"/>
      <c r="N157" s="1"/>
      <c r="O157" s="1"/>
      <c r="P157" s="1"/>
      <c r="Q157" s="1"/>
      <c r="R157" s="1"/>
      <c r="S157" s="1"/>
      <c r="T157" s="1"/>
      <c r="U157" s="1"/>
      <c r="V157" s="1"/>
      <c r="W157" s="1"/>
      <c r="X157" s="1"/>
      <c r="Y157" s="1"/>
      <c r="Z157" s="1"/>
    </row>
    <row r="158" spans="1:26" ht="12.75" customHeight="1" x14ac:dyDescent="0.2">
      <c r="A158" s="1"/>
      <c r="B158" s="1019"/>
      <c r="C158" s="1019"/>
      <c r="D158" s="1086"/>
      <c r="E158" s="1153"/>
      <c r="F158" s="1019"/>
      <c r="G158" s="1019"/>
      <c r="H158" s="1019"/>
      <c r="I158" s="1019"/>
      <c r="J158" s="1019"/>
      <c r="K158" s="1019"/>
      <c r="L158" s="1019"/>
      <c r="M158" s="1021"/>
      <c r="N158" s="1"/>
      <c r="O158" s="1"/>
      <c r="P158" s="1"/>
      <c r="Q158" s="1"/>
      <c r="R158" s="1"/>
      <c r="S158" s="1"/>
      <c r="T158" s="1"/>
      <c r="U158" s="1"/>
      <c r="V158" s="1"/>
      <c r="W158" s="1"/>
      <c r="X158" s="1"/>
      <c r="Y158" s="1"/>
      <c r="Z158" s="1"/>
    </row>
    <row r="159" spans="1:26" ht="12.75" customHeight="1" x14ac:dyDescent="0.2">
      <c r="A159" s="1"/>
      <c r="B159" s="1019"/>
      <c r="C159" s="1019"/>
      <c r="D159" s="1086"/>
      <c r="E159" s="1153"/>
      <c r="F159" s="1019"/>
      <c r="G159" s="1019"/>
      <c r="H159" s="1019"/>
      <c r="I159" s="1019"/>
      <c r="J159" s="1019"/>
      <c r="K159" s="1019"/>
      <c r="L159" s="1019"/>
      <c r="M159" s="1021"/>
      <c r="N159" s="1"/>
      <c r="O159" s="1"/>
      <c r="P159" s="1"/>
      <c r="Q159" s="1"/>
      <c r="R159" s="1"/>
      <c r="S159" s="1"/>
      <c r="T159" s="1"/>
      <c r="U159" s="1"/>
      <c r="V159" s="1"/>
      <c r="W159" s="1"/>
      <c r="X159" s="1"/>
      <c r="Y159" s="1"/>
      <c r="Z159" s="1"/>
    </row>
    <row r="160" spans="1:26" ht="12.75" customHeight="1" x14ac:dyDescent="0.2">
      <c r="A160" s="1"/>
      <c r="B160" s="1019"/>
      <c r="C160" s="1019"/>
      <c r="D160" s="1086"/>
      <c r="E160" s="1153"/>
      <c r="F160" s="1019"/>
      <c r="G160" s="1019"/>
      <c r="H160" s="1019"/>
      <c r="I160" s="1019"/>
      <c r="J160" s="1019"/>
      <c r="K160" s="1019"/>
      <c r="L160" s="1019"/>
      <c r="M160" s="1021"/>
      <c r="N160" s="1"/>
      <c r="O160" s="1"/>
      <c r="P160" s="1"/>
      <c r="Q160" s="1"/>
      <c r="R160" s="1"/>
      <c r="S160" s="1"/>
      <c r="T160" s="1"/>
      <c r="U160" s="1"/>
      <c r="V160" s="1"/>
      <c r="W160" s="1"/>
      <c r="X160" s="1"/>
      <c r="Y160" s="1"/>
      <c r="Z160" s="1"/>
    </row>
    <row r="161" spans="1:26" ht="12.75" customHeight="1" x14ac:dyDescent="0.2">
      <c r="A161" s="1"/>
      <c r="B161" s="1019"/>
      <c r="C161" s="1019"/>
      <c r="D161" s="1086"/>
      <c r="E161" s="1153"/>
      <c r="F161" s="1019"/>
      <c r="G161" s="1019"/>
      <c r="H161" s="1019"/>
      <c r="I161" s="1019"/>
      <c r="J161" s="1019"/>
      <c r="K161" s="1019"/>
      <c r="L161" s="1019"/>
      <c r="M161" s="1021"/>
      <c r="N161" s="1"/>
      <c r="O161" s="1"/>
      <c r="P161" s="1"/>
      <c r="Q161" s="1"/>
      <c r="R161" s="1"/>
      <c r="S161" s="1"/>
      <c r="T161" s="1"/>
      <c r="U161" s="1"/>
      <c r="V161" s="1"/>
      <c r="W161" s="1"/>
      <c r="X161" s="1"/>
      <c r="Y161" s="1"/>
      <c r="Z161" s="1"/>
    </row>
    <row r="162" spans="1:26" ht="12.75" customHeight="1" x14ac:dyDescent="0.2">
      <c r="A162" s="1"/>
      <c r="B162" s="1019"/>
      <c r="C162" s="1019"/>
      <c r="D162" s="1086"/>
      <c r="E162" s="1153"/>
      <c r="F162" s="1019"/>
      <c r="G162" s="1019"/>
      <c r="H162" s="1019"/>
      <c r="I162" s="1019"/>
      <c r="J162" s="1019"/>
      <c r="K162" s="1019"/>
      <c r="L162" s="1019"/>
      <c r="M162" s="1021"/>
      <c r="N162" s="1"/>
      <c r="O162" s="1"/>
      <c r="P162" s="1"/>
      <c r="Q162" s="1"/>
      <c r="R162" s="1"/>
      <c r="S162" s="1"/>
      <c r="T162" s="1"/>
      <c r="U162" s="1"/>
      <c r="V162" s="1"/>
      <c r="W162" s="1"/>
      <c r="X162" s="1"/>
      <c r="Y162" s="1"/>
      <c r="Z162" s="1"/>
    </row>
    <row r="163" spans="1:26" ht="12.75" customHeight="1" x14ac:dyDescent="0.2">
      <c r="A163" s="1"/>
      <c r="B163" s="1019"/>
      <c r="C163" s="1019"/>
      <c r="D163" s="1086"/>
      <c r="E163" s="1153"/>
      <c r="F163" s="1019"/>
      <c r="G163" s="1019"/>
      <c r="H163" s="1019"/>
      <c r="I163" s="1019"/>
      <c r="J163" s="1019"/>
      <c r="K163" s="1019"/>
      <c r="L163" s="1019"/>
      <c r="M163" s="1021"/>
      <c r="N163" s="1"/>
      <c r="O163" s="1"/>
      <c r="P163" s="1"/>
      <c r="Q163" s="1"/>
      <c r="R163" s="1"/>
      <c r="S163" s="1"/>
      <c r="T163" s="1"/>
      <c r="U163" s="1"/>
      <c r="V163" s="1"/>
      <c r="W163" s="1"/>
      <c r="X163" s="1"/>
      <c r="Y163" s="1"/>
      <c r="Z163" s="1"/>
    </row>
    <row r="164" spans="1:26" ht="12.75" customHeight="1" x14ac:dyDescent="0.2">
      <c r="A164" s="1"/>
      <c r="B164" s="1019"/>
      <c r="C164" s="1019"/>
      <c r="D164" s="1086"/>
      <c r="E164" s="1153"/>
      <c r="F164" s="1019"/>
      <c r="G164" s="1019"/>
      <c r="H164" s="1019"/>
      <c r="I164" s="1019"/>
      <c r="J164" s="1019"/>
      <c r="K164" s="1019"/>
      <c r="L164" s="1019"/>
      <c r="M164" s="1021"/>
      <c r="N164" s="1"/>
      <c r="O164" s="1"/>
      <c r="P164" s="1"/>
      <c r="Q164" s="1"/>
      <c r="R164" s="1"/>
      <c r="S164" s="1"/>
      <c r="T164" s="1"/>
      <c r="U164" s="1"/>
      <c r="V164" s="1"/>
      <c r="W164" s="1"/>
      <c r="X164" s="1"/>
      <c r="Y164" s="1"/>
      <c r="Z164" s="1"/>
    </row>
    <row r="165" spans="1:26" ht="12.75" customHeight="1" x14ac:dyDescent="0.2">
      <c r="A165" s="1"/>
      <c r="B165" s="1019"/>
      <c r="C165" s="1019"/>
      <c r="D165" s="1086"/>
      <c r="E165" s="1153"/>
      <c r="F165" s="1019"/>
      <c r="G165" s="1019"/>
      <c r="H165" s="1019"/>
      <c r="I165" s="1019"/>
      <c r="J165" s="1019"/>
      <c r="K165" s="1019"/>
      <c r="L165" s="1019"/>
      <c r="M165" s="1021"/>
      <c r="N165" s="1"/>
      <c r="O165" s="1"/>
      <c r="P165" s="1"/>
      <c r="Q165" s="1"/>
      <c r="R165" s="1"/>
      <c r="S165" s="1"/>
      <c r="T165" s="1"/>
      <c r="U165" s="1"/>
      <c r="V165" s="1"/>
      <c r="W165" s="1"/>
      <c r="X165" s="1"/>
      <c r="Y165" s="1"/>
      <c r="Z165" s="1"/>
    </row>
    <row r="166" spans="1:26" ht="12.75" customHeight="1" x14ac:dyDescent="0.2">
      <c r="A166" s="1"/>
      <c r="B166" s="1019"/>
      <c r="C166" s="1019"/>
      <c r="D166" s="1086"/>
      <c r="E166" s="1153"/>
      <c r="F166" s="1019"/>
      <c r="G166" s="1019"/>
      <c r="H166" s="1019"/>
      <c r="I166" s="1019"/>
      <c r="J166" s="1019"/>
      <c r="K166" s="1019"/>
      <c r="L166" s="1019"/>
      <c r="M166" s="1021"/>
      <c r="N166" s="1"/>
      <c r="O166" s="1"/>
      <c r="P166" s="1"/>
      <c r="Q166" s="1"/>
      <c r="R166" s="1"/>
      <c r="S166" s="1"/>
      <c r="T166" s="1"/>
      <c r="U166" s="1"/>
      <c r="V166" s="1"/>
      <c r="W166" s="1"/>
      <c r="X166" s="1"/>
      <c r="Y166" s="1"/>
      <c r="Z166" s="1"/>
    </row>
    <row r="167" spans="1:26" ht="12.75" customHeight="1" x14ac:dyDescent="0.2">
      <c r="A167" s="1"/>
      <c r="B167" s="1019"/>
      <c r="C167" s="1019"/>
      <c r="D167" s="1086"/>
      <c r="E167" s="1153"/>
      <c r="F167" s="1019"/>
      <c r="G167" s="1019"/>
      <c r="H167" s="1019"/>
      <c r="I167" s="1019"/>
      <c r="J167" s="1019"/>
      <c r="K167" s="1019"/>
      <c r="L167" s="1019"/>
      <c r="M167" s="1021"/>
      <c r="N167" s="1"/>
      <c r="O167" s="1"/>
      <c r="P167" s="1"/>
      <c r="Q167" s="1"/>
      <c r="R167" s="1"/>
      <c r="S167" s="1"/>
      <c r="T167" s="1"/>
      <c r="U167" s="1"/>
      <c r="V167" s="1"/>
      <c r="W167" s="1"/>
      <c r="X167" s="1"/>
      <c r="Y167" s="1"/>
      <c r="Z167" s="1"/>
    </row>
    <row r="168" spans="1:26" ht="12.75" customHeight="1" x14ac:dyDescent="0.2">
      <c r="A168" s="1"/>
      <c r="B168" s="1019"/>
      <c r="C168" s="1019"/>
      <c r="D168" s="1086"/>
      <c r="E168" s="1153"/>
      <c r="F168" s="1019"/>
      <c r="G168" s="1019"/>
      <c r="H168" s="1019"/>
      <c r="I168" s="1019"/>
      <c r="J168" s="1019"/>
      <c r="K168" s="1019"/>
      <c r="L168" s="1019"/>
      <c r="M168" s="1021"/>
      <c r="N168" s="1"/>
      <c r="O168" s="1"/>
      <c r="P168" s="1"/>
      <c r="Q168" s="1"/>
      <c r="R168" s="1"/>
      <c r="S168" s="1"/>
      <c r="T168" s="1"/>
      <c r="U168" s="1"/>
      <c r="V168" s="1"/>
      <c r="W168" s="1"/>
      <c r="X168" s="1"/>
      <c r="Y168" s="1"/>
      <c r="Z168" s="1"/>
    </row>
    <row r="169" spans="1:26" ht="12.75" customHeight="1" x14ac:dyDescent="0.2">
      <c r="A169" s="1"/>
      <c r="B169" s="1019"/>
      <c r="C169" s="1019"/>
      <c r="D169" s="1086"/>
      <c r="E169" s="1153"/>
      <c r="F169" s="1019"/>
      <c r="G169" s="1019"/>
      <c r="H169" s="1019"/>
      <c r="I169" s="1019"/>
      <c r="J169" s="1019"/>
      <c r="K169" s="1019"/>
      <c r="L169" s="1019"/>
      <c r="M169" s="1021"/>
      <c r="N169" s="1"/>
      <c r="O169" s="1"/>
      <c r="P169" s="1"/>
      <c r="Q169" s="1"/>
      <c r="R169" s="1"/>
      <c r="S169" s="1"/>
      <c r="T169" s="1"/>
      <c r="U169" s="1"/>
      <c r="V169" s="1"/>
      <c r="W169" s="1"/>
      <c r="X169" s="1"/>
      <c r="Y169" s="1"/>
      <c r="Z169" s="1"/>
    </row>
    <row r="170" spans="1:26" ht="12.75" customHeight="1" x14ac:dyDescent="0.2">
      <c r="A170" s="1"/>
      <c r="B170" s="1019"/>
      <c r="C170" s="1019"/>
      <c r="D170" s="1086"/>
      <c r="E170" s="1153"/>
      <c r="F170" s="1019"/>
      <c r="G170" s="1019"/>
      <c r="H170" s="1019"/>
      <c r="I170" s="1019"/>
      <c r="J170" s="1019"/>
      <c r="K170" s="1019"/>
      <c r="L170" s="1019"/>
      <c r="M170" s="1021"/>
      <c r="N170" s="1"/>
      <c r="O170" s="1"/>
      <c r="P170" s="1"/>
      <c r="Q170" s="1"/>
      <c r="R170" s="1"/>
      <c r="S170" s="1"/>
      <c r="T170" s="1"/>
      <c r="U170" s="1"/>
      <c r="V170" s="1"/>
      <c r="W170" s="1"/>
      <c r="X170" s="1"/>
      <c r="Y170" s="1"/>
      <c r="Z170" s="1"/>
    </row>
    <row r="171" spans="1:26" ht="12.75" customHeight="1" x14ac:dyDescent="0.2">
      <c r="A171" s="1"/>
      <c r="B171" s="1019"/>
      <c r="C171" s="1019"/>
      <c r="D171" s="1086"/>
      <c r="E171" s="1153"/>
      <c r="F171" s="1019"/>
      <c r="G171" s="1019"/>
      <c r="H171" s="1019"/>
      <c r="I171" s="1019"/>
      <c r="J171" s="1019"/>
      <c r="K171" s="1019"/>
      <c r="L171" s="1019"/>
      <c r="M171" s="1021"/>
      <c r="N171" s="1"/>
      <c r="O171" s="1"/>
      <c r="P171" s="1"/>
      <c r="Q171" s="1"/>
      <c r="R171" s="1"/>
      <c r="S171" s="1"/>
      <c r="T171" s="1"/>
      <c r="U171" s="1"/>
      <c r="V171" s="1"/>
      <c r="W171" s="1"/>
      <c r="X171" s="1"/>
      <c r="Y171" s="1"/>
      <c r="Z171" s="1"/>
    </row>
    <row r="172" spans="1:26" ht="12.75" customHeight="1" x14ac:dyDescent="0.2">
      <c r="A172" s="1"/>
      <c r="B172" s="1019"/>
      <c r="C172" s="1019"/>
      <c r="D172" s="1086"/>
      <c r="E172" s="1153"/>
      <c r="F172" s="1019"/>
      <c r="G172" s="1019"/>
      <c r="H172" s="1019"/>
      <c r="I172" s="1019"/>
      <c r="J172" s="1019"/>
      <c r="K172" s="1019"/>
      <c r="L172" s="1019"/>
      <c r="M172" s="1021"/>
      <c r="N172" s="1"/>
      <c r="O172" s="1"/>
      <c r="P172" s="1"/>
      <c r="Q172" s="1"/>
      <c r="R172" s="1"/>
      <c r="S172" s="1"/>
      <c r="T172" s="1"/>
      <c r="U172" s="1"/>
      <c r="V172" s="1"/>
      <c r="W172" s="1"/>
      <c r="X172" s="1"/>
      <c r="Y172" s="1"/>
      <c r="Z172" s="1"/>
    </row>
    <row r="173" spans="1:26" ht="12.75" customHeight="1" x14ac:dyDescent="0.2">
      <c r="A173" s="1"/>
      <c r="B173" s="1019"/>
      <c r="C173" s="1019"/>
      <c r="D173" s="1086"/>
      <c r="E173" s="1153"/>
      <c r="F173" s="1019"/>
      <c r="G173" s="1019"/>
      <c r="H173" s="1019"/>
      <c r="I173" s="1019"/>
      <c r="J173" s="1019"/>
      <c r="K173" s="1019"/>
      <c r="L173" s="1019"/>
      <c r="M173" s="1021"/>
      <c r="N173" s="1"/>
      <c r="O173" s="1"/>
      <c r="P173" s="1"/>
      <c r="Q173" s="1"/>
      <c r="R173" s="1"/>
      <c r="S173" s="1"/>
      <c r="T173" s="1"/>
      <c r="U173" s="1"/>
      <c r="V173" s="1"/>
      <c r="W173" s="1"/>
      <c r="X173" s="1"/>
      <c r="Y173" s="1"/>
      <c r="Z173" s="1"/>
    </row>
    <row r="174" spans="1:26" ht="12.75" customHeight="1" x14ac:dyDescent="0.2">
      <c r="A174" s="1"/>
      <c r="B174" s="1019"/>
      <c r="C174" s="1019"/>
      <c r="D174" s="1086"/>
      <c r="E174" s="1153"/>
      <c r="F174" s="1019"/>
      <c r="G174" s="1019"/>
      <c r="H174" s="1019"/>
      <c r="I174" s="1019"/>
      <c r="J174" s="1019"/>
      <c r="K174" s="1019"/>
      <c r="L174" s="1019"/>
      <c r="M174" s="1021"/>
      <c r="N174" s="1"/>
      <c r="O174" s="1"/>
      <c r="P174" s="1"/>
      <c r="Q174" s="1"/>
      <c r="R174" s="1"/>
      <c r="S174" s="1"/>
      <c r="T174" s="1"/>
      <c r="U174" s="1"/>
      <c r="V174" s="1"/>
      <c r="W174" s="1"/>
      <c r="X174" s="1"/>
      <c r="Y174" s="1"/>
      <c r="Z174" s="1"/>
    </row>
    <row r="175" spans="1:26" ht="12.75" customHeight="1" x14ac:dyDescent="0.2">
      <c r="A175" s="1"/>
      <c r="B175" s="1019"/>
      <c r="C175" s="1019"/>
      <c r="D175" s="1086"/>
      <c r="E175" s="1153"/>
      <c r="F175" s="1019"/>
      <c r="G175" s="1019"/>
      <c r="H175" s="1019"/>
      <c r="I175" s="1019"/>
      <c r="J175" s="1019"/>
      <c r="K175" s="1019"/>
      <c r="L175" s="1019"/>
      <c r="M175" s="1021"/>
      <c r="N175" s="1"/>
      <c r="O175" s="1"/>
      <c r="P175" s="1"/>
      <c r="Q175" s="1"/>
      <c r="R175" s="1"/>
      <c r="S175" s="1"/>
      <c r="T175" s="1"/>
      <c r="U175" s="1"/>
      <c r="V175" s="1"/>
      <c r="W175" s="1"/>
      <c r="X175" s="1"/>
      <c r="Y175" s="1"/>
      <c r="Z175" s="1"/>
    </row>
    <row r="176" spans="1:26" ht="12.75" customHeight="1" x14ac:dyDescent="0.2">
      <c r="A176" s="1"/>
      <c r="B176" s="1019"/>
      <c r="C176" s="1019"/>
      <c r="D176" s="1086"/>
      <c r="E176" s="1153"/>
      <c r="F176" s="1019"/>
      <c r="G176" s="1019"/>
      <c r="H176" s="1019"/>
      <c r="I176" s="1019"/>
      <c r="J176" s="1019"/>
      <c r="K176" s="1019"/>
      <c r="L176" s="1019"/>
      <c r="M176" s="1021"/>
      <c r="N176" s="1"/>
      <c r="O176" s="1"/>
      <c r="P176" s="1"/>
      <c r="Q176" s="1"/>
      <c r="R176" s="1"/>
      <c r="S176" s="1"/>
      <c r="T176" s="1"/>
      <c r="U176" s="1"/>
      <c r="V176" s="1"/>
      <c r="W176" s="1"/>
      <c r="X176" s="1"/>
      <c r="Y176" s="1"/>
      <c r="Z176" s="1"/>
    </row>
    <row r="177" spans="1:26" ht="12.75" customHeight="1" x14ac:dyDescent="0.2">
      <c r="A177" s="1"/>
      <c r="B177" s="1019"/>
      <c r="C177" s="1019"/>
      <c r="D177" s="1086"/>
      <c r="E177" s="1153"/>
      <c r="F177" s="1019"/>
      <c r="G177" s="1019"/>
      <c r="H177" s="1019"/>
      <c r="I177" s="1019"/>
      <c r="J177" s="1019"/>
      <c r="K177" s="1019"/>
      <c r="L177" s="1019"/>
      <c r="M177" s="1021"/>
      <c r="N177" s="1"/>
      <c r="O177" s="1"/>
      <c r="P177" s="1"/>
      <c r="Q177" s="1"/>
      <c r="R177" s="1"/>
      <c r="S177" s="1"/>
      <c r="T177" s="1"/>
      <c r="U177" s="1"/>
      <c r="V177" s="1"/>
      <c r="W177" s="1"/>
      <c r="X177" s="1"/>
      <c r="Y177" s="1"/>
      <c r="Z177" s="1"/>
    </row>
    <row r="178" spans="1:26" ht="12.75" customHeight="1" x14ac:dyDescent="0.2">
      <c r="A178" s="1"/>
      <c r="B178" s="1019"/>
      <c r="C178" s="1019"/>
      <c r="D178" s="1086"/>
      <c r="E178" s="1153"/>
      <c r="F178" s="1019"/>
      <c r="G178" s="1019"/>
      <c r="H178" s="1019"/>
      <c r="I178" s="1019"/>
      <c r="J178" s="1019"/>
      <c r="K178" s="1019"/>
      <c r="L178" s="1019"/>
      <c r="M178" s="1021"/>
      <c r="N178" s="1"/>
      <c r="O178" s="1"/>
      <c r="P178" s="1"/>
      <c r="Q178" s="1"/>
      <c r="R178" s="1"/>
      <c r="S178" s="1"/>
      <c r="T178" s="1"/>
      <c r="U178" s="1"/>
      <c r="V178" s="1"/>
      <c r="W178" s="1"/>
      <c r="X178" s="1"/>
      <c r="Y178" s="1"/>
      <c r="Z178" s="1"/>
    </row>
    <row r="179" spans="1:26" ht="12.75" customHeight="1" x14ac:dyDescent="0.2">
      <c r="A179" s="1"/>
      <c r="B179" s="1019"/>
      <c r="C179" s="1019"/>
      <c r="D179" s="1086"/>
      <c r="E179" s="1153"/>
      <c r="F179" s="1019"/>
      <c r="G179" s="1019"/>
      <c r="H179" s="1019"/>
      <c r="I179" s="1019"/>
      <c r="J179" s="1019"/>
      <c r="K179" s="1019"/>
      <c r="L179" s="1019"/>
      <c r="M179" s="1021"/>
      <c r="N179" s="1"/>
      <c r="O179" s="1"/>
      <c r="P179" s="1"/>
      <c r="Q179" s="1"/>
      <c r="R179" s="1"/>
      <c r="S179" s="1"/>
      <c r="T179" s="1"/>
      <c r="U179" s="1"/>
      <c r="V179" s="1"/>
      <c r="W179" s="1"/>
      <c r="X179" s="1"/>
      <c r="Y179" s="1"/>
      <c r="Z179" s="1"/>
    </row>
    <row r="180" spans="1:26" ht="12.75" customHeight="1" x14ac:dyDescent="0.2">
      <c r="A180" s="1"/>
      <c r="B180" s="1019"/>
      <c r="C180" s="1019"/>
      <c r="D180" s="1086"/>
      <c r="E180" s="1153"/>
      <c r="F180" s="1019"/>
      <c r="G180" s="1019"/>
      <c r="H180" s="1019"/>
      <c r="I180" s="1019"/>
      <c r="J180" s="1019"/>
      <c r="K180" s="1019"/>
      <c r="L180" s="1019"/>
      <c r="M180" s="1021"/>
      <c r="N180" s="1"/>
      <c r="O180" s="1"/>
      <c r="P180" s="1"/>
      <c r="Q180" s="1"/>
      <c r="R180" s="1"/>
      <c r="S180" s="1"/>
      <c r="T180" s="1"/>
      <c r="U180" s="1"/>
      <c r="V180" s="1"/>
      <c r="W180" s="1"/>
      <c r="X180" s="1"/>
      <c r="Y180" s="1"/>
      <c r="Z180" s="1"/>
    </row>
    <row r="181" spans="1:26" ht="12.75" customHeight="1" x14ac:dyDescent="0.2">
      <c r="A181" s="1"/>
      <c r="B181" s="1019"/>
      <c r="C181" s="1019"/>
      <c r="D181" s="1086"/>
      <c r="E181" s="1153"/>
      <c r="F181" s="1019"/>
      <c r="G181" s="1019"/>
      <c r="H181" s="1019"/>
      <c r="I181" s="1019"/>
      <c r="J181" s="1019"/>
      <c r="K181" s="1019"/>
      <c r="L181" s="1019"/>
      <c r="M181" s="1021"/>
      <c r="N181" s="1"/>
      <c r="O181" s="1"/>
      <c r="P181" s="1"/>
      <c r="Q181" s="1"/>
      <c r="R181" s="1"/>
      <c r="S181" s="1"/>
      <c r="T181" s="1"/>
      <c r="U181" s="1"/>
      <c r="V181" s="1"/>
      <c r="W181" s="1"/>
      <c r="X181" s="1"/>
      <c r="Y181" s="1"/>
      <c r="Z181" s="1"/>
    </row>
    <row r="182" spans="1:26" ht="12.75" customHeight="1" x14ac:dyDescent="0.2">
      <c r="A182" s="1"/>
      <c r="B182" s="1019"/>
      <c r="C182" s="1019"/>
      <c r="D182" s="1086"/>
      <c r="E182" s="1153"/>
      <c r="F182" s="1019"/>
      <c r="G182" s="1019"/>
      <c r="H182" s="1019"/>
      <c r="I182" s="1019"/>
      <c r="J182" s="1019"/>
      <c r="K182" s="1019"/>
      <c r="L182" s="1019"/>
      <c r="M182" s="1021"/>
      <c r="N182" s="1"/>
      <c r="O182" s="1"/>
      <c r="P182" s="1"/>
      <c r="Q182" s="1"/>
      <c r="R182" s="1"/>
      <c r="S182" s="1"/>
      <c r="T182" s="1"/>
      <c r="U182" s="1"/>
      <c r="V182" s="1"/>
      <c r="W182" s="1"/>
      <c r="X182" s="1"/>
      <c r="Y182" s="1"/>
      <c r="Z182" s="1"/>
    </row>
    <row r="183" spans="1:26" ht="21" customHeight="1" x14ac:dyDescent="0.2">
      <c r="A183" s="1"/>
      <c r="B183" s="1108"/>
      <c r="C183" s="1108"/>
      <c r="D183" s="1117"/>
      <c r="E183" s="1466"/>
      <c r="F183" s="1108"/>
      <c r="G183" s="1108"/>
      <c r="H183" s="1108"/>
      <c r="I183" s="1108"/>
      <c r="J183" s="1108"/>
      <c r="K183" s="1108"/>
      <c r="L183" s="1108"/>
      <c r="M183" s="1108"/>
      <c r="N183" s="1"/>
      <c r="O183" s="1"/>
      <c r="P183" s="1"/>
      <c r="Q183" s="1"/>
      <c r="R183" s="1"/>
      <c r="S183" s="1"/>
      <c r="T183" s="1"/>
      <c r="U183" s="1"/>
      <c r="V183" s="1"/>
      <c r="W183" s="1"/>
      <c r="X183" s="1"/>
      <c r="Y183" s="1"/>
      <c r="Z183" s="1"/>
    </row>
    <row r="184" spans="1:26" ht="12.75" customHeight="1" x14ac:dyDescent="0.2">
      <c r="A184" s="1"/>
      <c r="B184" s="1449" t="s">
        <v>1187</v>
      </c>
      <c r="C184" s="1081"/>
      <c r="D184" s="1104"/>
      <c r="E184" s="1716" t="s">
        <v>1188</v>
      </c>
      <c r="F184" s="1081"/>
      <c r="G184" s="1081"/>
      <c r="H184" s="1081"/>
      <c r="I184" s="1081"/>
      <c r="J184" s="1081"/>
      <c r="K184" s="1081"/>
      <c r="L184" s="1081"/>
      <c r="M184" s="1081"/>
      <c r="N184" s="1"/>
      <c r="O184" s="1"/>
      <c r="P184" s="1"/>
      <c r="Q184" s="1"/>
      <c r="R184" s="1"/>
      <c r="S184" s="1"/>
      <c r="T184" s="1"/>
      <c r="U184" s="1"/>
      <c r="V184" s="1"/>
      <c r="W184" s="1"/>
      <c r="X184" s="1"/>
      <c r="Y184" s="1"/>
      <c r="Z184" s="1"/>
    </row>
    <row r="185" spans="1:26" ht="12.75" customHeight="1" x14ac:dyDescent="0.2">
      <c r="A185" s="1"/>
      <c r="B185" s="1019"/>
      <c r="C185" s="1019"/>
      <c r="D185" s="1086"/>
      <c r="E185" s="1153"/>
      <c r="F185" s="1019"/>
      <c r="G185" s="1019"/>
      <c r="H185" s="1019"/>
      <c r="I185" s="1019"/>
      <c r="J185" s="1019"/>
      <c r="K185" s="1019"/>
      <c r="L185" s="1019"/>
      <c r="M185" s="1021"/>
      <c r="N185" s="1"/>
      <c r="O185" s="1"/>
      <c r="P185" s="1"/>
      <c r="Q185" s="1"/>
      <c r="R185" s="1"/>
      <c r="S185" s="1"/>
      <c r="T185" s="1"/>
      <c r="U185" s="1"/>
      <c r="V185" s="1"/>
      <c r="W185" s="1"/>
      <c r="X185" s="1"/>
      <c r="Y185" s="1"/>
      <c r="Z185" s="1"/>
    </row>
    <row r="186" spans="1:26" ht="12.75" customHeight="1" x14ac:dyDescent="0.2">
      <c r="A186" s="1"/>
      <c r="B186" s="1019"/>
      <c r="C186" s="1019"/>
      <c r="D186" s="1086"/>
      <c r="E186" s="1153"/>
      <c r="F186" s="1019"/>
      <c r="G186" s="1019"/>
      <c r="H186" s="1019"/>
      <c r="I186" s="1019"/>
      <c r="J186" s="1019"/>
      <c r="K186" s="1019"/>
      <c r="L186" s="1019"/>
      <c r="M186" s="1021"/>
      <c r="N186" s="1"/>
      <c r="O186" s="1"/>
      <c r="P186" s="1"/>
      <c r="Q186" s="1"/>
      <c r="R186" s="1"/>
      <c r="S186" s="1"/>
      <c r="T186" s="1"/>
      <c r="U186" s="1"/>
      <c r="V186" s="1"/>
      <c r="W186" s="1"/>
      <c r="X186" s="1"/>
      <c r="Y186" s="1"/>
      <c r="Z186" s="1"/>
    </row>
    <row r="187" spans="1:26" ht="12.75" customHeight="1" x14ac:dyDescent="0.2">
      <c r="A187" s="1"/>
      <c r="B187" s="1019"/>
      <c r="C187" s="1019"/>
      <c r="D187" s="1086"/>
      <c r="E187" s="1153"/>
      <c r="F187" s="1019"/>
      <c r="G187" s="1019"/>
      <c r="H187" s="1019"/>
      <c r="I187" s="1019"/>
      <c r="J187" s="1019"/>
      <c r="K187" s="1019"/>
      <c r="L187" s="1019"/>
      <c r="M187" s="1021"/>
      <c r="N187" s="1"/>
      <c r="O187" s="1"/>
      <c r="P187" s="1"/>
      <c r="Q187" s="1"/>
      <c r="R187" s="1"/>
      <c r="S187" s="1"/>
      <c r="T187" s="1"/>
      <c r="U187" s="1"/>
      <c r="V187" s="1"/>
      <c r="W187" s="1"/>
      <c r="X187" s="1"/>
      <c r="Y187" s="1"/>
      <c r="Z187" s="1"/>
    </row>
    <row r="188" spans="1:26" ht="12.75" customHeight="1" x14ac:dyDescent="0.2">
      <c r="A188" s="1"/>
      <c r="B188" s="1019"/>
      <c r="C188" s="1019"/>
      <c r="D188" s="1086"/>
      <c r="E188" s="1153"/>
      <c r="F188" s="1019"/>
      <c r="G188" s="1019"/>
      <c r="H188" s="1019"/>
      <c r="I188" s="1019"/>
      <c r="J188" s="1019"/>
      <c r="K188" s="1019"/>
      <c r="L188" s="1019"/>
      <c r="M188" s="1021"/>
      <c r="N188" s="1"/>
      <c r="O188" s="1"/>
      <c r="P188" s="1"/>
      <c r="Q188" s="1"/>
      <c r="R188" s="1"/>
      <c r="S188" s="1"/>
      <c r="T188" s="1"/>
      <c r="U188" s="1"/>
      <c r="V188" s="1"/>
      <c r="W188" s="1"/>
      <c r="X188" s="1"/>
      <c r="Y188" s="1"/>
      <c r="Z188" s="1"/>
    </row>
    <row r="189" spans="1:26" ht="12.75" customHeight="1" x14ac:dyDescent="0.2">
      <c r="A189" s="1"/>
      <c r="B189" s="1019"/>
      <c r="C189" s="1019"/>
      <c r="D189" s="1086"/>
      <c r="E189" s="1153"/>
      <c r="F189" s="1019"/>
      <c r="G189" s="1019"/>
      <c r="H189" s="1019"/>
      <c r="I189" s="1019"/>
      <c r="J189" s="1019"/>
      <c r="K189" s="1019"/>
      <c r="L189" s="1019"/>
      <c r="M189" s="1021"/>
      <c r="N189" s="1"/>
      <c r="O189" s="1"/>
      <c r="P189" s="1"/>
      <c r="Q189" s="1"/>
      <c r="R189" s="1"/>
      <c r="S189" s="1"/>
      <c r="T189" s="1"/>
      <c r="U189" s="1"/>
      <c r="V189" s="1"/>
      <c r="W189" s="1"/>
      <c r="X189" s="1"/>
      <c r="Y189" s="1"/>
      <c r="Z189" s="1"/>
    </row>
    <row r="190" spans="1:26" ht="12.75" customHeight="1" x14ac:dyDescent="0.2">
      <c r="A190" s="1"/>
      <c r="B190" s="1019"/>
      <c r="C190" s="1019"/>
      <c r="D190" s="1086"/>
      <c r="E190" s="1153"/>
      <c r="F190" s="1019"/>
      <c r="G190" s="1019"/>
      <c r="H190" s="1019"/>
      <c r="I190" s="1019"/>
      <c r="J190" s="1019"/>
      <c r="K190" s="1019"/>
      <c r="L190" s="1019"/>
      <c r="M190" s="1021"/>
      <c r="N190" s="1"/>
      <c r="O190" s="1"/>
      <c r="P190" s="1"/>
      <c r="Q190" s="1"/>
      <c r="R190" s="1"/>
      <c r="S190" s="1"/>
      <c r="T190" s="1"/>
      <c r="U190" s="1"/>
      <c r="V190" s="1"/>
      <c r="W190" s="1"/>
      <c r="X190" s="1"/>
      <c r="Y190" s="1"/>
      <c r="Z190" s="1"/>
    </row>
    <row r="191" spans="1:26" ht="12.75" customHeight="1" x14ac:dyDescent="0.2">
      <c r="A191" s="1"/>
      <c r="B191" s="1019"/>
      <c r="C191" s="1019"/>
      <c r="D191" s="1086"/>
      <c r="E191" s="1153"/>
      <c r="F191" s="1019"/>
      <c r="G191" s="1019"/>
      <c r="H191" s="1019"/>
      <c r="I191" s="1019"/>
      <c r="J191" s="1019"/>
      <c r="K191" s="1019"/>
      <c r="L191" s="1019"/>
      <c r="M191" s="1021"/>
      <c r="N191" s="1"/>
      <c r="O191" s="1"/>
      <c r="P191" s="1"/>
      <c r="Q191" s="1"/>
      <c r="R191" s="1"/>
      <c r="S191" s="1"/>
      <c r="T191" s="1"/>
      <c r="U191" s="1"/>
      <c r="V191" s="1"/>
      <c r="W191" s="1"/>
      <c r="X191" s="1"/>
      <c r="Y191" s="1"/>
      <c r="Z191" s="1"/>
    </row>
    <row r="192" spans="1:26" ht="37.5" customHeight="1" x14ac:dyDescent="0.2">
      <c r="A192" s="1"/>
      <c r="B192" s="1019"/>
      <c r="C192" s="1019"/>
      <c r="D192" s="1086"/>
      <c r="E192" s="1153"/>
      <c r="F192" s="1019"/>
      <c r="G192" s="1019"/>
      <c r="H192" s="1019"/>
      <c r="I192" s="1019"/>
      <c r="J192" s="1019"/>
      <c r="K192" s="1019"/>
      <c r="L192" s="1019"/>
      <c r="M192" s="1021"/>
      <c r="N192" s="1"/>
      <c r="O192" s="1"/>
      <c r="P192" s="1"/>
      <c r="Q192" s="1"/>
      <c r="R192" s="1"/>
      <c r="S192" s="1"/>
      <c r="T192" s="1"/>
      <c r="U192" s="1"/>
      <c r="V192" s="1"/>
      <c r="W192" s="1"/>
      <c r="X192" s="1"/>
      <c r="Y192" s="1"/>
      <c r="Z192" s="1"/>
    </row>
    <row r="193" spans="1:26" ht="49.5" customHeight="1" x14ac:dyDescent="0.2">
      <c r="A193" s="1"/>
      <c r="B193" s="1019"/>
      <c r="C193" s="1019"/>
      <c r="D193" s="1086"/>
      <c r="E193" s="1153"/>
      <c r="F193" s="1019"/>
      <c r="G193" s="1019"/>
      <c r="H193" s="1019"/>
      <c r="I193" s="1019"/>
      <c r="J193" s="1019"/>
      <c r="K193" s="1019"/>
      <c r="L193" s="1019"/>
      <c r="M193" s="1021"/>
      <c r="N193" s="1"/>
      <c r="O193" s="1"/>
      <c r="P193" s="1"/>
      <c r="Q193" s="1"/>
      <c r="R193" s="1"/>
      <c r="S193" s="1"/>
      <c r="T193" s="1"/>
      <c r="U193" s="1"/>
      <c r="V193" s="1"/>
      <c r="W193" s="1"/>
      <c r="X193" s="1"/>
      <c r="Y193" s="1"/>
      <c r="Z193" s="1"/>
    </row>
    <row r="194" spans="1:26" ht="57" customHeight="1" x14ac:dyDescent="0.2">
      <c r="A194" s="1"/>
      <c r="B194" s="1108"/>
      <c r="C194" s="1108"/>
      <c r="D194" s="1117"/>
      <c r="E194" s="1466"/>
      <c r="F194" s="1108"/>
      <c r="G194" s="1108"/>
      <c r="H194" s="1108"/>
      <c r="I194" s="1108"/>
      <c r="J194" s="1108"/>
      <c r="K194" s="1108"/>
      <c r="L194" s="1108"/>
      <c r="M194" s="1108"/>
      <c r="N194" s="1"/>
      <c r="O194" s="1"/>
      <c r="P194" s="1"/>
      <c r="Q194" s="1"/>
      <c r="R194" s="1"/>
      <c r="S194" s="1"/>
      <c r="T194" s="1"/>
      <c r="U194" s="1"/>
      <c r="V194" s="1"/>
      <c r="W194" s="1"/>
      <c r="X194" s="1"/>
      <c r="Y194" s="1"/>
      <c r="Z194" s="1"/>
    </row>
    <row r="195" spans="1:26" ht="12.75" customHeight="1" x14ac:dyDescent="0.2">
      <c r="A195" s="1"/>
      <c r="B195" s="1449" t="s">
        <v>1189</v>
      </c>
      <c r="C195" s="1081"/>
      <c r="D195" s="1104"/>
      <c r="E195" s="1716" t="s">
        <v>1190</v>
      </c>
      <c r="F195" s="1081"/>
      <c r="G195" s="1081"/>
      <c r="H195" s="1081"/>
      <c r="I195" s="1081"/>
      <c r="J195" s="1081"/>
      <c r="K195" s="1081"/>
      <c r="L195" s="1081"/>
      <c r="M195" s="1718"/>
      <c r="N195" s="1"/>
      <c r="O195" s="1"/>
      <c r="P195" s="1"/>
      <c r="Q195" s="1"/>
      <c r="R195" s="1"/>
      <c r="S195" s="1"/>
      <c r="T195" s="1"/>
      <c r="U195" s="1"/>
      <c r="V195" s="1"/>
      <c r="W195" s="1"/>
      <c r="X195" s="1"/>
      <c r="Y195" s="1"/>
      <c r="Z195" s="1"/>
    </row>
    <row r="196" spans="1:26" ht="12.75" customHeight="1" x14ac:dyDescent="0.2">
      <c r="A196" s="1"/>
      <c r="B196" s="1019"/>
      <c r="C196" s="1019"/>
      <c r="D196" s="1086"/>
      <c r="E196" s="1153"/>
      <c r="F196" s="1019"/>
      <c r="G196" s="1019"/>
      <c r="H196" s="1019"/>
      <c r="I196" s="1019"/>
      <c r="J196" s="1019"/>
      <c r="K196" s="1019"/>
      <c r="L196" s="1019"/>
      <c r="M196" s="1136"/>
      <c r="N196" s="1"/>
      <c r="O196" s="1"/>
      <c r="P196" s="1"/>
      <c r="Q196" s="1"/>
      <c r="R196" s="1"/>
      <c r="S196" s="1"/>
      <c r="T196" s="1"/>
      <c r="U196" s="1"/>
      <c r="V196" s="1"/>
      <c r="W196" s="1"/>
      <c r="X196" s="1"/>
      <c r="Y196" s="1"/>
      <c r="Z196" s="1"/>
    </row>
    <row r="197" spans="1:26" ht="12.75" customHeight="1" x14ac:dyDescent="0.2">
      <c r="A197" s="1"/>
      <c r="B197" s="1019"/>
      <c r="C197" s="1019"/>
      <c r="D197" s="1086"/>
      <c r="E197" s="1153"/>
      <c r="F197" s="1019"/>
      <c r="G197" s="1019"/>
      <c r="H197" s="1019"/>
      <c r="I197" s="1019"/>
      <c r="J197" s="1019"/>
      <c r="K197" s="1019"/>
      <c r="L197" s="1019"/>
      <c r="M197" s="1136"/>
      <c r="N197" s="1"/>
      <c r="O197" s="1"/>
      <c r="P197" s="1"/>
      <c r="Q197" s="1"/>
      <c r="R197" s="1"/>
      <c r="S197" s="1"/>
      <c r="T197" s="1"/>
      <c r="U197" s="1"/>
      <c r="V197" s="1"/>
      <c r="W197" s="1"/>
      <c r="X197" s="1"/>
      <c r="Y197" s="1"/>
      <c r="Z197" s="1"/>
    </row>
    <row r="198" spans="1:26" ht="12.75" customHeight="1" x14ac:dyDescent="0.2">
      <c r="A198" s="1"/>
      <c r="B198" s="1019"/>
      <c r="C198" s="1019"/>
      <c r="D198" s="1086"/>
      <c r="E198" s="1153"/>
      <c r="F198" s="1019"/>
      <c r="G198" s="1019"/>
      <c r="H198" s="1019"/>
      <c r="I198" s="1019"/>
      <c r="J198" s="1019"/>
      <c r="K198" s="1019"/>
      <c r="L198" s="1019"/>
      <c r="M198" s="1136"/>
      <c r="N198" s="1"/>
      <c r="O198" s="1"/>
      <c r="P198" s="1"/>
      <c r="Q198" s="1"/>
      <c r="R198" s="1"/>
      <c r="S198" s="1"/>
      <c r="T198" s="1"/>
      <c r="U198" s="1"/>
      <c r="V198" s="1"/>
      <c r="W198" s="1"/>
      <c r="X198" s="1"/>
      <c r="Y198" s="1"/>
      <c r="Z198" s="1"/>
    </row>
    <row r="199" spans="1:26" ht="12.75" customHeight="1" x14ac:dyDescent="0.2">
      <c r="A199" s="1"/>
      <c r="B199" s="1019"/>
      <c r="C199" s="1019"/>
      <c r="D199" s="1086"/>
      <c r="E199" s="1153"/>
      <c r="F199" s="1019"/>
      <c r="G199" s="1019"/>
      <c r="H199" s="1019"/>
      <c r="I199" s="1019"/>
      <c r="J199" s="1019"/>
      <c r="K199" s="1019"/>
      <c r="L199" s="1019"/>
      <c r="M199" s="1136"/>
      <c r="N199" s="1"/>
      <c r="O199" s="1"/>
      <c r="P199" s="1"/>
      <c r="Q199" s="1"/>
      <c r="R199" s="1"/>
      <c r="S199" s="1"/>
      <c r="T199" s="1"/>
      <c r="U199" s="1"/>
      <c r="V199" s="1"/>
      <c r="W199" s="1"/>
      <c r="X199" s="1"/>
      <c r="Y199" s="1"/>
      <c r="Z199" s="1"/>
    </row>
    <row r="200" spans="1:26" ht="12.75" customHeight="1" x14ac:dyDescent="0.2">
      <c r="A200" s="1"/>
      <c r="B200" s="1019"/>
      <c r="C200" s="1019"/>
      <c r="D200" s="1086"/>
      <c r="E200" s="1153"/>
      <c r="F200" s="1019"/>
      <c r="G200" s="1019"/>
      <c r="H200" s="1019"/>
      <c r="I200" s="1019"/>
      <c r="J200" s="1019"/>
      <c r="K200" s="1019"/>
      <c r="L200" s="1019"/>
      <c r="M200" s="1136"/>
      <c r="N200" s="1"/>
      <c r="O200" s="1"/>
      <c r="P200" s="1"/>
      <c r="Q200" s="1"/>
      <c r="R200" s="1"/>
      <c r="S200" s="1"/>
      <c r="T200" s="1"/>
      <c r="U200" s="1"/>
      <c r="V200" s="1"/>
      <c r="W200" s="1"/>
      <c r="X200" s="1"/>
      <c r="Y200" s="1"/>
      <c r="Z200" s="1"/>
    </row>
    <row r="201" spans="1:26" ht="12.75" customHeight="1" x14ac:dyDescent="0.2">
      <c r="A201" s="1"/>
      <c r="B201" s="1019"/>
      <c r="C201" s="1019"/>
      <c r="D201" s="1086"/>
      <c r="E201" s="1153"/>
      <c r="F201" s="1019"/>
      <c r="G201" s="1019"/>
      <c r="H201" s="1019"/>
      <c r="I201" s="1019"/>
      <c r="J201" s="1019"/>
      <c r="K201" s="1019"/>
      <c r="L201" s="1019"/>
      <c r="M201" s="1136"/>
      <c r="N201" s="1"/>
      <c r="O201" s="1"/>
      <c r="P201" s="1"/>
      <c r="Q201" s="1"/>
      <c r="R201" s="1"/>
      <c r="S201" s="1"/>
      <c r="T201" s="1"/>
      <c r="U201" s="1"/>
      <c r="V201" s="1"/>
      <c r="W201" s="1"/>
      <c r="X201" s="1"/>
      <c r="Y201" s="1"/>
      <c r="Z201" s="1"/>
    </row>
    <row r="202" spans="1:26" ht="12.75" customHeight="1" x14ac:dyDescent="0.2">
      <c r="A202" s="1"/>
      <c r="B202" s="1019"/>
      <c r="C202" s="1019"/>
      <c r="D202" s="1086"/>
      <c r="E202" s="1153"/>
      <c r="F202" s="1019"/>
      <c r="G202" s="1019"/>
      <c r="H202" s="1019"/>
      <c r="I202" s="1019"/>
      <c r="J202" s="1019"/>
      <c r="K202" s="1019"/>
      <c r="L202" s="1019"/>
      <c r="M202" s="1136"/>
      <c r="N202" s="1"/>
      <c r="O202" s="1"/>
      <c r="P202" s="1"/>
      <c r="Q202" s="1"/>
      <c r="R202" s="1"/>
      <c r="S202" s="1"/>
      <c r="T202" s="1"/>
      <c r="U202" s="1"/>
      <c r="V202" s="1"/>
      <c r="W202" s="1"/>
      <c r="X202" s="1"/>
      <c r="Y202" s="1"/>
      <c r="Z202" s="1"/>
    </row>
    <row r="203" spans="1:26" ht="12.75" customHeight="1" x14ac:dyDescent="0.2">
      <c r="A203" s="1"/>
      <c r="B203" s="1019"/>
      <c r="C203" s="1019"/>
      <c r="D203" s="1086"/>
      <c r="E203" s="1153"/>
      <c r="F203" s="1019"/>
      <c r="G203" s="1019"/>
      <c r="H203" s="1019"/>
      <c r="I203" s="1019"/>
      <c r="J203" s="1019"/>
      <c r="K203" s="1019"/>
      <c r="L203" s="1019"/>
      <c r="M203" s="1136"/>
      <c r="N203" s="1"/>
      <c r="O203" s="1"/>
      <c r="P203" s="1"/>
      <c r="Q203" s="1"/>
      <c r="R203" s="1"/>
      <c r="S203" s="1"/>
      <c r="T203" s="1"/>
      <c r="U203" s="1"/>
      <c r="V203" s="1"/>
      <c r="W203" s="1"/>
      <c r="X203" s="1"/>
      <c r="Y203" s="1"/>
      <c r="Z203" s="1"/>
    </row>
    <row r="204" spans="1:26" ht="12.75" customHeight="1" x14ac:dyDescent="0.2">
      <c r="A204" s="1"/>
      <c r="B204" s="1019"/>
      <c r="C204" s="1019"/>
      <c r="D204" s="1086"/>
      <c r="E204" s="1153"/>
      <c r="F204" s="1019"/>
      <c r="G204" s="1019"/>
      <c r="H204" s="1019"/>
      <c r="I204" s="1019"/>
      <c r="J204" s="1019"/>
      <c r="K204" s="1019"/>
      <c r="L204" s="1019"/>
      <c r="M204" s="1136"/>
      <c r="N204" s="1"/>
      <c r="O204" s="1"/>
      <c r="P204" s="1"/>
      <c r="Q204" s="1"/>
      <c r="R204" s="1"/>
      <c r="S204" s="1"/>
      <c r="T204" s="1"/>
      <c r="U204" s="1"/>
      <c r="V204" s="1"/>
      <c r="W204" s="1"/>
      <c r="X204" s="1"/>
      <c r="Y204" s="1"/>
      <c r="Z204" s="1"/>
    </row>
    <row r="205" spans="1:26" ht="12.75" customHeight="1" x14ac:dyDescent="0.2">
      <c r="A205" s="1"/>
      <c r="B205" s="1019"/>
      <c r="C205" s="1019"/>
      <c r="D205" s="1086"/>
      <c r="E205" s="1153"/>
      <c r="F205" s="1019"/>
      <c r="G205" s="1019"/>
      <c r="H205" s="1019"/>
      <c r="I205" s="1019"/>
      <c r="J205" s="1019"/>
      <c r="K205" s="1019"/>
      <c r="L205" s="1019"/>
      <c r="M205" s="1136"/>
      <c r="N205" s="1"/>
      <c r="O205" s="1"/>
      <c r="P205" s="1"/>
      <c r="Q205" s="1"/>
      <c r="R205" s="1"/>
      <c r="S205" s="1"/>
      <c r="T205" s="1"/>
      <c r="U205" s="1"/>
      <c r="V205" s="1"/>
      <c r="W205" s="1"/>
      <c r="X205" s="1"/>
      <c r="Y205" s="1"/>
      <c r="Z205" s="1"/>
    </row>
    <row r="206" spans="1:26" ht="12.75" customHeight="1" x14ac:dyDescent="0.2">
      <c r="A206" s="1"/>
      <c r="B206" s="1019"/>
      <c r="C206" s="1019"/>
      <c r="D206" s="1086"/>
      <c r="E206" s="1153"/>
      <c r="F206" s="1019"/>
      <c r="G206" s="1019"/>
      <c r="H206" s="1019"/>
      <c r="I206" s="1019"/>
      <c r="J206" s="1019"/>
      <c r="K206" s="1019"/>
      <c r="L206" s="1019"/>
      <c r="M206" s="1136"/>
      <c r="N206" s="1"/>
      <c r="O206" s="1"/>
      <c r="P206" s="1"/>
      <c r="Q206" s="1"/>
      <c r="R206" s="1"/>
      <c r="S206" s="1"/>
      <c r="T206" s="1"/>
      <c r="U206" s="1"/>
      <c r="V206" s="1"/>
      <c r="W206" s="1"/>
      <c r="X206" s="1"/>
      <c r="Y206" s="1"/>
      <c r="Z206" s="1"/>
    </row>
    <row r="207" spans="1:26" ht="123.75" customHeight="1" x14ac:dyDescent="0.2">
      <c r="A207" s="1"/>
      <c r="B207" s="1108"/>
      <c r="C207" s="1108"/>
      <c r="D207" s="1117"/>
      <c r="E207" s="1466"/>
      <c r="F207" s="1108"/>
      <c r="G207" s="1108"/>
      <c r="H207" s="1108"/>
      <c r="I207" s="1108"/>
      <c r="J207" s="1108"/>
      <c r="K207" s="1108"/>
      <c r="L207" s="1108"/>
      <c r="M207" s="1158"/>
      <c r="N207" s="1"/>
      <c r="O207" s="1"/>
      <c r="P207" s="1"/>
      <c r="Q207" s="1"/>
      <c r="R207" s="1"/>
      <c r="S207" s="1"/>
      <c r="T207" s="1"/>
      <c r="U207" s="1"/>
      <c r="V207" s="1"/>
      <c r="W207" s="1"/>
      <c r="X207" s="1"/>
      <c r="Y207" s="1"/>
      <c r="Z207" s="1"/>
    </row>
    <row r="208" spans="1:26" ht="12.75" customHeight="1" x14ac:dyDescent="0.2">
      <c r="A208" s="1"/>
      <c r="B208" s="1449" t="s">
        <v>1191</v>
      </c>
      <c r="C208" s="1081"/>
      <c r="D208" s="1104"/>
      <c r="E208" s="1716" t="s">
        <v>1192</v>
      </c>
      <c r="F208" s="1081"/>
      <c r="G208" s="1081"/>
      <c r="H208" s="1081"/>
      <c r="I208" s="1081"/>
      <c r="J208" s="1081"/>
      <c r="K208" s="1081"/>
      <c r="L208" s="1081"/>
      <c r="M208" s="1081"/>
      <c r="N208" s="1"/>
      <c r="O208" s="1"/>
      <c r="P208" s="1"/>
      <c r="Q208" s="1"/>
      <c r="R208" s="1"/>
      <c r="S208" s="1"/>
      <c r="T208" s="1"/>
      <c r="U208" s="1"/>
      <c r="V208" s="1"/>
      <c r="W208" s="1"/>
      <c r="X208" s="1"/>
      <c r="Y208" s="1"/>
      <c r="Z208" s="1"/>
    </row>
    <row r="209" spans="1:26" ht="12.75" customHeight="1" x14ac:dyDescent="0.2">
      <c r="A209" s="1"/>
      <c r="B209" s="1019"/>
      <c r="C209" s="1019"/>
      <c r="D209" s="1086"/>
      <c r="E209" s="1153"/>
      <c r="F209" s="1019"/>
      <c r="G209" s="1019"/>
      <c r="H209" s="1019"/>
      <c r="I209" s="1019"/>
      <c r="J209" s="1019"/>
      <c r="K209" s="1019"/>
      <c r="L209" s="1019"/>
      <c r="M209" s="1021"/>
      <c r="N209" s="1"/>
      <c r="O209" s="1"/>
      <c r="P209" s="1"/>
      <c r="Q209" s="1"/>
      <c r="R209" s="1"/>
      <c r="S209" s="1"/>
      <c r="T209" s="1"/>
      <c r="U209" s="1"/>
      <c r="V209" s="1"/>
      <c r="W209" s="1"/>
      <c r="X209" s="1"/>
      <c r="Y209" s="1"/>
      <c r="Z209" s="1"/>
    </row>
    <row r="210" spans="1:26" ht="12.75" customHeight="1" x14ac:dyDescent="0.2">
      <c r="A210" s="1"/>
      <c r="B210" s="1019"/>
      <c r="C210" s="1019"/>
      <c r="D210" s="1086"/>
      <c r="E210" s="1153"/>
      <c r="F210" s="1019"/>
      <c r="G210" s="1019"/>
      <c r="H210" s="1019"/>
      <c r="I210" s="1019"/>
      <c r="J210" s="1019"/>
      <c r="K210" s="1019"/>
      <c r="L210" s="1019"/>
      <c r="M210" s="1021"/>
      <c r="N210" s="1"/>
      <c r="O210" s="1"/>
      <c r="P210" s="1"/>
      <c r="Q210" s="1"/>
      <c r="R210" s="1"/>
      <c r="S210" s="1"/>
      <c r="T210" s="1"/>
      <c r="U210" s="1"/>
      <c r="V210" s="1"/>
      <c r="W210" s="1"/>
      <c r="X210" s="1"/>
      <c r="Y210" s="1"/>
      <c r="Z210" s="1"/>
    </row>
    <row r="211" spans="1:26" ht="12.75" customHeight="1" x14ac:dyDescent="0.2">
      <c r="A211" s="1"/>
      <c r="B211" s="1019"/>
      <c r="C211" s="1019"/>
      <c r="D211" s="1086"/>
      <c r="E211" s="1153"/>
      <c r="F211" s="1019"/>
      <c r="G211" s="1019"/>
      <c r="H211" s="1019"/>
      <c r="I211" s="1019"/>
      <c r="J211" s="1019"/>
      <c r="K211" s="1019"/>
      <c r="L211" s="1019"/>
      <c r="M211" s="1021"/>
      <c r="N211" s="1"/>
      <c r="O211" s="1"/>
      <c r="P211" s="1"/>
      <c r="Q211" s="1"/>
      <c r="R211" s="1"/>
      <c r="S211" s="1"/>
      <c r="T211" s="1"/>
      <c r="U211" s="1"/>
      <c r="V211" s="1"/>
      <c r="W211" s="1"/>
      <c r="X211" s="1"/>
      <c r="Y211" s="1"/>
      <c r="Z211" s="1"/>
    </row>
    <row r="212" spans="1:26" ht="12.75" customHeight="1" x14ac:dyDescent="0.2">
      <c r="A212" s="1"/>
      <c r="B212" s="1019"/>
      <c r="C212" s="1019"/>
      <c r="D212" s="1086"/>
      <c r="E212" s="1153"/>
      <c r="F212" s="1019"/>
      <c r="G212" s="1019"/>
      <c r="H212" s="1019"/>
      <c r="I212" s="1019"/>
      <c r="J212" s="1019"/>
      <c r="K212" s="1019"/>
      <c r="L212" s="1019"/>
      <c r="M212" s="1021"/>
      <c r="N212" s="1"/>
      <c r="O212" s="1"/>
      <c r="P212" s="1"/>
      <c r="Q212" s="1"/>
      <c r="R212" s="1"/>
      <c r="S212" s="1"/>
      <c r="T212" s="1"/>
      <c r="U212" s="1"/>
      <c r="V212" s="1"/>
      <c r="W212" s="1"/>
      <c r="X212" s="1"/>
      <c r="Y212" s="1"/>
      <c r="Z212" s="1"/>
    </row>
    <row r="213" spans="1:26" ht="12.75" customHeight="1" x14ac:dyDescent="0.2">
      <c r="A213" s="1"/>
      <c r="B213" s="1019"/>
      <c r="C213" s="1019"/>
      <c r="D213" s="1086"/>
      <c r="E213" s="1153"/>
      <c r="F213" s="1019"/>
      <c r="G213" s="1019"/>
      <c r="H213" s="1019"/>
      <c r="I213" s="1019"/>
      <c r="J213" s="1019"/>
      <c r="K213" s="1019"/>
      <c r="L213" s="1019"/>
      <c r="M213" s="1021"/>
      <c r="N213" s="1"/>
      <c r="O213" s="1"/>
      <c r="P213" s="1"/>
      <c r="Q213" s="1"/>
      <c r="R213" s="1"/>
      <c r="S213" s="1"/>
      <c r="T213" s="1"/>
      <c r="U213" s="1"/>
      <c r="V213" s="1"/>
      <c r="W213" s="1"/>
      <c r="X213" s="1"/>
      <c r="Y213" s="1"/>
      <c r="Z213" s="1"/>
    </row>
    <row r="214" spans="1:26" ht="19.5" customHeight="1" x14ac:dyDescent="0.2">
      <c r="A214" s="1"/>
      <c r="B214" s="1113"/>
      <c r="C214" s="1113"/>
      <c r="D214" s="1180"/>
      <c r="E214" s="1381"/>
      <c r="F214" s="1113"/>
      <c r="G214" s="1113"/>
      <c r="H214" s="1113"/>
      <c r="I214" s="1113"/>
      <c r="J214" s="1113"/>
      <c r="K214" s="1113"/>
      <c r="L214" s="1113"/>
      <c r="M214" s="1113"/>
      <c r="N214" s="1"/>
      <c r="O214" s="1"/>
      <c r="P214" s="1"/>
      <c r="Q214" s="1"/>
      <c r="R214" s="1"/>
      <c r="S214" s="1"/>
      <c r="T214" s="1"/>
      <c r="U214" s="1"/>
      <c r="V214" s="1"/>
      <c r="W214" s="1"/>
      <c r="X214" s="1"/>
      <c r="Y214" s="1"/>
      <c r="Z214" s="1"/>
    </row>
    <row r="215" spans="1:26" ht="12.75" customHeight="1" x14ac:dyDescent="0.2">
      <c r="A215" s="1"/>
      <c r="B215" s="1711" t="s">
        <v>1193</v>
      </c>
      <c r="C215" s="1106"/>
      <c r="D215" s="1106"/>
      <c r="E215" s="1106"/>
      <c r="F215" s="1106"/>
      <c r="G215" s="1106"/>
      <c r="H215" s="1106"/>
      <c r="I215" s="1106"/>
      <c r="J215" s="1106"/>
      <c r="K215" s="1106"/>
      <c r="L215" s="1106"/>
      <c r="M215" s="1106"/>
      <c r="N215" s="1"/>
      <c r="O215" s="1"/>
      <c r="P215" s="1"/>
      <c r="Q215" s="1"/>
      <c r="R215" s="1"/>
      <c r="S215" s="1"/>
      <c r="T215" s="1"/>
      <c r="U215" s="1"/>
      <c r="V215" s="1"/>
      <c r="W215" s="1"/>
      <c r="X215" s="1"/>
      <c r="Y215" s="1"/>
      <c r="Z215" s="1"/>
    </row>
    <row r="216" spans="1:26" ht="12.75" customHeight="1" x14ac:dyDescent="0.2">
      <c r="A216" s="1"/>
      <c r="B216" s="1707" t="s">
        <v>1194</v>
      </c>
      <c r="C216" s="1258"/>
      <c r="D216" s="1425"/>
      <c r="E216" s="1717" t="s">
        <v>1195</v>
      </c>
      <c r="F216" s="1258"/>
      <c r="G216" s="1258"/>
      <c r="H216" s="1258"/>
      <c r="I216" s="1258"/>
      <c r="J216" s="1258"/>
      <c r="K216" s="1258"/>
      <c r="L216" s="1258"/>
      <c r="M216" s="1425"/>
      <c r="N216" s="1"/>
      <c r="O216" s="1"/>
      <c r="P216" s="1"/>
      <c r="Q216" s="1"/>
      <c r="R216" s="1"/>
      <c r="S216" s="1"/>
      <c r="T216" s="1"/>
      <c r="U216" s="1"/>
      <c r="V216" s="1"/>
      <c r="W216" s="1"/>
      <c r="X216" s="1"/>
      <c r="Y216" s="1"/>
      <c r="Z216" s="1"/>
    </row>
    <row r="217" spans="1:26" ht="12.75" customHeight="1" x14ac:dyDescent="0.2">
      <c r="A217" s="1"/>
      <c r="B217" s="1019"/>
      <c r="C217" s="1019"/>
      <c r="D217" s="1086"/>
      <c r="E217" s="1153"/>
      <c r="F217" s="1019"/>
      <c r="G217" s="1019"/>
      <c r="H217" s="1019"/>
      <c r="I217" s="1019"/>
      <c r="J217" s="1019"/>
      <c r="K217" s="1019"/>
      <c r="L217" s="1019"/>
      <c r="M217" s="1086"/>
      <c r="N217" s="1"/>
      <c r="O217" s="1"/>
      <c r="P217" s="1"/>
      <c r="Q217" s="1"/>
      <c r="R217" s="1"/>
      <c r="S217" s="1"/>
      <c r="T217" s="1"/>
      <c r="U217" s="1"/>
      <c r="V217" s="1"/>
      <c r="W217" s="1"/>
      <c r="X217" s="1"/>
      <c r="Y217" s="1"/>
      <c r="Z217" s="1"/>
    </row>
    <row r="218" spans="1:26" ht="12.75" customHeight="1" x14ac:dyDescent="0.2">
      <c r="A218" s="1"/>
      <c r="B218" s="1019"/>
      <c r="C218" s="1019"/>
      <c r="D218" s="1086"/>
      <c r="E218" s="1153"/>
      <c r="F218" s="1019"/>
      <c r="G218" s="1019"/>
      <c r="H218" s="1019"/>
      <c r="I218" s="1019"/>
      <c r="J218" s="1019"/>
      <c r="K218" s="1019"/>
      <c r="L218" s="1019"/>
      <c r="M218" s="1086"/>
      <c r="N218" s="1"/>
      <c r="O218" s="1"/>
      <c r="P218" s="1"/>
      <c r="Q218" s="1"/>
      <c r="R218" s="1"/>
      <c r="S218" s="1"/>
      <c r="T218" s="1"/>
      <c r="U218" s="1"/>
      <c r="V218" s="1"/>
      <c r="W218" s="1"/>
      <c r="X218" s="1"/>
      <c r="Y218" s="1"/>
      <c r="Z218" s="1"/>
    </row>
    <row r="219" spans="1:26" ht="12.75" customHeight="1" x14ac:dyDescent="0.2">
      <c r="A219" s="1"/>
      <c r="B219" s="1019"/>
      <c r="C219" s="1019"/>
      <c r="D219" s="1086"/>
      <c r="E219" s="1153"/>
      <c r="F219" s="1019"/>
      <c r="G219" s="1019"/>
      <c r="H219" s="1019"/>
      <c r="I219" s="1019"/>
      <c r="J219" s="1019"/>
      <c r="K219" s="1019"/>
      <c r="L219" s="1019"/>
      <c r="M219" s="1086"/>
      <c r="N219" s="1"/>
      <c r="O219" s="1"/>
      <c r="P219" s="1"/>
      <c r="Q219" s="1"/>
      <c r="R219" s="1"/>
      <c r="S219" s="1"/>
      <c r="T219" s="1"/>
      <c r="U219" s="1"/>
      <c r="V219" s="1"/>
      <c r="W219" s="1"/>
      <c r="X219" s="1"/>
      <c r="Y219" s="1"/>
      <c r="Z219" s="1"/>
    </row>
    <row r="220" spans="1:26" ht="12.75" customHeight="1" x14ac:dyDescent="0.2">
      <c r="A220" s="1"/>
      <c r="B220" s="1019"/>
      <c r="C220" s="1019"/>
      <c r="D220" s="1086"/>
      <c r="E220" s="1153"/>
      <c r="F220" s="1019"/>
      <c r="G220" s="1019"/>
      <c r="H220" s="1019"/>
      <c r="I220" s="1019"/>
      <c r="J220" s="1019"/>
      <c r="K220" s="1019"/>
      <c r="L220" s="1019"/>
      <c r="M220" s="1086"/>
      <c r="N220" s="1"/>
      <c r="O220" s="1"/>
      <c r="P220" s="1"/>
      <c r="Q220" s="1"/>
      <c r="R220" s="1"/>
      <c r="S220" s="1"/>
      <c r="T220" s="1"/>
      <c r="U220" s="1"/>
      <c r="V220" s="1"/>
      <c r="W220" s="1"/>
      <c r="X220" s="1"/>
      <c r="Y220" s="1"/>
      <c r="Z220" s="1"/>
    </row>
    <row r="221" spans="1:26" ht="12.75" customHeight="1" x14ac:dyDescent="0.2">
      <c r="A221" s="1"/>
      <c r="B221" s="1019"/>
      <c r="C221" s="1019"/>
      <c r="D221" s="1086"/>
      <c r="E221" s="1153"/>
      <c r="F221" s="1019"/>
      <c r="G221" s="1019"/>
      <c r="H221" s="1019"/>
      <c r="I221" s="1019"/>
      <c r="J221" s="1019"/>
      <c r="K221" s="1019"/>
      <c r="L221" s="1019"/>
      <c r="M221" s="1086"/>
      <c r="N221" s="1"/>
      <c r="O221" s="1"/>
      <c r="P221" s="1"/>
      <c r="Q221" s="1"/>
      <c r="R221" s="1"/>
      <c r="S221" s="1"/>
      <c r="T221" s="1"/>
      <c r="U221" s="1"/>
      <c r="V221" s="1"/>
      <c r="W221" s="1"/>
      <c r="X221" s="1"/>
      <c r="Y221" s="1"/>
      <c r="Z221" s="1"/>
    </row>
    <row r="222" spans="1:26" ht="12.75" customHeight="1" x14ac:dyDescent="0.2">
      <c r="A222" s="1"/>
      <c r="B222" s="1019"/>
      <c r="C222" s="1019"/>
      <c r="D222" s="1086"/>
      <c r="E222" s="1153"/>
      <c r="F222" s="1019"/>
      <c r="G222" s="1019"/>
      <c r="H222" s="1019"/>
      <c r="I222" s="1019"/>
      <c r="J222" s="1019"/>
      <c r="K222" s="1019"/>
      <c r="L222" s="1019"/>
      <c r="M222" s="1086"/>
      <c r="N222" s="1"/>
      <c r="O222" s="1"/>
      <c r="P222" s="1"/>
      <c r="Q222" s="1"/>
      <c r="R222" s="1"/>
      <c r="S222" s="1"/>
      <c r="T222" s="1"/>
      <c r="U222" s="1"/>
      <c r="V222" s="1"/>
      <c r="W222" s="1"/>
      <c r="X222" s="1"/>
      <c r="Y222" s="1"/>
      <c r="Z222" s="1"/>
    </row>
    <row r="223" spans="1:26" ht="12.75" customHeight="1" x14ac:dyDescent="0.2">
      <c r="A223" s="1"/>
      <c r="B223" s="1019"/>
      <c r="C223" s="1019"/>
      <c r="D223" s="1086"/>
      <c r="E223" s="1153"/>
      <c r="F223" s="1019"/>
      <c r="G223" s="1019"/>
      <c r="H223" s="1019"/>
      <c r="I223" s="1019"/>
      <c r="J223" s="1019"/>
      <c r="K223" s="1019"/>
      <c r="L223" s="1019"/>
      <c r="M223" s="1086"/>
      <c r="N223" s="1"/>
      <c r="O223" s="1"/>
      <c r="P223" s="1"/>
      <c r="Q223" s="1"/>
      <c r="R223" s="1"/>
      <c r="S223" s="1"/>
      <c r="T223" s="1"/>
      <c r="U223" s="1"/>
      <c r="V223" s="1"/>
      <c r="W223" s="1"/>
      <c r="X223" s="1"/>
      <c r="Y223" s="1"/>
      <c r="Z223" s="1"/>
    </row>
    <row r="224" spans="1:26" ht="12.75" customHeight="1" x14ac:dyDescent="0.2">
      <c r="A224" s="1"/>
      <c r="B224" s="1019"/>
      <c r="C224" s="1019"/>
      <c r="D224" s="1086"/>
      <c r="E224" s="1153"/>
      <c r="F224" s="1019"/>
      <c r="G224" s="1019"/>
      <c r="H224" s="1019"/>
      <c r="I224" s="1019"/>
      <c r="J224" s="1019"/>
      <c r="K224" s="1019"/>
      <c r="L224" s="1019"/>
      <c r="M224" s="1086"/>
      <c r="N224" s="1"/>
      <c r="O224" s="1"/>
      <c r="P224" s="1"/>
      <c r="Q224" s="1"/>
      <c r="R224" s="1"/>
      <c r="S224" s="1"/>
      <c r="T224" s="1"/>
      <c r="U224" s="1"/>
      <c r="V224" s="1"/>
      <c r="W224" s="1"/>
      <c r="X224" s="1"/>
      <c r="Y224" s="1"/>
      <c r="Z224" s="1"/>
    </row>
    <row r="225" spans="1:26" ht="12.75" customHeight="1" x14ac:dyDescent="0.2">
      <c r="A225" s="1"/>
      <c r="B225" s="1019"/>
      <c r="C225" s="1019"/>
      <c r="D225" s="1086"/>
      <c r="E225" s="1153"/>
      <c r="F225" s="1019"/>
      <c r="G225" s="1019"/>
      <c r="H225" s="1019"/>
      <c r="I225" s="1019"/>
      <c r="J225" s="1019"/>
      <c r="K225" s="1019"/>
      <c r="L225" s="1019"/>
      <c r="M225" s="1086"/>
      <c r="N225" s="1"/>
      <c r="O225" s="1"/>
      <c r="P225" s="1"/>
      <c r="Q225" s="1"/>
      <c r="R225" s="1"/>
      <c r="S225" s="1"/>
      <c r="T225" s="1"/>
      <c r="U225" s="1"/>
      <c r="V225" s="1"/>
      <c r="W225" s="1"/>
      <c r="X225" s="1"/>
      <c r="Y225" s="1"/>
      <c r="Z225" s="1"/>
    </row>
    <row r="226" spans="1:26" ht="46.5" customHeight="1" x14ac:dyDescent="0.2">
      <c r="A226" s="1"/>
      <c r="B226" s="1108"/>
      <c r="C226" s="1108"/>
      <c r="D226" s="1117"/>
      <c r="E226" s="1466"/>
      <c r="F226" s="1108"/>
      <c r="G226" s="1108"/>
      <c r="H226" s="1108"/>
      <c r="I226" s="1108"/>
      <c r="J226" s="1108"/>
      <c r="K226" s="1108"/>
      <c r="L226" s="1108"/>
      <c r="M226" s="1117"/>
      <c r="N226" s="1"/>
      <c r="O226" s="1"/>
      <c r="P226" s="1"/>
      <c r="Q226" s="1"/>
      <c r="R226" s="1"/>
      <c r="S226" s="1"/>
      <c r="T226" s="1"/>
      <c r="U226" s="1"/>
      <c r="V226" s="1"/>
      <c r="W226" s="1"/>
      <c r="X226" s="1"/>
      <c r="Y226" s="1"/>
      <c r="Z226" s="1"/>
    </row>
    <row r="227" spans="1:26" ht="12.75" customHeight="1" x14ac:dyDescent="0.2">
      <c r="A227" s="1"/>
      <c r="B227" s="1449" t="s">
        <v>1196</v>
      </c>
      <c r="C227" s="1081"/>
      <c r="D227" s="1104"/>
      <c r="E227" s="1716" t="s">
        <v>1197</v>
      </c>
      <c r="F227" s="1081"/>
      <c r="G227" s="1081"/>
      <c r="H227" s="1081"/>
      <c r="I227" s="1081"/>
      <c r="J227" s="1081"/>
      <c r="K227" s="1081"/>
      <c r="L227" s="1081"/>
      <c r="M227" s="1104"/>
      <c r="N227" s="1"/>
      <c r="O227" s="1"/>
      <c r="P227" s="1"/>
      <c r="Q227" s="1"/>
      <c r="R227" s="1"/>
      <c r="S227" s="1"/>
      <c r="T227" s="1"/>
      <c r="U227" s="1"/>
      <c r="V227" s="1"/>
      <c r="W227" s="1"/>
      <c r="X227" s="1"/>
      <c r="Y227" s="1"/>
      <c r="Z227" s="1"/>
    </row>
    <row r="228" spans="1:26" ht="12.75" customHeight="1" x14ac:dyDescent="0.2">
      <c r="A228" s="1"/>
      <c r="B228" s="1019"/>
      <c r="C228" s="1019"/>
      <c r="D228" s="1086"/>
      <c r="E228" s="1153"/>
      <c r="F228" s="1019"/>
      <c r="G228" s="1019"/>
      <c r="H228" s="1019"/>
      <c r="I228" s="1019"/>
      <c r="J228" s="1019"/>
      <c r="K228" s="1019"/>
      <c r="L228" s="1019"/>
      <c r="M228" s="1086"/>
      <c r="N228" s="1"/>
      <c r="O228" s="1"/>
      <c r="P228" s="1"/>
      <c r="Q228" s="1"/>
      <c r="R228" s="1"/>
      <c r="S228" s="1"/>
      <c r="T228" s="1"/>
      <c r="U228" s="1"/>
      <c r="V228" s="1"/>
      <c r="W228" s="1"/>
      <c r="X228" s="1"/>
      <c r="Y228" s="1"/>
      <c r="Z228" s="1"/>
    </row>
    <row r="229" spans="1:26" ht="12.75" customHeight="1" x14ac:dyDescent="0.2">
      <c r="A229" s="1"/>
      <c r="B229" s="1019"/>
      <c r="C229" s="1019"/>
      <c r="D229" s="1086"/>
      <c r="E229" s="1153"/>
      <c r="F229" s="1019"/>
      <c r="G229" s="1019"/>
      <c r="H229" s="1019"/>
      <c r="I229" s="1019"/>
      <c r="J229" s="1019"/>
      <c r="K229" s="1019"/>
      <c r="L229" s="1019"/>
      <c r="M229" s="1086"/>
      <c r="N229" s="1"/>
      <c r="O229" s="1"/>
      <c r="P229" s="1"/>
      <c r="Q229" s="1"/>
      <c r="R229" s="1"/>
      <c r="S229" s="1"/>
      <c r="T229" s="1"/>
      <c r="U229" s="1"/>
      <c r="V229" s="1"/>
      <c r="W229" s="1"/>
      <c r="X229" s="1"/>
      <c r="Y229" s="1"/>
      <c r="Z229" s="1"/>
    </row>
    <row r="230" spans="1:26" ht="12.75" customHeight="1" x14ac:dyDescent="0.2">
      <c r="A230" s="1"/>
      <c r="B230" s="1019"/>
      <c r="C230" s="1019"/>
      <c r="D230" s="1086"/>
      <c r="E230" s="1153"/>
      <c r="F230" s="1019"/>
      <c r="G230" s="1019"/>
      <c r="H230" s="1019"/>
      <c r="I230" s="1019"/>
      <c r="J230" s="1019"/>
      <c r="K230" s="1019"/>
      <c r="L230" s="1019"/>
      <c r="M230" s="1086"/>
      <c r="N230" s="1"/>
      <c r="O230" s="1"/>
      <c r="P230" s="1"/>
      <c r="Q230" s="1"/>
      <c r="R230" s="1"/>
      <c r="S230" s="1"/>
      <c r="T230" s="1"/>
      <c r="U230" s="1"/>
      <c r="V230" s="1"/>
      <c r="W230" s="1"/>
      <c r="X230" s="1"/>
      <c r="Y230" s="1"/>
      <c r="Z230" s="1"/>
    </row>
    <row r="231" spans="1:26" ht="12.75" customHeight="1" x14ac:dyDescent="0.2">
      <c r="A231" s="1"/>
      <c r="B231" s="1019"/>
      <c r="C231" s="1019"/>
      <c r="D231" s="1086"/>
      <c r="E231" s="1153"/>
      <c r="F231" s="1019"/>
      <c r="G231" s="1019"/>
      <c r="H231" s="1019"/>
      <c r="I231" s="1019"/>
      <c r="J231" s="1019"/>
      <c r="K231" s="1019"/>
      <c r="L231" s="1019"/>
      <c r="M231" s="1086"/>
      <c r="N231" s="1"/>
      <c r="O231" s="1"/>
      <c r="P231" s="1"/>
      <c r="Q231" s="1"/>
      <c r="R231" s="1"/>
      <c r="S231" s="1"/>
      <c r="T231" s="1"/>
      <c r="U231" s="1"/>
      <c r="V231" s="1"/>
      <c r="W231" s="1"/>
      <c r="X231" s="1"/>
      <c r="Y231" s="1"/>
      <c r="Z231" s="1"/>
    </row>
    <row r="232" spans="1:26" ht="12.75" customHeight="1" x14ac:dyDescent="0.2">
      <c r="A232" s="1"/>
      <c r="B232" s="1019"/>
      <c r="C232" s="1019"/>
      <c r="D232" s="1086"/>
      <c r="E232" s="1153"/>
      <c r="F232" s="1019"/>
      <c r="G232" s="1019"/>
      <c r="H232" s="1019"/>
      <c r="I232" s="1019"/>
      <c r="J232" s="1019"/>
      <c r="K232" s="1019"/>
      <c r="L232" s="1019"/>
      <c r="M232" s="1086"/>
      <c r="N232" s="1"/>
      <c r="O232" s="1"/>
      <c r="P232" s="1"/>
      <c r="Q232" s="1"/>
      <c r="R232" s="1"/>
      <c r="S232" s="1"/>
      <c r="T232" s="1"/>
      <c r="U232" s="1"/>
      <c r="V232" s="1"/>
      <c r="W232" s="1"/>
      <c r="X232" s="1"/>
      <c r="Y232" s="1"/>
      <c r="Z232" s="1"/>
    </row>
    <row r="233" spans="1:26" ht="45.75" customHeight="1" x14ac:dyDescent="0.2">
      <c r="A233" s="1"/>
      <c r="B233" s="1108"/>
      <c r="C233" s="1108"/>
      <c r="D233" s="1117"/>
      <c r="E233" s="1466"/>
      <c r="F233" s="1108"/>
      <c r="G233" s="1108"/>
      <c r="H233" s="1108"/>
      <c r="I233" s="1108"/>
      <c r="J233" s="1108"/>
      <c r="K233" s="1108"/>
      <c r="L233" s="1108"/>
      <c r="M233" s="1117"/>
      <c r="N233" s="1"/>
      <c r="O233" s="1"/>
      <c r="P233" s="1"/>
      <c r="Q233" s="1"/>
      <c r="R233" s="1"/>
      <c r="S233" s="1"/>
      <c r="T233" s="1"/>
      <c r="U233" s="1"/>
      <c r="V233" s="1"/>
      <c r="W233" s="1"/>
      <c r="X233" s="1"/>
      <c r="Y233" s="1"/>
      <c r="Z233" s="1"/>
    </row>
    <row r="234" spans="1:26" ht="12.75" customHeight="1" x14ac:dyDescent="0.2">
      <c r="A234" s="1"/>
      <c r="B234" s="1449" t="s">
        <v>1198</v>
      </c>
      <c r="C234" s="1081"/>
      <c r="D234" s="1104"/>
      <c r="E234" s="1716" t="s">
        <v>1199</v>
      </c>
      <c r="F234" s="1081"/>
      <c r="G234" s="1081"/>
      <c r="H234" s="1081"/>
      <c r="I234" s="1081"/>
      <c r="J234" s="1081"/>
      <c r="K234" s="1081"/>
      <c r="L234" s="1081"/>
      <c r="M234" s="1104"/>
      <c r="N234" s="1"/>
      <c r="O234" s="1"/>
      <c r="P234" s="1"/>
      <c r="Q234" s="1"/>
      <c r="R234" s="1"/>
      <c r="S234" s="1"/>
      <c r="T234" s="1"/>
      <c r="U234" s="1"/>
      <c r="V234" s="1"/>
      <c r="W234" s="1"/>
      <c r="X234" s="1"/>
      <c r="Y234" s="1"/>
      <c r="Z234" s="1"/>
    </row>
    <row r="235" spans="1:26" ht="12.75" customHeight="1" x14ac:dyDescent="0.2">
      <c r="A235" s="1"/>
      <c r="B235" s="1019"/>
      <c r="C235" s="1019"/>
      <c r="D235" s="1086"/>
      <c r="E235" s="1153"/>
      <c r="F235" s="1019"/>
      <c r="G235" s="1019"/>
      <c r="H235" s="1019"/>
      <c r="I235" s="1019"/>
      <c r="J235" s="1019"/>
      <c r="K235" s="1019"/>
      <c r="L235" s="1019"/>
      <c r="M235" s="1086"/>
      <c r="N235" s="1"/>
      <c r="O235" s="1"/>
      <c r="P235" s="1"/>
      <c r="Q235" s="1"/>
      <c r="R235" s="1"/>
      <c r="S235" s="1"/>
      <c r="T235" s="1"/>
      <c r="U235" s="1"/>
      <c r="V235" s="1"/>
      <c r="W235" s="1"/>
      <c r="X235" s="1"/>
      <c r="Y235" s="1"/>
      <c r="Z235" s="1"/>
    </row>
    <row r="236" spans="1:26" ht="12.75" customHeight="1" x14ac:dyDescent="0.2">
      <c r="A236" s="1"/>
      <c r="B236" s="1019"/>
      <c r="C236" s="1019"/>
      <c r="D236" s="1086"/>
      <c r="E236" s="1153"/>
      <c r="F236" s="1019"/>
      <c r="G236" s="1019"/>
      <c r="H236" s="1019"/>
      <c r="I236" s="1019"/>
      <c r="J236" s="1019"/>
      <c r="K236" s="1019"/>
      <c r="L236" s="1019"/>
      <c r="M236" s="1086"/>
      <c r="N236" s="1"/>
      <c r="O236" s="1"/>
      <c r="P236" s="1"/>
      <c r="Q236" s="1"/>
      <c r="R236" s="1"/>
      <c r="S236" s="1"/>
      <c r="T236" s="1"/>
      <c r="U236" s="1"/>
      <c r="V236" s="1"/>
      <c r="W236" s="1"/>
      <c r="X236" s="1"/>
      <c r="Y236" s="1"/>
      <c r="Z236" s="1"/>
    </row>
    <row r="237" spans="1:26" ht="12.75" customHeight="1" x14ac:dyDescent="0.2">
      <c r="A237" s="1"/>
      <c r="B237" s="1019"/>
      <c r="C237" s="1019"/>
      <c r="D237" s="1086"/>
      <c r="E237" s="1153"/>
      <c r="F237" s="1019"/>
      <c r="G237" s="1019"/>
      <c r="H237" s="1019"/>
      <c r="I237" s="1019"/>
      <c r="J237" s="1019"/>
      <c r="K237" s="1019"/>
      <c r="L237" s="1019"/>
      <c r="M237" s="1086"/>
      <c r="N237" s="1"/>
      <c r="O237" s="1"/>
      <c r="P237" s="1"/>
      <c r="Q237" s="1"/>
      <c r="R237" s="1"/>
      <c r="S237" s="1"/>
      <c r="T237" s="1"/>
      <c r="U237" s="1"/>
      <c r="V237" s="1"/>
      <c r="W237" s="1"/>
      <c r="X237" s="1"/>
      <c r="Y237" s="1"/>
      <c r="Z237" s="1"/>
    </row>
    <row r="238" spans="1:26" ht="12.75" customHeight="1" x14ac:dyDescent="0.2">
      <c r="A238" s="1"/>
      <c r="B238" s="1019"/>
      <c r="C238" s="1019"/>
      <c r="D238" s="1086"/>
      <c r="E238" s="1153"/>
      <c r="F238" s="1019"/>
      <c r="G238" s="1019"/>
      <c r="H238" s="1019"/>
      <c r="I238" s="1019"/>
      <c r="J238" s="1019"/>
      <c r="K238" s="1019"/>
      <c r="L238" s="1019"/>
      <c r="M238" s="1086"/>
      <c r="N238" s="1"/>
      <c r="O238" s="1"/>
      <c r="P238" s="1"/>
      <c r="Q238" s="1"/>
      <c r="R238" s="1"/>
      <c r="S238" s="1"/>
      <c r="T238" s="1"/>
      <c r="U238" s="1"/>
      <c r="V238" s="1"/>
      <c r="W238" s="1"/>
      <c r="X238" s="1"/>
      <c r="Y238" s="1"/>
      <c r="Z238" s="1"/>
    </row>
    <row r="239" spans="1:26" ht="12.75" customHeight="1" x14ac:dyDescent="0.2">
      <c r="A239" s="1"/>
      <c r="B239" s="1019"/>
      <c r="C239" s="1019"/>
      <c r="D239" s="1086"/>
      <c r="E239" s="1153"/>
      <c r="F239" s="1019"/>
      <c r="G239" s="1019"/>
      <c r="H239" s="1019"/>
      <c r="I239" s="1019"/>
      <c r="J239" s="1019"/>
      <c r="K239" s="1019"/>
      <c r="L239" s="1019"/>
      <c r="M239" s="1086"/>
      <c r="N239" s="1"/>
      <c r="O239" s="1"/>
      <c r="P239" s="1"/>
      <c r="Q239" s="1"/>
      <c r="R239" s="1"/>
      <c r="S239" s="1"/>
      <c r="T239" s="1"/>
      <c r="U239" s="1"/>
      <c r="V239" s="1"/>
      <c r="W239" s="1"/>
      <c r="X239" s="1"/>
      <c r="Y239" s="1"/>
      <c r="Z239" s="1"/>
    </row>
    <row r="240" spans="1:26" ht="12.75" customHeight="1" x14ac:dyDescent="0.2">
      <c r="A240" s="1"/>
      <c r="B240" s="1019"/>
      <c r="C240" s="1019"/>
      <c r="D240" s="1086"/>
      <c r="E240" s="1153"/>
      <c r="F240" s="1019"/>
      <c r="G240" s="1019"/>
      <c r="H240" s="1019"/>
      <c r="I240" s="1019"/>
      <c r="J240" s="1019"/>
      <c r="K240" s="1019"/>
      <c r="L240" s="1019"/>
      <c r="M240" s="1086"/>
      <c r="N240" s="1"/>
      <c r="O240" s="1"/>
      <c r="P240" s="1"/>
      <c r="Q240" s="1"/>
      <c r="R240" s="1"/>
      <c r="S240" s="1"/>
      <c r="T240" s="1"/>
      <c r="U240" s="1"/>
      <c r="V240" s="1"/>
      <c r="W240" s="1"/>
      <c r="X240" s="1"/>
      <c r="Y240" s="1"/>
      <c r="Z240" s="1"/>
    </row>
    <row r="241" spans="1:26" ht="12.75" customHeight="1" x14ac:dyDescent="0.2">
      <c r="A241" s="1"/>
      <c r="B241" s="1019"/>
      <c r="C241" s="1019"/>
      <c r="D241" s="1086"/>
      <c r="E241" s="1153"/>
      <c r="F241" s="1019"/>
      <c r="G241" s="1019"/>
      <c r="H241" s="1019"/>
      <c r="I241" s="1019"/>
      <c r="J241" s="1019"/>
      <c r="K241" s="1019"/>
      <c r="L241" s="1019"/>
      <c r="M241" s="1086"/>
      <c r="N241" s="1"/>
      <c r="O241" s="1"/>
      <c r="P241" s="1"/>
      <c r="Q241" s="1"/>
      <c r="R241" s="1"/>
      <c r="S241" s="1"/>
      <c r="T241" s="1"/>
      <c r="U241" s="1"/>
      <c r="V241" s="1"/>
      <c r="W241" s="1"/>
      <c r="X241" s="1"/>
      <c r="Y241" s="1"/>
      <c r="Z241" s="1"/>
    </row>
    <row r="242" spans="1:26" ht="12.75" customHeight="1" x14ac:dyDescent="0.2">
      <c r="A242" s="1"/>
      <c r="B242" s="1019"/>
      <c r="C242" s="1019"/>
      <c r="D242" s="1086"/>
      <c r="E242" s="1153"/>
      <c r="F242" s="1019"/>
      <c r="G242" s="1019"/>
      <c r="H242" s="1019"/>
      <c r="I242" s="1019"/>
      <c r="J242" s="1019"/>
      <c r="K242" s="1019"/>
      <c r="L242" s="1019"/>
      <c r="M242" s="1086"/>
      <c r="N242" s="1"/>
      <c r="O242" s="1"/>
      <c r="P242" s="1"/>
      <c r="Q242" s="1"/>
      <c r="R242" s="1"/>
      <c r="S242" s="1"/>
      <c r="T242" s="1"/>
      <c r="U242" s="1"/>
      <c r="V242" s="1"/>
      <c r="W242" s="1"/>
      <c r="X242" s="1"/>
      <c r="Y242" s="1"/>
      <c r="Z242" s="1"/>
    </row>
    <row r="243" spans="1:26" ht="12.75" customHeight="1" x14ac:dyDescent="0.2">
      <c r="A243" s="1"/>
      <c r="B243" s="1019"/>
      <c r="C243" s="1019"/>
      <c r="D243" s="1086"/>
      <c r="E243" s="1153"/>
      <c r="F243" s="1019"/>
      <c r="G243" s="1019"/>
      <c r="H243" s="1019"/>
      <c r="I243" s="1019"/>
      <c r="J243" s="1019"/>
      <c r="K243" s="1019"/>
      <c r="L243" s="1019"/>
      <c r="M243" s="1086"/>
      <c r="N243" s="1"/>
      <c r="O243" s="1"/>
      <c r="P243" s="1"/>
      <c r="Q243" s="1"/>
      <c r="R243" s="1"/>
      <c r="S243" s="1"/>
      <c r="T243" s="1"/>
      <c r="U243" s="1"/>
      <c r="V243" s="1"/>
      <c r="W243" s="1"/>
      <c r="X243" s="1"/>
      <c r="Y243" s="1"/>
      <c r="Z243" s="1"/>
    </row>
    <row r="244" spans="1:26" ht="12.75" customHeight="1" x14ac:dyDescent="0.2">
      <c r="A244" s="1"/>
      <c r="B244" s="1019"/>
      <c r="C244" s="1019"/>
      <c r="D244" s="1086"/>
      <c r="E244" s="1153"/>
      <c r="F244" s="1019"/>
      <c r="G244" s="1019"/>
      <c r="H244" s="1019"/>
      <c r="I244" s="1019"/>
      <c r="J244" s="1019"/>
      <c r="K244" s="1019"/>
      <c r="L244" s="1019"/>
      <c r="M244" s="1086"/>
      <c r="N244" s="1"/>
      <c r="O244" s="1"/>
      <c r="P244" s="1"/>
      <c r="Q244" s="1"/>
      <c r="R244" s="1"/>
      <c r="S244" s="1"/>
      <c r="T244" s="1"/>
      <c r="U244" s="1"/>
      <c r="V244" s="1"/>
      <c r="W244" s="1"/>
      <c r="X244" s="1"/>
      <c r="Y244" s="1"/>
      <c r="Z244" s="1"/>
    </row>
    <row r="245" spans="1:26" ht="12.75" customHeight="1" x14ac:dyDescent="0.2">
      <c r="A245" s="1"/>
      <c r="B245" s="1019"/>
      <c r="C245" s="1019"/>
      <c r="D245" s="1086"/>
      <c r="E245" s="1153"/>
      <c r="F245" s="1019"/>
      <c r="G245" s="1019"/>
      <c r="H245" s="1019"/>
      <c r="I245" s="1019"/>
      <c r="J245" s="1019"/>
      <c r="K245" s="1019"/>
      <c r="L245" s="1019"/>
      <c r="M245" s="1086"/>
      <c r="N245" s="1"/>
      <c r="O245" s="1"/>
      <c r="P245" s="1"/>
      <c r="Q245" s="1"/>
      <c r="R245" s="1"/>
      <c r="S245" s="1"/>
      <c r="T245" s="1"/>
      <c r="U245" s="1"/>
      <c r="V245" s="1"/>
      <c r="W245" s="1"/>
      <c r="X245" s="1"/>
      <c r="Y245" s="1"/>
      <c r="Z245" s="1"/>
    </row>
    <row r="246" spans="1:26" ht="48.75" customHeight="1" x14ac:dyDescent="0.2">
      <c r="A246" s="1"/>
      <c r="B246" s="1108"/>
      <c r="C246" s="1108"/>
      <c r="D246" s="1117"/>
      <c r="E246" s="1466"/>
      <c r="F246" s="1108"/>
      <c r="G246" s="1108"/>
      <c r="H246" s="1108"/>
      <c r="I246" s="1108"/>
      <c r="J246" s="1108"/>
      <c r="K246" s="1108"/>
      <c r="L246" s="1108"/>
      <c r="M246" s="1117"/>
      <c r="N246" s="1"/>
      <c r="O246" s="1"/>
      <c r="P246" s="1"/>
      <c r="Q246" s="1"/>
      <c r="R246" s="1"/>
      <c r="S246" s="1"/>
      <c r="T246" s="1"/>
      <c r="U246" s="1"/>
      <c r="V246" s="1"/>
      <c r="W246" s="1"/>
      <c r="X246" s="1"/>
      <c r="Y246" s="1"/>
      <c r="Z246" s="1"/>
    </row>
    <row r="247" spans="1:26" ht="12.75" customHeight="1" x14ac:dyDescent="0.2">
      <c r="A247" s="1"/>
      <c r="B247" s="1449" t="s">
        <v>1200</v>
      </c>
      <c r="C247" s="1081"/>
      <c r="D247" s="1104"/>
      <c r="E247" s="1716" t="s">
        <v>1201</v>
      </c>
      <c r="F247" s="1081"/>
      <c r="G247" s="1081"/>
      <c r="H247" s="1081"/>
      <c r="I247" s="1081"/>
      <c r="J247" s="1081"/>
      <c r="K247" s="1081"/>
      <c r="L247" s="1081"/>
      <c r="M247" s="1104"/>
      <c r="N247" s="1"/>
      <c r="O247" s="1"/>
      <c r="P247" s="1"/>
      <c r="Q247" s="1"/>
      <c r="R247" s="1"/>
      <c r="S247" s="1"/>
      <c r="T247" s="1"/>
      <c r="U247" s="1"/>
      <c r="V247" s="1"/>
      <c r="W247" s="1"/>
      <c r="X247" s="1"/>
      <c r="Y247" s="1"/>
      <c r="Z247" s="1"/>
    </row>
    <row r="248" spans="1:26" ht="12.75" customHeight="1" x14ac:dyDescent="0.2">
      <c r="A248" s="1"/>
      <c r="B248" s="1019"/>
      <c r="C248" s="1019"/>
      <c r="D248" s="1086"/>
      <c r="E248" s="1153"/>
      <c r="F248" s="1019"/>
      <c r="G248" s="1019"/>
      <c r="H248" s="1019"/>
      <c r="I248" s="1019"/>
      <c r="J248" s="1019"/>
      <c r="K248" s="1019"/>
      <c r="L248" s="1019"/>
      <c r="M248" s="1086"/>
      <c r="N248" s="1"/>
      <c r="O248" s="1"/>
      <c r="P248" s="1"/>
      <c r="Q248" s="1"/>
      <c r="R248" s="1"/>
      <c r="S248" s="1"/>
      <c r="T248" s="1"/>
      <c r="U248" s="1"/>
      <c r="V248" s="1"/>
      <c r="W248" s="1"/>
      <c r="X248" s="1"/>
      <c r="Y248" s="1"/>
      <c r="Z248" s="1"/>
    </row>
    <row r="249" spans="1:26" ht="12.75" customHeight="1" x14ac:dyDescent="0.2">
      <c r="A249" s="1"/>
      <c r="B249" s="1019"/>
      <c r="C249" s="1019"/>
      <c r="D249" s="1086"/>
      <c r="E249" s="1153"/>
      <c r="F249" s="1019"/>
      <c r="G249" s="1019"/>
      <c r="H249" s="1019"/>
      <c r="I249" s="1019"/>
      <c r="J249" s="1019"/>
      <c r="K249" s="1019"/>
      <c r="L249" s="1019"/>
      <c r="M249" s="1086"/>
      <c r="N249" s="1"/>
      <c r="O249" s="1"/>
      <c r="P249" s="1"/>
      <c r="Q249" s="1"/>
      <c r="R249" s="1"/>
      <c r="S249" s="1"/>
      <c r="T249" s="1"/>
      <c r="U249" s="1"/>
      <c r="V249" s="1"/>
      <c r="W249" s="1"/>
      <c r="X249" s="1"/>
      <c r="Y249" s="1"/>
      <c r="Z249" s="1"/>
    </row>
    <row r="250" spans="1:26" ht="12.75" customHeight="1" x14ac:dyDescent="0.2">
      <c r="A250" s="1"/>
      <c r="B250" s="1019"/>
      <c r="C250" s="1019"/>
      <c r="D250" s="1086"/>
      <c r="E250" s="1153"/>
      <c r="F250" s="1019"/>
      <c r="G250" s="1019"/>
      <c r="H250" s="1019"/>
      <c r="I250" s="1019"/>
      <c r="J250" s="1019"/>
      <c r="K250" s="1019"/>
      <c r="L250" s="1019"/>
      <c r="M250" s="1086"/>
      <c r="N250" s="1"/>
      <c r="O250" s="1"/>
      <c r="P250" s="1"/>
      <c r="Q250" s="1"/>
      <c r="R250" s="1"/>
      <c r="S250" s="1"/>
      <c r="T250" s="1"/>
      <c r="U250" s="1"/>
      <c r="V250" s="1"/>
      <c r="W250" s="1"/>
      <c r="X250" s="1"/>
      <c r="Y250" s="1"/>
      <c r="Z250" s="1"/>
    </row>
    <row r="251" spans="1:26" ht="12.75" customHeight="1" x14ac:dyDescent="0.2">
      <c r="A251" s="1"/>
      <c r="B251" s="1019"/>
      <c r="C251" s="1019"/>
      <c r="D251" s="1086"/>
      <c r="E251" s="1153"/>
      <c r="F251" s="1019"/>
      <c r="G251" s="1019"/>
      <c r="H251" s="1019"/>
      <c r="I251" s="1019"/>
      <c r="J251" s="1019"/>
      <c r="K251" s="1019"/>
      <c r="L251" s="1019"/>
      <c r="M251" s="1086"/>
      <c r="N251" s="1"/>
      <c r="O251" s="1"/>
      <c r="P251" s="1"/>
      <c r="Q251" s="1"/>
      <c r="R251" s="1"/>
      <c r="S251" s="1"/>
      <c r="T251" s="1"/>
      <c r="U251" s="1"/>
      <c r="V251" s="1"/>
      <c r="W251" s="1"/>
      <c r="X251" s="1"/>
      <c r="Y251" s="1"/>
      <c r="Z251" s="1"/>
    </row>
    <row r="252" spans="1:26" ht="12.75" customHeight="1" x14ac:dyDescent="0.2">
      <c r="A252" s="1"/>
      <c r="B252" s="1019"/>
      <c r="C252" s="1019"/>
      <c r="D252" s="1086"/>
      <c r="E252" s="1153"/>
      <c r="F252" s="1019"/>
      <c r="G252" s="1019"/>
      <c r="H252" s="1019"/>
      <c r="I252" s="1019"/>
      <c r="J252" s="1019"/>
      <c r="K252" s="1019"/>
      <c r="L252" s="1019"/>
      <c r="M252" s="1086"/>
      <c r="N252" s="1"/>
      <c r="O252" s="1"/>
      <c r="P252" s="1"/>
      <c r="Q252" s="1"/>
      <c r="R252" s="1"/>
      <c r="S252" s="1"/>
      <c r="T252" s="1"/>
      <c r="U252" s="1"/>
      <c r="V252" s="1"/>
      <c r="W252" s="1"/>
      <c r="X252" s="1"/>
      <c r="Y252" s="1"/>
      <c r="Z252" s="1"/>
    </row>
    <row r="253" spans="1:26" ht="12.75" customHeight="1" x14ac:dyDescent="0.2">
      <c r="A253" s="1"/>
      <c r="B253" s="1113"/>
      <c r="C253" s="1113"/>
      <c r="D253" s="1180"/>
      <c r="E253" s="1381"/>
      <c r="F253" s="1113"/>
      <c r="G253" s="1113"/>
      <c r="H253" s="1113"/>
      <c r="I253" s="1113"/>
      <c r="J253" s="1113"/>
      <c r="K253" s="1113"/>
      <c r="L253" s="1113"/>
      <c r="M253" s="1180"/>
      <c r="N253" s="1"/>
      <c r="O253" s="1"/>
      <c r="P253" s="1"/>
      <c r="Q253" s="1"/>
      <c r="R253" s="1"/>
      <c r="S253" s="1"/>
      <c r="T253" s="1"/>
      <c r="U253" s="1"/>
      <c r="V253" s="1"/>
      <c r="W253" s="1"/>
      <c r="X253" s="1"/>
      <c r="Y253" s="1"/>
      <c r="Z253" s="1"/>
    </row>
    <row r="254" spans="1:26" ht="12.75" customHeight="1" x14ac:dyDescent="0.2">
      <c r="A254" s="1"/>
      <c r="B254" s="1711" t="s">
        <v>1169</v>
      </c>
      <c r="C254" s="1106"/>
      <c r="D254" s="1106"/>
      <c r="E254" s="1106"/>
      <c r="F254" s="1106"/>
      <c r="G254" s="1106"/>
      <c r="H254" s="1106"/>
      <c r="I254" s="1106"/>
      <c r="J254" s="1106"/>
      <c r="K254" s="1106"/>
      <c r="L254" s="1106"/>
      <c r="M254" s="1106"/>
      <c r="N254" s="1"/>
      <c r="O254" s="1"/>
      <c r="P254" s="1"/>
      <c r="Q254" s="1"/>
      <c r="R254" s="1"/>
      <c r="S254" s="1"/>
      <c r="T254" s="1"/>
      <c r="U254" s="1"/>
      <c r="V254" s="1"/>
      <c r="W254" s="1"/>
      <c r="X254" s="1"/>
      <c r="Y254" s="1"/>
      <c r="Z254" s="1"/>
    </row>
    <row r="255" spans="1:26" ht="12.75" customHeight="1" x14ac:dyDescent="0.2">
      <c r="A255" s="1"/>
      <c r="B255" s="1707" t="s">
        <v>1170</v>
      </c>
      <c r="C255" s="1258"/>
      <c r="D255" s="1425"/>
      <c r="E255" s="1717" t="s">
        <v>1202</v>
      </c>
      <c r="F255" s="1258"/>
      <c r="G255" s="1258"/>
      <c r="H255" s="1258"/>
      <c r="I255" s="1258"/>
      <c r="J255" s="1258"/>
      <c r="K255" s="1258"/>
      <c r="L255" s="1258"/>
      <c r="M255" s="1425"/>
      <c r="N255" s="1"/>
      <c r="O255" s="1"/>
      <c r="P255" s="1"/>
      <c r="Q255" s="1"/>
      <c r="R255" s="1"/>
      <c r="S255" s="1"/>
      <c r="T255" s="1"/>
      <c r="U255" s="1"/>
      <c r="V255" s="1"/>
      <c r="W255" s="1"/>
      <c r="X255" s="1"/>
      <c r="Y255" s="1"/>
      <c r="Z255" s="1"/>
    </row>
    <row r="256" spans="1:26" ht="12.75" customHeight="1" x14ac:dyDescent="0.2">
      <c r="A256" s="1"/>
      <c r="B256" s="1019"/>
      <c r="C256" s="1019"/>
      <c r="D256" s="1086"/>
      <c r="E256" s="1153"/>
      <c r="F256" s="1019"/>
      <c r="G256" s="1019"/>
      <c r="H256" s="1019"/>
      <c r="I256" s="1019"/>
      <c r="J256" s="1019"/>
      <c r="K256" s="1019"/>
      <c r="L256" s="1019"/>
      <c r="M256" s="1086"/>
      <c r="N256" s="1"/>
      <c r="O256" s="1"/>
      <c r="P256" s="1"/>
      <c r="Q256" s="1"/>
      <c r="R256" s="1"/>
      <c r="S256" s="1"/>
      <c r="T256" s="1"/>
      <c r="U256" s="1"/>
      <c r="V256" s="1"/>
      <c r="W256" s="1"/>
      <c r="X256" s="1"/>
      <c r="Y256" s="1"/>
      <c r="Z256" s="1"/>
    </row>
    <row r="257" spans="1:26" ht="12.75" customHeight="1" x14ac:dyDescent="0.2">
      <c r="A257" s="1"/>
      <c r="B257" s="1019"/>
      <c r="C257" s="1019"/>
      <c r="D257" s="1086"/>
      <c r="E257" s="1153"/>
      <c r="F257" s="1019"/>
      <c r="G257" s="1019"/>
      <c r="H257" s="1019"/>
      <c r="I257" s="1019"/>
      <c r="J257" s="1019"/>
      <c r="K257" s="1019"/>
      <c r="L257" s="1019"/>
      <c r="M257" s="1086"/>
      <c r="N257" s="1"/>
      <c r="O257" s="1"/>
      <c r="P257" s="1"/>
      <c r="Q257" s="1"/>
      <c r="R257" s="1"/>
      <c r="S257" s="1"/>
      <c r="T257" s="1"/>
      <c r="U257" s="1"/>
      <c r="V257" s="1"/>
      <c r="W257" s="1"/>
      <c r="X257" s="1"/>
      <c r="Y257" s="1"/>
      <c r="Z257" s="1"/>
    </row>
    <row r="258" spans="1:26" ht="12.75" customHeight="1" x14ac:dyDescent="0.2">
      <c r="A258" s="1"/>
      <c r="B258" s="1019"/>
      <c r="C258" s="1019"/>
      <c r="D258" s="1086"/>
      <c r="E258" s="1153"/>
      <c r="F258" s="1019"/>
      <c r="G258" s="1019"/>
      <c r="H258" s="1019"/>
      <c r="I258" s="1019"/>
      <c r="J258" s="1019"/>
      <c r="K258" s="1019"/>
      <c r="L258" s="1019"/>
      <c r="M258" s="1086"/>
      <c r="N258" s="1"/>
      <c r="O258" s="1"/>
      <c r="P258" s="1"/>
      <c r="Q258" s="1"/>
      <c r="R258" s="1"/>
      <c r="S258" s="1"/>
      <c r="T258" s="1"/>
      <c r="U258" s="1"/>
      <c r="V258" s="1"/>
      <c r="W258" s="1"/>
      <c r="X258" s="1"/>
      <c r="Y258" s="1"/>
      <c r="Z258" s="1"/>
    </row>
    <row r="259" spans="1:26" ht="12.75" customHeight="1" x14ac:dyDescent="0.2">
      <c r="A259" s="1"/>
      <c r="B259" s="1019"/>
      <c r="C259" s="1019"/>
      <c r="D259" s="1086"/>
      <c r="E259" s="1153"/>
      <c r="F259" s="1019"/>
      <c r="G259" s="1019"/>
      <c r="H259" s="1019"/>
      <c r="I259" s="1019"/>
      <c r="J259" s="1019"/>
      <c r="K259" s="1019"/>
      <c r="L259" s="1019"/>
      <c r="M259" s="1086"/>
      <c r="N259" s="1"/>
      <c r="O259" s="1"/>
      <c r="P259" s="1"/>
      <c r="Q259" s="1"/>
      <c r="R259" s="1"/>
      <c r="S259" s="1"/>
      <c r="T259" s="1"/>
      <c r="U259" s="1"/>
      <c r="V259" s="1"/>
      <c r="W259" s="1"/>
      <c r="X259" s="1"/>
      <c r="Y259" s="1"/>
      <c r="Z259" s="1"/>
    </row>
    <row r="260" spans="1:26" ht="12.75" customHeight="1" x14ac:dyDescent="0.2">
      <c r="A260" s="1"/>
      <c r="B260" s="1108"/>
      <c r="C260" s="1108"/>
      <c r="D260" s="1117"/>
      <c r="E260" s="1466"/>
      <c r="F260" s="1108"/>
      <c r="G260" s="1108"/>
      <c r="H260" s="1108"/>
      <c r="I260" s="1108"/>
      <c r="J260" s="1108"/>
      <c r="K260" s="1108"/>
      <c r="L260" s="1108"/>
      <c r="M260" s="1117"/>
      <c r="N260" s="1"/>
      <c r="O260" s="1"/>
      <c r="P260" s="1"/>
      <c r="Q260" s="1"/>
      <c r="R260" s="1"/>
      <c r="S260" s="1"/>
      <c r="T260" s="1"/>
      <c r="U260" s="1"/>
      <c r="V260" s="1"/>
      <c r="W260" s="1"/>
      <c r="X260" s="1"/>
      <c r="Y260" s="1"/>
      <c r="Z260" s="1"/>
    </row>
    <row r="261" spans="1:26" ht="12.75" customHeight="1" x14ac:dyDescent="0.2">
      <c r="A261" s="1"/>
      <c r="B261" s="1709" t="s">
        <v>1203</v>
      </c>
      <c r="C261" s="1081"/>
      <c r="D261" s="1104"/>
      <c r="E261" s="1716" t="s">
        <v>1204</v>
      </c>
      <c r="F261" s="1081"/>
      <c r="G261" s="1081"/>
      <c r="H261" s="1081"/>
      <c r="I261" s="1081"/>
      <c r="J261" s="1081"/>
      <c r="K261" s="1081"/>
      <c r="L261" s="1081"/>
      <c r="M261" s="1104"/>
      <c r="N261" s="1"/>
      <c r="O261" s="1"/>
      <c r="P261" s="1"/>
      <c r="Q261" s="1"/>
      <c r="R261" s="1"/>
      <c r="S261" s="1"/>
      <c r="T261" s="1"/>
      <c r="U261" s="1"/>
      <c r="V261" s="1"/>
      <c r="W261" s="1"/>
      <c r="X261" s="1"/>
      <c r="Y261" s="1"/>
      <c r="Z261" s="1"/>
    </row>
    <row r="262" spans="1:26" ht="12.75" customHeight="1" x14ac:dyDescent="0.2">
      <c r="A262" s="1"/>
      <c r="B262" s="1019"/>
      <c r="C262" s="1019"/>
      <c r="D262" s="1086"/>
      <c r="E262" s="1153"/>
      <c r="F262" s="1019"/>
      <c r="G262" s="1019"/>
      <c r="H262" s="1019"/>
      <c r="I262" s="1019"/>
      <c r="J262" s="1019"/>
      <c r="K262" s="1019"/>
      <c r="L262" s="1019"/>
      <c r="M262" s="1086"/>
      <c r="N262" s="1"/>
      <c r="O262" s="1"/>
      <c r="P262" s="1"/>
      <c r="Q262" s="1"/>
      <c r="R262" s="1"/>
      <c r="S262" s="1"/>
      <c r="T262" s="1"/>
      <c r="U262" s="1"/>
      <c r="V262" s="1"/>
      <c r="W262" s="1"/>
      <c r="X262" s="1"/>
      <c r="Y262" s="1"/>
      <c r="Z262" s="1"/>
    </row>
    <row r="263" spans="1:26" ht="12.75" customHeight="1" x14ac:dyDescent="0.2">
      <c r="A263" s="1"/>
      <c r="B263" s="1019"/>
      <c r="C263" s="1019"/>
      <c r="D263" s="1086"/>
      <c r="E263" s="1153"/>
      <c r="F263" s="1019"/>
      <c r="G263" s="1019"/>
      <c r="H263" s="1019"/>
      <c r="I263" s="1019"/>
      <c r="J263" s="1019"/>
      <c r="K263" s="1019"/>
      <c r="L263" s="1019"/>
      <c r="M263" s="1086"/>
      <c r="N263" s="1"/>
      <c r="O263" s="1"/>
      <c r="P263" s="1"/>
      <c r="Q263" s="1"/>
      <c r="R263" s="1"/>
      <c r="S263" s="1"/>
      <c r="T263" s="1"/>
      <c r="U263" s="1"/>
      <c r="V263" s="1"/>
      <c r="W263" s="1"/>
      <c r="X263" s="1"/>
      <c r="Y263" s="1"/>
      <c r="Z263" s="1"/>
    </row>
    <row r="264" spans="1:26" ht="12.75" customHeight="1" x14ac:dyDescent="0.2">
      <c r="A264" s="1"/>
      <c r="B264" s="1019"/>
      <c r="C264" s="1019"/>
      <c r="D264" s="1086"/>
      <c r="E264" s="1153"/>
      <c r="F264" s="1019"/>
      <c r="G264" s="1019"/>
      <c r="H264" s="1019"/>
      <c r="I264" s="1019"/>
      <c r="J264" s="1019"/>
      <c r="K264" s="1019"/>
      <c r="L264" s="1019"/>
      <c r="M264" s="1086"/>
      <c r="N264" s="1"/>
      <c r="O264" s="1"/>
      <c r="P264" s="1"/>
      <c r="Q264" s="1"/>
      <c r="R264" s="1"/>
      <c r="S264" s="1"/>
      <c r="T264" s="1"/>
      <c r="U264" s="1"/>
      <c r="V264" s="1"/>
      <c r="W264" s="1"/>
      <c r="X264" s="1"/>
      <c r="Y264" s="1"/>
      <c r="Z264" s="1"/>
    </row>
    <row r="265" spans="1:26" ht="33.75" customHeight="1" x14ac:dyDescent="0.2">
      <c r="A265" s="1"/>
      <c r="B265" s="1108"/>
      <c r="C265" s="1108"/>
      <c r="D265" s="1117"/>
      <c r="E265" s="1466"/>
      <c r="F265" s="1108"/>
      <c r="G265" s="1108"/>
      <c r="H265" s="1108"/>
      <c r="I265" s="1108"/>
      <c r="J265" s="1108"/>
      <c r="K265" s="1108"/>
      <c r="L265" s="1108"/>
      <c r="M265" s="1117"/>
      <c r="N265" s="1"/>
      <c r="O265" s="1"/>
      <c r="P265" s="1"/>
      <c r="Q265" s="1"/>
      <c r="R265" s="1"/>
      <c r="S265" s="1"/>
      <c r="T265" s="1"/>
      <c r="U265" s="1"/>
      <c r="V265" s="1"/>
      <c r="W265" s="1"/>
      <c r="X265" s="1"/>
      <c r="Y265" s="1"/>
      <c r="Z265" s="1"/>
    </row>
    <row r="266" spans="1:26" ht="12.75" customHeight="1" x14ac:dyDescent="0.2">
      <c r="A266" s="1"/>
      <c r="B266" s="1449" t="s">
        <v>1205</v>
      </c>
      <c r="C266" s="1081"/>
      <c r="D266" s="1104"/>
      <c r="E266" s="1716" t="s">
        <v>1206</v>
      </c>
      <c r="F266" s="1081"/>
      <c r="G266" s="1081"/>
      <c r="H266" s="1081"/>
      <c r="I266" s="1081"/>
      <c r="J266" s="1081"/>
      <c r="K266" s="1081"/>
      <c r="L266" s="1081"/>
      <c r="M266" s="1104"/>
      <c r="N266" s="1"/>
      <c r="O266" s="1"/>
      <c r="P266" s="1"/>
      <c r="Q266" s="1"/>
      <c r="R266" s="1"/>
      <c r="S266" s="1"/>
      <c r="T266" s="1"/>
      <c r="U266" s="1"/>
      <c r="V266" s="1"/>
      <c r="W266" s="1"/>
      <c r="X266" s="1"/>
      <c r="Y266" s="1"/>
      <c r="Z266" s="1"/>
    </row>
    <row r="267" spans="1:26" ht="12.75" customHeight="1" x14ac:dyDescent="0.2">
      <c r="A267" s="1"/>
      <c r="B267" s="1019"/>
      <c r="C267" s="1019"/>
      <c r="D267" s="1086"/>
      <c r="E267" s="1153"/>
      <c r="F267" s="1019"/>
      <c r="G267" s="1019"/>
      <c r="H267" s="1019"/>
      <c r="I267" s="1019"/>
      <c r="J267" s="1019"/>
      <c r="K267" s="1019"/>
      <c r="L267" s="1019"/>
      <c r="M267" s="1086"/>
      <c r="N267" s="1"/>
      <c r="O267" s="1"/>
      <c r="P267" s="1"/>
      <c r="Q267" s="1"/>
      <c r="R267" s="1"/>
      <c r="S267" s="1"/>
      <c r="T267" s="1"/>
      <c r="U267" s="1"/>
      <c r="V267" s="1"/>
      <c r="W267" s="1"/>
      <c r="X267" s="1"/>
      <c r="Y267" s="1"/>
      <c r="Z267" s="1"/>
    </row>
    <row r="268" spans="1:26" ht="12.75" customHeight="1" x14ac:dyDescent="0.2">
      <c r="A268" s="1"/>
      <c r="B268" s="1019"/>
      <c r="C268" s="1019"/>
      <c r="D268" s="1086"/>
      <c r="E268" s="1153"/>
      <c r="F268" s="1019"/>
      <c r="G268" s="1019"/>
      <c r="H268" s="1019"/>
      <c r="I268" s="1019"/>
      <c r="J268" s="1019"/>
      <c r="K268" s="1019"/>
      <c r="L268" s="1019"/>
      <c r="M268" s="1086"/>
      <c r="N268" s="1"/>
      <c r="O268" s="1"/>
      <c r="P268" s="1"/>
      <c r="Q268" s="1"/>
      <c r="R268" s="1"/>
      <c r="S268" s="1"/>
      <c r="T268" s="1"/>
      <c r="U268" s="1"/>
      <c r="V268" s="1"/>
      <c r="W268" s="1"/>
      <c r="X268" s="1"/>
      <c r="Y268" s="1"/>
      <c r="Z268" s="1"/>
    </row>
    <row r="269" spans="1:26" ht="12.75" customHeight="1" x14ac:dyDescent="0.2">
      <c r="A269" s="1"/>
      <c r="B269" s="1019"/>
      <c r="C269" s="1019"/>
      <c r="D269" s="1086"/>
      <c r="E269" s="1153"/>
      <c r="F269" s="1019"/>
      <c r="G269" s="1019"/>
      <c r="H269" s="1019"/>
      <c r="I269" s="1019"/>
      <c r="J269" s="1019"/>
      <c r="K269" s="1019"/>
      <c r="L269" s="1019"/>
      <c r="M269" s="1086"/>
      <c r="N269" s="1"/>
      <c r="O269" s="1"/>
      <c r="P269" s="1"/>
      <c r="Q269" s="1"/>
      <c r="R269" s="1"/>
      <c r="S269" s="1"/>
      <c r="T269" s="1"/>
      <c r="U269" s="1"/>
      <c r="V269" s="1"/>
      <c r="W269" s="1"/>
      <c r="X269" s="1"/>
      <c r="Y269" s="1"/>
      <c r="Z269" s="1"/>
    </row>
    <row r="270" spans="1:26" ht="12.75" customHeight="1" x14ac:dyDescent="0.2">
      <c r="A270" s="1"/>
      <c r="B270" s="1019"/>
      <c r="C270" s="1019"/>
      <c r="D270" s="1086"/>
      <c r="E270" s="1153"/>
      <c r="F270" s="1019"/>
      <c r="G270" s="1019"/>
      <c r="H270" s="1019"/>
      <c r="I270" s="1019"/>
      <c r="J270" s="1019"/>
      <c r="K270" s="1019"/>
      <c r="L270" s="1019"/>
      <c r="M270" s="1086"/>
      <c r="N270" s="1"/>
      <c r="O270" s="1"/>
      <c r="P270" s="1"/>
      <c r="Q270" s="1"/>
      <c r="R270" s="1"/>
      <c r="S270" s="1"/>
      <c r="T270" s="1"/>
      <c r="U270" s="1"/>
      <c r="V270" s="1"/>
      <c r="W270" s="1"/>
      <c r="X270" s="1"/>
      <c r="Y270" s="1"/>
      <c r="Z270" s="1"/>
    </row>
    <row r="271" spans="1:26" ht="12.75" customHeight="1" x14ac:dyDescent="0.2">
      <c r="A271" s="1"/>
      <c r="B271" s="1019"/>
      <c r="C271" s="1019"/>
      <c r="D271" s="1086"/>
      <c r="E271" s="1153"/>
      <c r="F271" s="1019"/>
      <c r="G271" s="1019"/>
      <c r="H271" s="1019"/>
      <c r="I271" s="1019"/>
      <c r="J271" s="1019"/>
      <c r="K271" s="1019"/>
      <c r="L271" s="1019"/>
      <c r="M271" s="1086"/>
      <c r="N271" s="1"/>
      <c r="O271" s="1"/>
      <c r="P271" s="1"/>
      <c r="Q271" s="1"/>
      <c r="R271" s="1"/>
      <c r="S271" s="1"/>
      <c r="T271" s="1"/>
      <c r="U271" s="1"/>
      <c r="V271" s="1"/>
      <c r="W271" s="1"/>
      <c r="X271" s="1"/>
      <c r="Y271" s="1"/>
      <c r="Z271" s="1"/>
    </row>
    <row r="272" spans="1:26" ht="12.75" customHeight="1" x14ac:dyDescent="0.2">
      <c r="A272" s="1"/>
      <c r="B272" s="1019"/>
      <c r="C272" s="1019"/>
      <c r="D272" s="1086"/>
      <c r="E272" s="1153"/>
      <c r="F272" s="1019"/>
      <c r="G272" s="1019"/>
      <c r="H272" s="1019"/>
      <c r="I272" s="1019"/>
      <c r="J272" s="1019"/>
      <c r="K272" s="1019"/>
      <c r="L272" s="1019"/>
      <c r="M272" s="1086"/>
      <c r="N272" s="1"/>
      <c r="O272" s="1"/>
      <c r="P272" s="1"/>
      <c r="Q272" s="1"/>
      <c r="R272" s="1"/>
      <c r="S272" s="1"/>
      <c r="T272" s="1"/>
      <c r="U272" s="1"/>
      <c r="V272" s="1"/>
      <c r="W272" s="1"/>
      <c r="X272" s="1"/>
      <c r="Y272" s="1"/>
      <c r="Z272" s="1"/>
    </row>
    <row r="273" spans="1:26" ht="12.75" customHeight="1" x14ac:dyDescent="0.2">
      <c r="A273" s="1"/>
      <c r="B273" s="1019"/>
      <c r="C273" s="1019"/>
      <c r="D273" s="1086"/>
      <c r="E273" s="1153"/>
      <c r="F273" s="1019"/>
      <c r="G273" s="1019"/>
      <c r="H273" s="1019"/>
      <c r="I273" s="1019"/>
      <c r="J273" s="1019"/>
      <c r="K273" s="1019"/>
      <c r="L273" s="1019"/>
      <c r="M273" s="1086"/>
      <c r="N273" s="1"/>
      <c r="O273" s="1"/>
      <c r="P273" s="1"/>
      <c r="Q273" s="1"/>
      <c r="R273" s="1"/>
      <c r="S273" s="1"/>
      <c r="T273" s="1"/>
      <c r="U273" s="1"/>
      <c r="V273" s="1"/>
      <c r="W273" s="1"/>
      <c r="X273" s="1"/>
      <c r="Y273" s="1"/>
      <c r="Z273" s="1"/>
    </row>
    <row r="274" spans="1:26" ht="12.75" customHeight="1" x14ac:dyDescent="0.2">
      <c r="A274" s="1"/>
      <c r="B274" s="1019"/>
      <c r="C274" s="1019"/>
      <c r="D274" s="1086"/>
      <c r="E274" s="1153"/>
      <c r="F274" s="1019"/>
      <c r="G274" s="1019"/>
      <c r="H274" s="1019"/>
      <c r="I274" s="1019"/>
      <c r="J274" s="1019"/>
      <c r="K274" s="1019"/>
      <c r="L274" s="1019"/>
      <c r="M274" s="1086"/>
      <c r="N274" s="1"/>
      <c r="O274" s="1"/>
      <c r="P274" s="1"/>
      <c r="Q274" s="1"/>
      <c r="R274" s="1"/>
      <c r="S274" s="1"/>
      <c r="T274" s="1"/>
      <c r="U274" s="1"/>
      <c r="V274" s="1"/>
      <c r="W274" s="1"/>
      <c r="X274" s="1"/>
      <c r="Y274" s="1"/>
      <c r="Z274" s="1"/>
    </row>
    <row r="275" spans="1:26" ht="12.75" customHeight="1" x14ac:dyDescent="0.2">
      <c r="A275" s="1"/>
      <c r="B275" s="1019"/>
      <c r="C275" s="1019"/>
      <c r="D275" s="1086"/>
      <c r="E275" s="1153"/>
      <c r="F275" s="1019"/>
      <c r="G275" s="1019"/>
      <c r="H275" s="1019"/>
      <c r="I275" s="1019"/>
      <c r="J275" s="1019"/>
      <c r="K275" s="1019"/>
      <c r="L275" s="1019"/>
      <c r="M275" s="1086"/>
      <c r="N275" s="1"/>
      <c r="O275" s="1"/>
      <c r="P275" s="1"/>
      <c r="Q275" s="1"/>
      <c r="R275" s="1"/>
      <c r="S275" s="1"/>
      <c r="T275" s="1"/>
      <c r="U275" s="1"/>
      <c r="V275" s="1"/>
      <c r="W275" s="1"/>
      <c r="X275" s="1"/>
      <c r="Y275" s="1"/>
      <c r="Z275" s="1"/>
    </row>
    <row r="276" spans="1:26" ht="12.75" customHeight="1" x14ac:dyDescent="0.2">
      <c r="A276" s="1"/>
      <c r="B276" s="1019"/>
      <c r="C276" s="1019"/>
      <c r="D276" s="1086"/>
      <c r="E276" s="1153"/>
      <c r="F276" s="1019"/>
      <c r="G276" s="1019"/>
      <c r="H276" s="1019"/>
      <c r="I276" s="1019"/>
      <c r="J276" s="1019"/>
      <c r="K276" s="1019"/>
      <c r="L276" s="1019"/>
      <c r="M276" s="1086"/>
      <c r="N276" s="1"/>
      <c r="O276" s="1"/>
      <c r="P276" s="1"/>
      <c r="Q276" s="1"/>
      <c r="R276" s="1"/>
      <c r="S276" s="1"/>
      <c r="T276" s="1"/>
      <c r="U276" s="1"/>
      <c r="V276" s="1"/>
      <c r="W276" s="1"/>
      <c r="X276" s="1"/>
      <c r="Y276" s="1"/>
      <c r="Z276" s="1"/>
    </row>
    <row r="277" spans="1:26" ht="12.75" customHeight="1" x14ac:dyDescent="0.2">
      <c r="A277" s="1"/>
      <c r="B277" s="1019"/>
      <c r="C277" s="1019"/>
      <c r="D277" s="1086"/>
      <c r="E277" s="1153"/>
      <c r="F277" s="1019"/>
      <c r="G277" s="1019"/>
      <c r="H277" s="1019"/>
      <c r="I277" s="1019"/>
      <c r="J277" s="1019"/>
      <c r="K277" s="1019"/>
      <c r="L277" s="1019"/>
      <c r="M277" s="1086"/>
      <c r="N277" s="1"/>
      <c r="O277" s="1"/>
      <c r="P277" s="1"/>
      <c r="Q277" s="1"/>
      <c r="R277" s="1"/>
      <c r="S277" s="1"/>
      <c r="T277" s="1"/>
      <c r="U277" s="1"/>
      <c r="V277" s="1"/>
      <c r="W277" s="1"/>
      <c r="X277" s="1"/>
      <c r="Y277" s="1"/>
      <c r="Z277" s="1"/>
    </row>
    <row r="278" spans="1:26" ht="12.75" customHeight="1" x14ac:dyDescent="0.2">
      <c r="A278" s="1"/>
      <c r="B278" s="1019"/>
      <c r="C278" s="1019"/>
      <c r="D278" s="1086"/>
      <c r="E278" s="1153"/>
      <c r="F278" s="1019"/>
      <c r="G278" s="1019"/>
      <c r="H278" s="1019"/>
      <c r="I278" s="1019"/>
      <c r="J278" s="1019"/>
      <c r="K278" s="1019"/>
      <c r="L278" s="1019"/>
      <c r="M278" s="1086"/>
      <c r="N278" s="1"/>
      <c r="O278" s="1"/>
      <c r="P278" s="1"/>
      <c r="Q278" s="1"/>
      <c r="R278" s="1"/>
      <c r="S278" s="1"/>
      <c r="T278" s="1"/>
      <c r="U278" s="1"/>
      <c r="V278" s="1"/>
      <c r="W278" s="1"/>
      <c r="X278" s="1"/>
      <c r="Y278" s="1"/>
      <c r="Z278" s="1"/>
    </row>
    <row r="279" spans="1:26" ht="12.75" customHeight="1" x14ac:dyDescent="0.2">
      <c r="A279" s="1"/>
      <c r="B279" s="1019"/>
      <c r="C279" s="1019"/>
      <c r="D279" s="1086"/>
      <c r="E279" s="1153"/>
      <c r="F279" s="1019"/>
      <c r="G279" s="1019"/>
      <c r="H279" s="1019"/>
      <c r="I279" s="1019"/>
      <c r="J279" s="1019"/>
      <c r="K279" s="1019"/>
      <c r="L279" s="1019"/>
      <c r="M279" s="1086"/>
      <c r="N279" s="1"/>
      <c r="O279" s="1"/>
      <c r="P279" s="1"/>
      <c r="Q279" s="1"/>
      <c r="R279" s="1"/>
      <c r="S279" s="1"/>
      <c r="T279" s="1"/>
      <c r="U279" s="1"/>
      <c r="V279" s="1"/>
      <c r="W279" s="1"/>
      <c r="X279" s="1"/>
      <c r="Y279" s="1"/>
      <c r="Z279" s="1"/>
    </row>
    <row r="280" spans="1:26" ht="12.75" customHeight="1" x14ac:dyDescent="0.2">
      <c r="A280" s="1"/>
      <c r="B280" s="1019"/>
      <c r="C280" s="1019"/>
      <c r="D280" s="1086"/>
      <c r="E280" s="1153"/>
      <c r="F280" s="1019"/>
      <c r="G280" s="1019"/>
      <c r="H280" s="1019"/>
      <c r="I280" s="1019"/>
      <c r="J280" s="1019"/>
      <c r="K280" s="1019"/>
      <c r="L280" s="1019"/>
      <c r="M280" s="1086"/>
      <c r="N280" s="1"/>
      <c r="O280" s="1"/>
      <c r="P280" s="1"/>
      <c r="Q280" s="1"/>
      <c r="R280" s="1"/>
      <c r="S280" s="1"/>
      <c r="T280" s="1"/>
      <c r="U280" s="1"/>
      <c r="V280" s="1"/>
      <c r="W280" s="1"/>
      <c r="X280" s="1"/>
      <c r="Y280" s="1"/>
      <c r="Z280" s="1"/>
    </row>
    <row r="281" spans="1:26" ht="12.75" customHeight="1" x14ac:dyDescent="0.2">
      <c r="A281" s="1"/>
      <c r="B281" s="1019"/>
      <c r="C281" s="1019"/>
      <c r="D281" s="1086"/>
      <c r="E281" s="1153"/>
      <c r="F281" s="1019"/>
      <c r="G281" s="1019"/>
      <c r="H281" s="1019"/>
      <c r="I281" s="1019"/>
      <c r="J281" s="1019"/>
      <c r="K281" s="1019"/>
      <c r="L281" s="1019"/>
      <c r="M281" s="1086"/>
      <c r="N281" s="1"/>
      <c r="O281" s="1"/>
      <c r="P281" s="1"/>
      <c r="Q281" s="1"/>
      <c r="R281" s="1"/>
      <c r="S281" s="1"/>
      <c r="T281" s="1"/>
      <c r="U281" s="1"/>
      <c r="V281" s="1"/>
      <c r="W281" s="1"/>
      <c r="X281" s="1"/>
      <c r="Y281" s="1"/>
      <c r="Z281" s="1"/>
    </row>
    <row r="282" spans="1:26" ht="12.75" customHeight="1" x14ac:dyDescent="0.2">
      <c r="A282" s="1"/>
      <c r="B282" s="1019"/>
      <c r="C282" s="1019"/>
      <c r="D282" s="1086"/>
      <c r="E282" s="1153"/>
      <c r="F282" s="1019"/>
      <c r="G282" s="1019"/>
      <c r="H282" s="1019"/>
      <c r="I282" s="1019"/>
      <c r="J282" s="1019"/>
      <c r="K282" s="1019"/>
      <c r="L282" s="1019"/>
      <c r="M282" s="1086"/>
      <c r="N282" s="1"/>
      <c r="O282" s="1"/>
      <c r="P282" s="1"/>
      <c r="Q282" s="1"/>
      <c r="R282" s="1"/>
      <c r="S282" s="1"/>
      <c r="T282" s="1"/>
      <c r="U282" s="1"/>
      <c r="V282" s="1"/>
      <c r="W282" s="1"/>
      <c r="X282" s="1"/>
      <c r="Y282" s="1"/>
      <c r="Z282" s="1"/>
    </row>
    <row r="283" spans="1:26" ht="12.75" customHeight="1" x14ac:dyDescent="0.2">
      <c r="A283" s="1"/>
      <c r="B283" s="1019"/>
      <c r="C283" s="1019"/>
      <c r="D283" s="1086"/>
      <c r="E283" s="1153"/>
      <c r="F283" s="1019"/>
      <c r="G283" s="1019"/>
      <c r="H283" s="1019"/>
      <c r="I283" s="1019"/>
      <c r="J283" s="1019"/>
      <c r="K283" s="1019"/>
      <c r="L283" s="1019"/>
      <c r="M283" s="1086"/>
      <c r="N283" s="1"/>
      <c r="O283" s="1"/>
      <c r="P283" s="1"/>
      <c r="Q283" s="1"/>
      <c r="R283" s="1"/>
      <c r="S283" s="1"/>
      <c r="T283" s="1"/>
      <c r="U283" s="1"/>
      <c r="V283" s="1"/>
      <c r="W283" s="1"/>
      <c r="X283" s="1"/>
      <c r="Y283" s="1"/>
      <c r="Z283" s="1"/>
    </row>
    <row r="284" spans="1:26" ht="17.25" customHeight="1" x14ac:dyDescent="0.2">
      <c r="A284" s="1"/>
      <c r="B284" s="1019"/>
      <c r="C284" s="1019"/>
      <c r="D284" s="1086"/>
      <c r="E284" s="1153"/>
      <c r="F284" s="1019"/>
      <c r="G284" s="1019"/>
      <c r="H284" s="1019"/>
      <c r="I284" s="1019"/>
      <c r="J284" s="1019"/>
      <c r="K284" s="1019"/>
      <c r="L284" s="1019"/>
      <c r="M284" s="1086"/>
      <c r="N284" s="1"/>
      <c r="O284" s="1"/>
      <c r="P284" s="1"/>
      <c r="Q284" s="1"/>
      <c r="R284" s="1"/>
      <c r="S284" s="1"/>
      <c r="T284" s="1"/>
      <c r="U284" s="1"/>
      <c r="V284" s="1"/>
      <c r="W284" s="1"/>
      <c r="X284" s="1"/>
      <c r="Y284" s="1"/>
      <c r="Z284" s="1"/>
    </row>
    <row r="285" spans="1:26" ht="12.75" customHeight="1" x14ac:dyDescent="0.2">
      <c r="A285" s="1"/>
      <c r="B285" s="1019"/>
      <c r="C285" s="1019"/>
      <c r="D285" s="1086"/>
      <c r="E285" s="1153"/>
      <c r="F285" s="1019"/>
      <c r="G285" s="1019"/>
      <c r="H285" s="1019"/>
      <c r="I285" s="1019"/>
      <c r="J285" s="1019"/>
      <c r="K285" s="1019"/>
      <c r="L285" s="1019"/>
      <c r="M285" s="1086"/>
      <c r="N285" s="1"/>
      <c r="O285" s="1"/>
      <c r="P285" s="1"/>
      <c r="Q285" s="1"/>
      <c r="R285" s="1"/>
      <c r="S285" s="1"/>
      <c r="T285" s="1"/>
      <c r="U285" s="1"/>
      <c r="V285" s="1"/>
      <c r="W285" s="1"/>
      <c r="X285" s="1"/>
      <c r="Y285" s="1"/>
      <c r="Z285" s="1"/>
    </row>
    <row r="286" spans="1:26" ht="12.75" customHeight="1" x14ac:dyDescent="0.2">
      <c r="A286" s="1"/>
      <c r="B286" s="1019"/>
      <c r="C286" s="1019"/>
      <c r="D286" s="1086"/>
      <c r="E286" s="1153"/>
      <c r="F286" s="1019"/>
      <c r="G286" s="1019"/>
      <c r="H286" s="1019"/>
      <c r="I286" s="1019"/>
      <c r="J286" s="1019"/>
      <c r="K286" s="1019"/>
      <c r="L286" s="1019"/>
      <c r="M286" s="1086"/>
      <c r="N286" s="1"/>
      <c r="O286" s="1"/>
      <c r="P286" s="1"/>
      <c r="Q286" s="1"/>
      <c r="R286" s="1"/>
      <c r="S286" s="1"/>
      <c r="T286" s="1"/>
      <c r="U286" s="1"/>
      <c r="V286" s="1"/>
      <c r="W286" s="1"/>
      <c r="X286" s="1"/>
      <c r="Y286" s="1"/>
      <c r="Z286" s="1"/>
    </row>
    <row r="287" spans="1:26" ht="12.75" customHeight="1" x14ac:dyDescent="0.2">
      <c r="A287" s="1"/>
      <c r="B287" s="1113"/>
      <c r="C287" s="1113"/>
      <c r="D287" s="1180"/>
      <c r="E287" s="1381"/>
      <c r="F287" s="1113"/>
      <c r="G287" s="1113"/>
      <c r="H287" s="1113"/>
      <c r="I287" s="1113"/>
      <c r="J287" s="1113"/>
      <c r="K287" s="1113"/>
      <c r="L287" s="1113"/>
      <c r="M287" s="1180"/>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7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7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7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5.7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5.7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sheetProtection algorithmName="SHA-512" hashValue="UlZm7FIiaCDXTRQRAomlApshJ8ERNjlsJ5YIKp2sBZZzEktnmK3xIzWVP0mlzRN9A426WneVmA9eqNNzBzFQ+A==" saltValue="h/y4BnwbFNicVfJaHnXZvw==" spinCount="100000" sheet="1" objects="1" scenarios="1"/>
  <mergeCells count="82">
    <mergeCell ref="B136:M136"/>
    <mergeCell ref="B137:D141"/>
    <mergeCell ref="E137:M141"/>
    <mergeCell ref="B142:D146"/>
    <mergeCell ref="E142:M146"/>
    <mergeCell ref="B147:D155"/>
    <mergeCell ref="E147:M155"/>
    <mergeCell ref="B156:M156"/>
    <mergeCell ref="B157:D183"/>
    <mergeCell ref="E157:M183"/>
    <mergeCell ref="B184:D194"/>
    <mergeCell ref="E184:M194"/>
    <mergeCell ref="E195:M207"/>
    <mergeCell ref="E255:M260"/>
    <mergeCell ref="E261:M265"/>
    <mergeCell ref="B195:D207"/>
    <mergeCell ref="E266:M287"/>
    <mergeCell ref="E208:M214"/>
    <mergeCell ref="B215:M215"/>
    <mergeCell ref="E216:M226"/>
    <mergeCell ref="E227:M233"/>
    <mergeCell ref="E234:M246"/>
    <mergeCell ref="E247:M253"/>
    <mergeCell ref="B254:M254"/>
    <mergeCell ref="B261:D265"/>
    <mergeCell ref="B266:D287"/>
    <mergeCell ref="B208:D214"/>
    <mergeCell ref="B216:D226"/>
    <mergeCell ref="B227:D233"/>
    <mergeCell ref="B234:D246"/>
    <mergeCell ref="B247:D253"/>
    <mergeCell ref="B255:D260"/>
    <mergeCell ref="A1:A2"/>
    <mergeCell ref="B1:B2"/>
    <mergeCell ref="C1:C2"/>
    <mergeCell ref="D1:D2"/>
    <mergeCell ref="E1:E2"/>
    <mergeCell ref="K1:K2"/>
    <mergeCell ref="L1:L2"/>
    <mergeCell ref="M1:M2"/>
    <mergeCell ref="B6:M7"/>
    <mergeCell ref="B8:F8"/>
    <mergeCell ref="F1:F2"/>
    <mergeCell ref="G1:G2"/>
    <mergeCell ref="H1:H2"/>
    <mergeCell ref="I1:I2"/>
    <mergeCell ref="J1:J2"/>
    <mergeCell ref="B9:F9"/>
    <mergeCell ref="B10:F10"/>
    <mergeCell ref="B11:F11"/>
    <mergeCell ref="B14:D14"/>
    <mergeCell ref="E14:M14"/>
    <mergeCell ref="B15:M15"/>
    <mergeCell ref="B16:D22"/>
    <mergeCell ref="E16:M22"/>
    <mergeCell ref="B23:D33"/>
    <mergeCell ref="E23:M33"/>
    <mergeCell ref="B34:M34"/>
    <mergeCell ref="B35:D52"/>
    <mergeCell ref="E35:M52"/>
    <mergeCell ref="B53:D65"/>
    <mergeCell ref="E53:M65"/>
    <mergeCell ref="B66:D81"/>
    <mergeCell ref="E66:M81"/>
    <mergeCell ref="B82:M82"/>
    <mergeCell ref="B83:D91"/>
    <mergeCell ref="E83:M91"/>
    <mergeCell ref="B92:D100"/>
    <mergeCell ref="E92:M100"/>
    <mergeCell ref="B101:D105"/>
    <mergeCell ref="E101:M105"/>
    <mergeCell ref="B106:M106"/>
    <mergeCell ref="B132:M132"/>
    <mergeCell ref="B133:F133"/>
    <mergeCell ref="B135:D135"/>
    <mergeCell ref="B107:D112"/>
    <mergeCell ref="E107:M112"/>
    <mergeCell ref="B113:D117"/>
    <mergeCell ref="E113:M117"/>
    <mergeCell ref="B118:D126"/>
    <mergeCell ref="E118:M126"/>
    <mergeCell ref="E135:M135"/>
  </mergeCells>
  <hyperlinks>
    <hyperlink ref="B8" r:id="rId1" xr:uid="{00000000-0004-0000-0700-000000000000}"/>
    <hyperlink ref="B9" r:id="rId2" xr:uid="{00000000-0004-0000-0700-000001000000}"/>
    <hyperlink ref="B10" r:id="rId3" xr:uid="{00000000-0004-0000-0700-000002000000}"/>
    <hyperlink ref="B11" r:id="rId4" xr:uid="{00000000-0004-0000-0700-000003000000}"/>
  </hyperlinks>
  <pageMargins left="0.25" right="0.25" top="0.75" bottom="0.75" header="0" footer="0"/>
  <pageSetup paperSize="9" orientation="landscape"/>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1000"/>
  <sheetViews>
    <sheetView showGridLines="0" workbookViewId="0">
      <pane ySplit="2" topLeftCell="A3" activePane="bottomLeft" state="frozen"/>
      <selection pane="bottomLeft" activeCell="L110" sqref="L110:M112"/>
    </sheetView>
  </sheetViews>
  <sheetFormatPr defaultColWidth="11.19921875" defaultRowHeight="15" customHeight="1" x14ac:dyDescent="0.2"/>
  <cols>
    <col min="1" max="2" width="7" customWidth="1"/>
    <col min="3" max="3" width="10.3984375" customWidth="1"/>
    <col min="4" max="4" width="13.59765625" customWidth="1"/>
    <col min="5" max="8" width="10.3984375" customWidth="1"/>
    <col min="9" max="9" width="15.796875" customWidth="1"/>
    <col min="10" max="11" width="10.3984375" customWidth="1"/>
    <col min="12" max="13" width="10.3984375" style="935" customWidth="1"/>
    <col min="14" max="14" width="2" customWidth="1"/>
    <col min="15" max="26" width="8.8984375" customWidth="1"/>
  </cols>
  <sheetData>
    <row r="1" spans="1:26" ht="12.75" customHeight="1" x14ac:dyDescent="0.2">
      <c r="A1" s="1030"/>
      <c r="B1" s="1023"/>
      <c r="C1" s="1031"/>
      <c r="D1" s="1024"/>
      <c r="E1" s="1024"/>
      <c r="F1" s="1024"/>
      <c r="G1" s="1023"/>
      <c r="H1" s="1023"/>
      <c r="I1" s="1024"/>
      <c r="J1" s="1023"/>
      <c r="K1" s="1024"/>
      <c r="L1" s="1025"/>
      <c r="M1" s="1025"/>
      <c r="N1" s="1"/>
      <c r="O1" s="1"/>
      <c r="P1" s="1"/>
      <c r="Q1" s="1"/>
      <c r="R1" s="1"/>
      <c r="S1" s="1"/>
      <c r="T1" s="1"/>
      <c r="U1" s="1"/>
      <c r="V1" s="1"/>
      <c r="W1" s="1"/>
      <c r="X1" s="1"/>
      <c r="Y1" s="1"/>
      <c r="Z1" s="1"/>
    </row>
    <row r="2" spans="1:26" ht="12.75" customHeight="1" x14ac:dyDescent="0.2">
      <c r="A2" s="1021"/>
      <c r="B2" s="1021"/>
      <c r="C2" s="1021"/>
      <c r="D2" s="1021"/>
      <c r="E2" s="1021"/>
      <c r="F2" s="1021"/>
      <c r="G2" s="1021"/>
      <c r="H2" s="1021"/>
      <c r="I2" s="1021"/>
      <c r="J2" s="1021"/>
      <c r="K2" s="1021"/>
      <c r="L2" s="1021"/>
      <c r="M2" s="1021"/>
      <c r="N2" s="1"/>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29.25" customHeight="1" x14ac:dyDescent="0.2">
      <c r="A5" s="283"/>
      <c r="B5" s="7" t="s">
        <v>1207</v>
      </c>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1022" t="s">
        <v>1208</v>
      </c>
      <c r="C6" s="1019"/>
      <c r="D6" s="1019"/>
      <c r="E6" s="1019"/>
      <c r="F6" s="1019"/>
      <c r="G6" s="1019"/>
      <c r="H6" s="1019"/>
      <c r="I6" s="1019"/>
      <c r="J6" s="1019"/>
      <c r="K6" s="1019"/>
      <c r="L6" s="1019"/>
      <c r="M6" s="1019"/>
      <c r="N6" s="2"/>
      <c r="O6" s="2"/>
      <c r="P6" s="2"/>
      <c r="Q6" s="2"/>
      <c r="R6" s="2"/>
      <c r="S6" s="2"/>
      <c r="T6" s="2"/>
      <c r="U6" s="2"/>
      <c r="V6" s="2"/>
      <c r="W6" s="2"/>
      <c r="X6" s="2"/>
      <c r="Y6" s="2"/>
      <c r="Z6" s="2"/>
    </row>
    <row r="7" spans="1:26" ht="12.75" customHeight="1" x14ac:dyDescent="0.2">
      <c r="A7" s="2"/>
      <c r="B7" s="1019"/>
      <c r="C7" s="1019"/>
      <c r="D7" s="1019"/>
      <c r="E7" s="1019"/>
      <c r="F7" s="1019"/>
      <c r="G7" s="1019"/>
      <c r="H7" s="1019"/>
      <c r="I7" s="1019"/>
      <c r="J7" s="1019"/>
      <c r="K7" s="1019"/>
      <c r="L7" s="1019"/>
      <c r="M7" s="1019"/>
      <c r="N7" s="2"/>
      <c r="O7" s="2"/>
      <c r="P7" s="2"/>
      <c r="Q7" s="2"/>
      <c r="R7" s="2"/>
      <c r="S7" s="2"/>
      <c r="T7" s="2"/>
      <c r="U7" s="2"/>
      <c r="V7" s="2"/>
      <c r="W7" s="2"/>
      <c r="X7" s="2"/>
      <c r="Y7" s="2"/>
      <c r="Z7" s="2"/>
    </row>
    <row r="8" spans="1:26" ht="12.75" customHeight="1" x14ac:dyDescent="0.2">
      <c r="A8" s="2"/>
      <c r="B8" s="1019"/>
      <c r="C8" s="1019"/>
      <c r="D8" s="1019"/>
      <c r="E8" s="1019"/>
      <c r="F8" s="1019"/>
      <c r="G8" s="1019"/>
      <c r="H8" s="1019"/>
      <c r="I8" s="1019"/>
      <c r="J8" s="1019"/>
      <c r="K8" s="1019"/>
      <c r="L8" s="1019"/>
      <c r="M8" s="1019"/>
      <c r="N8" s="2"/>
      <c r="O8" s="2"/>
      <c r="P8" s="2"/>
      <c r="Q8" s="2"/>
      <c r="R8" s="2"/>
      <c r="S8" s="2"/>
      <c r="T8" s="2"/>
      <c r="U8" s="2"/>
      <c r="V8" s="2"/>
      <c r="W8" s="2"/>
      <c r="X8" s="2"/>
      <c r="Y8" s="2"/>
      <c r="Z8" s="2"/>
    </row>
    <row r="9" spans="1:26" ht="12.7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2.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x14ac:dyDescent="0.2">
      <c r="A11" s="2"/>
      <c r="B11" s="1669" t="s">
        <v>1209</v>
      </c>
      <c r="C11" s="1115"/>
      <c r="D11" s="1669" t="s">
        <v>1210</v>
      </c>
      <c r="E11" s="1115"/>
      <c r="F11" s="1115"/>
      <c r="G11" s="1115"/>
      <c r="H11" s="1115"/>
      <c r="I11" s="1115"/>
      <c r="J11" s="1115"/>
      <c r="K11" s="892"/>
      <c r="L11" s="1670" t="s">
        <v>1033</v>
      </c>
      <c r="M11" s="1115"/>
      <c r="N11" s="2"/>
      <c r="O11" s="2"/>
      <c r="P11" s="2"/>
      <c r="Q11" s="2"/>
      <c r="R11" s="2"/>
      <c r="S11" s="2"/>
      <c r="T11" s="2"/>
      <c r="U11" s="2"/>
      <c r="V11" s="2"/>
      <c r="W11" s="2"/>
      <c r="X11" s="2"/>
      <c r="Y11" s="2"/>
      <c r="Z11" s="2"/>
    </row>
    <row r="12" spans="1:26" ht="12.75" customHeight="1" x14ac:dyDescent="0.2">
      <c r="A12" s="2"/>
      <c r="B12" s="1772" t="s">
        <v>1211</v>
      </c>
      <c r="C12" s="1773"/>
      <c r="D12" s="1774" t="s">
        <v>1051</v>
      </c>
      <c r="E12" s="1138"/>
      <c r="F12" s="1138"/>
      <c r="G12" s="1138"/>
      <c r="H12" s="1138"/>
      <c r="I12" s="1138"/>
      <c r="J12" s="1138"/>
      <c r="K12" s="1773"/>
      <c r="L12" s="1775" t="s">
        <v>1036</v>
      </c>
      <c r="M12" s="1776"/>
      <c r="N12" s="2"/>
      <c r="O12" s="2"/>
      <c r="P12" s="2"/>
    </row>
    <row r="13" spans="1:26" ht="12.75" customHeight="1" x14ac:dyDescent="0.2">
      <c r="A13" s="2"/>
      <c r="B13" s="1019"/>
      <c r="C13" s="1210"/>
      <c r="D13" s="1253"/>
      <c r="E13" s="1108"/>
      <c r="F13" s="1108"/>
      <c r="G13" s="1108"/>
      <c r="H13" s="1108"/>
      <c r="I13" s="1108"/>
      <c r="J13" s="1108"/>
      <c r="K13" s="1249"/>
      <c r="L13" s="1723"/>
      <c r="M13" s="1724"/>
      <c r="N13" s="2"/>
      <c r="O13" s="2"/>
      <c r="P13" s="2"/>
    </row>
    <row r="14" spans="1:26" ht="12.75" customHeight="1" x14ac:dyDescent="0.2">
      <c r="A14" s="2"/>
      <c r="B14" s="1019"/>
      <c r="C14" s="1210"/>
      <c r="D14" s="1603" t="s">
        <v>1055</v>
      </c>
      <c r="E14" s="1081"/>
      <c r="F14" s="1081"/>
      <c r="G14" s="1081"/>
      <c r="H14" s="1081"/>
      <c r="I14" s="1081"/>
      <c r="J14" s="1081"/>
      <c r="K14" s="1604"/>
      <c r="L14" s="1721" t="s">
        <v>1036</v>
      </c>
      <c r="M14" s="1722"/>
      <c r="N14" s="2"/>
      <c r="O14" s="2"/>
      <c r="P14" s="2"/>
    </row>
    <row r="15" spans="1:26" ht="12.75" customHeight="1" x14ac:dyDescent="0.2">
      <c r="A15" s="2"/>
      <c r="B15" s="1019"/>
      <c r="C15" s="1210"/>
      <c r="D15" s="1253"/>
      <c r="E15" s="1108"/>
      <c r="F15" s="1108"/>
      <c r="G15" s="1108"/>
      <c r="H15" s="1108"/>
      <c r="I15" s="1108"/>
      <c r="J15" s="1108"/>
      <c r="K15" s="1249"/>
      <c r="L15" s="1723"/>
      <c r="M15" s="1724"/>
      <c r="N15" s="2"/>
      <c r="O15" s="2"/>
      <c r="P15" s="2"/>
    </row>
    <row r="16" spans="1:26" ht="12.75" customHeight="1" x14ac:dyDescent="0.2">
      <c r="A16" s="2"/>
      <c r="B16" s="1019"/>
      <c r="C16" s="1210"/>
      <c r="D16" s="1693" t="s">
        <v>1135</v>
      </c>
      <c r="E16" s="1102"/>
      <c r="F16" s="1102"/>
      <c r="G16" s="1102"/>
      <c r="H16" s="1102"/>
      <c r="I16" s="1102"/>
      <c r="J16" s="1102"/>
      <c r="K16" s="1315"/>
      <c r="L16" s="1727" t="s">
        <v>1036</v>
      </c>
      <c r="M16" s="1728"/>
      <c r="N16" s="2"/>
      <c r="O16" s="2"/>
      <c r="P16" s="2"/>
      <c r="Q16" s="2"/>
      <c r="R16" s="2"/>
      <c r="S16" s="2"/>
      <c r="T16" s="2"/>
      <c r="U16" s="2"/>
      <c r="V16" s="2"/>
      <c r="W16" s="2"/>
      <c r="X16" s="2"/>
      <c r="Y16" s="2"/>
      <c r="Z16" s="2"/>
    </row>
    <row r="17" spans="1:26" ht="12.75" customHeight="1" x14ac:dyDescent="0.2">
      <c r="A17" s="2"/>
      <c r="B17" s="1019"/>
      <c r="C17" s="1210"/>
      <c r="D17" s="1606" t="s">
        <v>1136</v>
      </c>
      <c r="E17" s="1081"/>
      <c r="F17" s="1081"/>
      <c r="G17" s="1081"/>
      <c r="H17" s="1081"/>
      <c r="I17" s="1081"/>
      <c r="J17" s="1081"/>
      <c r="K17" s="1604"/>
      <c r="L17" s="1721" t="s">
        <v>1036</v>
      </c>
      <c r="M17" s="1722"/>
      <c r="N17" s="2"/>
      <c r="O17" s="2"/>
      <c r="P17" s="2"/>
      <c r="Q17" s="2"/>
      <c r="R17" s="2"/>
      <c r="S17" s="2"/>
      <c r="T17" s="2"/>
      <c r="U17" s="2"/>
      <c r="V17" s="2"/>
      <c r="W17" s="2"/>
      <c r="X17" s="2"/>
      <c r="Y17" s="2"/>
      <c r="Z17" s="2"/>
    </row>
    <row r="18" spans="1:26" ht="12.75" customHeight="1" x14ac:dyDescent="0.2">
      <c r="A18" s="2"/>
      <c r="B18" s="1113"/>
      <c r="C18" s="1599"/>
      <c r="D18" s="1383"/>
      <c r="E18" s="1113"/>
      <c r="F18" s="1113"/>
      <c r="G18" s="1113"/>
      <c r="H18" s="1113"/>
      <c r="I18" s="1113"/>
      <c r="J18" s="1113"/>
      <c r="K18" s="1599"/>
      <c r="L18" s="1725"/>
      <c r="M18" s="1726"/>
      <c r="N18" s="2"/>
      <c r="O18" s="2"/>
      <c r="P18" s="2"/>
      <c r="Q18" s="2"/>
      <c r="R18" s="2"/>
      <c r="S18" s="2"/>
      <c r="T18" s="2"/>
      <c r="U18" s="2"/>
      <c r="V18" s="2"/>
      <c r="W18" s="2"/>
      <c r="X18" s="2"/>
      <c r="Y18" s="2"/>
      <c r="Z18" s="2"/>
    </row>
    <row r="19" spans="1:26" ht="12.75" customHeight="1" x14ac:dyDescent="0.2">
      <c r="A19" s="2"/>
      <c r="B19" s="893" t="s">
        <v>1212</v>
      </c>
      <c r="C19" s="525"/>
      <c r="D19" s="524" t="s">
        <v>1081</v>
      </c>
      <c r="E19" s="904"/>
      <c r="F19" s="904"/>
      <c r="G19" s="904"/>
      <c r="H19" s="904"/>
      <c r="I19" s="904"/>
      <c r="J19" s="904"/>
      <c r="K19" s="904"/>
      <c r="L19" s="928" t="s">
        <v>1036</v>
      </c>
      <c r="M19" s="941"/>
      <c r="N19" s="2"/>
      <c r="O19" s="2"/>
      <c r="P19" s="2"/>
      <c r="Q19" s="2"/>
      <c r="R19" s="2"/>
      <c r="S19" s="2"/>
      <c r="T19" s="2"/>
      <c r="U19" s="2"/>
      <c r="V19" s="2"/>
      <c r="W19" s="2"/>
      <c r="X19" s="2"/>
    </row>
    <row r="20" spans="1:26" ht="12.75" customHeight="1" x14ac:dyDescent="0.2">
      <c r="A20" s="2"/>
      <c r="B20" s="532" t="s">
        <v>1213</v>
      </c>
      <c r="C20" s="900"/>
      <c r="D20" s="899"/>
      <c r="E20" s="533"/>
      <c r="F20" s="533"/>
      <c r="G20" s="533"/>
      <c r="H20" s="533"/>
      <c r="I20" s="533"/>
      <c r="J20" s="533"/>
      <c r="K20" s="533"/>
      <c r="L20" s="940"/>
      <c r="M20" s="941"/>
      <c r="N20" s="2"/>
      <c r="O20" s="2"/>
      <c r="P20" s="2"/>
      <c r="Q20" s="2"/>
      <c r="R20" s="2"/>
      <c r="S20" s="2"/>
      <c r="T20" s="2"/>
      <c r="U20" s="2"/>
      <c r="V20" s="2"/>
      <c r="W20" s="2"/>
      <c r="X20" s="2"/>
    </row>
    <row r="21" spans="1:26" ht="12.75" customHeight="1" x14ac:dyDescent="0.2">
      <c r="A21" s="2"/>
      <c r="C21" s="900"/>
      <c r="D21" s="534" t="s">
        <v>1082</v>
      </c>
      <c r="E21" s="535"/>
      <c r="F21" s="535"/>
      <c r="G21" s="535"/>
      <c r="H21" s="535"/>
      <c r="I21" s="535"/>
      <c r="J21" s="535"/>
      <c r="K21" s="536"/>
      <c r="L21" s="929" t="s">
        <v>1036</v>
      </c>
      <c r="M21" s="946"/>
      <c r="N21" s="2"/>
      <c r="O21" s="2"/>
      <c r="P21" s="2"/>
      <c r="Q21" s="2"/>
      <c r="R21" s="2"/>
      <c r="S21" s="2"/>
      <c r="T21" s="2"/>
      <c r="U21" s="2"/>
      <c r="V21" s="2"/>
      <c r="W21" s="2"/>
      <c r="X21" s="2"/>
      <c r="Y21" s="2"/>
      <c r="Z21" s="2"/>
    </row>
    <row r="22" spans="1:26" ht="12.75" customHeight="1" x14ac:dyDescent="0.2">
      <c r="A22" s="2"/>
      <c r="C22" s="900"/>
      <c r="D22" s="899"/>
      <c r="E22" s="533"/>
      <c r="F22" s="533"/>
      <c r="G22" s="533"/>
      <c r="H22" s="533"/>
      <c r="I22" s="533"/>
      <c r="J22" s="533"/>
      <c r="K22" s="905"/>
      <c r="L22" s="940"/>
      <c r="M22" s="947"/>
      <c r="N22" s="2"/>
      <c r="O22" s="2"/>
      <c r="P22" s="2"/>
      <c r="Q22" s="2"/>
      <c r="R22" s="2"/>
      <c r="S22" s="2"/>
      <c r="T22" s="2"/>
      <c r="U22" s="2"/>
      <c r="V22" s="2"/>
      <c r="W22" s="2"/>
      <c r="X22" s="2"/>
      <c r="Y22" s="2"/>
      <c r="Z22" s="2"/>
    </row>
    <row r="23" spans="1:26" ht="12.75" customHeight="1" x14ac:dyDescent="0.2">
      <c r="A23" s="2"/>
      <c r="C23" s="900"/>
      <c r="D23" s="896" t="s">
        <v>1087</v>
      </c>
      <c r="E23" s="906"/>
      <c r="F23" s="906"/>
      <c r="G23" s="906"/>
      <c r="H23" s="906"/>
      <c r="I23" s="906"/>
      <c r="J23" s="906"/>
      <c r="K23" s="907"/>
      <c r="L23" s="930" t="s">
        <v>1036</v>
      </c>
      <c r="M23" s="939"/>
      <c r="N23" s="537"/>
      <c r="O23" s="2"/>
      <c r="P23" s="2"/>
      <c r="Q23" s="2"/>
      <c r="R23" s="2"/>
      <c r="S23" s="2"/>
      <c r="T23" s="2"/>
      <c r="U23" s="2"/>
      <c r="V23" s="2"/>
      <c r="W23" s="2"/>
      <c r="X23" s="2"/>
    </row>
    <row r="24" spans="1:26" ht="12.75" customHeight="1" x14ac:dyDescent="0.2">
      <c r="A24" s="2"/>
      <c r="C24" s="900"/>
      <c r="D24" s="899"/>
      <c r="E24" s="533"/>
      <c r="F24" s="533"/>
      <c r="G24" s="533"/>
      <c r="H24" s="533"/>
      <c r="I24" s="533"/>
      <c r="J24" s="533"/>
      <c r="K24" s="905"/>
      <c r="L24" s="940"/>
      <c r="M24" s="941"/>
      <c r="N24" s="537"/>
      <c r="O24" s="2"/>
      <c r="P24" s="2"/>
      <c r="Q24" s="2"/>
      <c r="R24" s="2"/>
      <c r="S24" s="2"/>
      <c r="T24" s="2"/>
      <c r="U24" s="2"/>
      <c r="V24" s="2"/>
      <c r="W24" s="2"/>
      <c r="X24" s="2"/>
    </row>
    <row r="25" spans="1:26" ht="15" customHeight="1" x14ac:dyDescent="0.2">
      <c r="A25" s="2"/>
      <c r="C25" s="900"/>
      <c r="D25" s="1606" t="s">
        <v>1088</v>
      </c>
      <c r="E25" s="1081"/>
      <c r="F25" s="1081"/>
      <c r="G25" s="1081"/>
      <c r="H25" s="1081"/>
      <c r="I25" s="1081"/>
      <c r="J25" s="1081"/>
      <c r="K25" s="1604"/>
      <c r="L25" s="930" t="s">
        <v>1036</v>
      </c>
      <c r="M25" s="939"/>
      <c r="N25" s="537"/>
      <c r="O25" s="2"/>
      <c r="P25" s="2"/>
      <c r="Q25" s="2"/>
      <c r="R25" s="2"/>
      <c r="S25" s="2"/>
      <c r="T25" s="2"/>
      <c r="U25" s="2"/>
      <c r="V25" s="2"/>
      <c r="W25" s="2"/>
      <c r="X25" s="2"/>
    </row>
    <row r="26" spans="1:26" ht="12.75" customHeight="1" x14ac:dyDescent="0.2">
      <c r="A26" s="2"/>
      <c r="C26" s="900"/>
      <c r="D26" s="1211"/>
      <c r="E26" s="1019"/>
      <c r="F26" s="1019"/>
      <c r="G26" s="1019"/>
      <c r="H26" s="1019"/>
      <c r="I26" s="1019"/>
      <c r="J26" s="1019"/>
      <c r="K26" s="1210"/>
      <c r="L26" s="940"/>
      <c r="M26" s="941"/>
      <c r="N26" s="537"/>
      <c r="O26" s="2"/>
      <c r="P26" s="2"/>
      <c r="Q26" s="2"/>
      <c r="R26" s="2"/>
      <c r="S26" s="2"/>
      <c r="T26" s="2"/>
      <c r="U26" s="2"/>
      <c r="V26" s="2"/>
      <c r="W26" s="2"/>
      <c r="X26" s="2"/>
    </row>
    <row r="27" spans="1:26" ht="12.75" customHeight="1" x14ac:dyDescent="0.2">
      <c r="A27" s="2"/>
      <c r="C27" s="900"/>
      <c r="D27" s="896" t="s">
        <v>1090</v>
      </c>
      <c r="E27" s="906"/>
      <c r="F27" s="906"/>
      <c r="G27" s="906"/>
      <c r="H27" s="906"/>
      <c r="I27" s="906"/>
      <c r="J27" s="906"/>
      <c r="K27" s="907"/>
      <c r="L27" s="930" t="s">
        <v>1036</v>
      </c>
      <c r="M27" s="939"/>
      <c r="N27" s="537"/>
      <c r="O27" s="2"/>
      <c r="P27" s="2"/>
      <c r="Q27" s="2"/>
      <c r="R27" s="2"/>
      <c r="S27" s="2"/>
      <c r="T27" s="2"/>
      <c r="U27" s="2"/>
      <c r="V27" s="2"/>
      <c r="W27" s="2"/>
      <c r="X27" s="2"/>
    </row>
    <row r="28" spans="1:26" ht="12.75" customHeight="1" x14ac:dyDescent="0.2">
      <c r="A28" s="2"/>
      <c r="C28" s="900"/>
      <c r="D28" s="899"/>
      <c r="E28" s="533"/>
      <c r="F28" s="533"/>
      <c r="G28" s="533"/>
      <c r="H28" s="533"/>
      <c r="I28" s="533"/>
      <c r="J28" s="533"/>
      <c r="K28" s="905"/>
      <c r="L28" s="948"/>
      <c r="M28" s="949"/>
      <c r="N28" s="537"/>
      <c r="O28" s="2"/>
      <c r="P28" s="2"/>
      <c r="Q28" s="2"/>
      <c r="R28" s="2"/>
      <c r="S28" s="2"/>
      <c r="T28" s="2"/>
      <c r="U28" s="2"/>
      <c r="V28" s="2"/>
      <c r="W28" s="2"/>
      <c r="X28" s="2"/>
    </row>
    <row r="29" spans="1:26" ht="15" customHeight="1" x14ac:dyDescent="0.2">
      <c r="A29" s="2"/>
      <c r="C29" s="900"/>
      <c r="D29" s="1606" t="s">
        <v>1091</v>
      </c>
      <c r="E29" s="1081"/>
      <c r="F29" s="1081"/>
      <c r="G29" s="1081"/>
      <c r="H29" s="1081"/>
      <c r="I29" s="1081"/>
      <c r="J29" s="1081"/>
      <c r="K29" s="1604"/>
      <c r="L29" s="928" t="s">
        <v>1036</v>
      </c>
      <c r="M29" s="941"/>
      <c r="N29" s="537"/>
      <c r="O29" s="2"/>
      <c r="P29" s="2"/>
      <c r="Q29" s="2"/>
      <c r="R29" s="2"/>
      <c r="S29" s="2"/>
      <c r="T29" s="2"/>
      <c r="U29" s="2"/>
      <c r="V29" s="2"/>
      <c r="W29" s="2"/>
      <c r="X29" s="2"/>
    </row>
    <row r="30" spans="1:26" ht="12.75" customHeight="1" x14ac:dyDescent="0.2">
      <c r="A30" s="2"/>
      <c r="B30" s="908"/>
      <c r="C30" s="900"/>
      <c r="D30" s="909"/>
      <c r="E30" s="538"/>
      <c r="F30" s="538"/>
      <c r="G30" s="538"/>
      <c r="H30" s="538"/>
      <c r="I30" s="538"/>
      <c r="J30" s="538"/>
      <c r="K30" s="910"/>
      <c r="L30" s="940"/>
      <c r="M30" s="941"/>
      <c r="N30" s="537"/>
      <c r="O30" s="2"/>
      <c r="P30" s="2"/>
      <c r="Q30" s="2"/>
      <c r="R30" s="2"/>
      <c r="S30" s="2"/>
      <c r="T30" s="2"/>
      <c r="U30" s="2"/>
      <c r="V30" s="2"/>
      <c r="W30" s="2"/>
      <c r="X30" s="2"/>
    </row>
    <row r="31" spans="1:26" ht="12.75" customHeight="1" x14ac:dyDescent="0.2">
      <c r="A31" s="2"/>
      <c r="C31" s="900"/>
      <c r="D31" s="1693" t="s">
        <v>1098</v>
      </c>
      <c r="E31" s="1102"/>
      <c r="F31" s="1102"/>
      <c r="G31" s="1102"/>
      <c r="H31" s="1102"/>
      <c r="I31" s="1102"/>
      <c r="J31" s="1102"/>
      <c r="K31" s="1315"/>
      <c r="L31" s="1762" t="s">
        <v>1036</v>
      </c>
      <c r="M31" s="1763"/>
      <c r="N31" s="2"/>
      <c r="O31" s="2"/>
      <c r="P31" s="2"/>
      <c r="Q31" s="2"/>
      <c r="R31" s="2"/>
      <c r="S31" s="2"/>
      <c r="T31" s="2"/>
      <c r="U31" s="2"/>
      <c r="V31" s="2"/>
      <c r="W31" s="2"/>
      <c r="X31" s="2"/>
      <c r="Y31" s="2"/>
      <c r="Z31" s="2"/>
    </row>
    <row r="32" spans="1:26" ht="12.75" customHeight="1" x14ac:dyDescent="0.2">
      <c r="A32" s="2"/>
      <c r="C32" s="900"/>
      <c r="D32" s="1693" t="s">
        <v>1214</v>
      </c>
      <c r="E32" s="1102"/>
      <c r="F32" s="1102"/>
      <c r="G32" s="1102"/>
      <c r="H32" s="1102"/>
      <c r="I32" s="1102"/>
      <c r="J32" s="1102"/>
      <c r="K32" s="1315"/>
      <c r="L32" s="1762" t="s">
        <v>1036</v>
      </c>
      <c r="M32" s="1763"/>
      <c r="N32" s="2"/>
      <c r="O32" s="2"/>
      <c r="P32" s="2"/>
      <c r="Q32" s="2"/>
      <c r="R32" s="2"/>
      <c r="S32" s="2"/>
      <c r="T32" s="2"/>
      <c r="U32" s="2"/>
      <c r="V32" s="2"/>
      <c r="W32" s="2"/>
      <c r="X32" s="2"/>
      <c r="Y32" s="2"/>
      <c r="Z32" s="2"/>
    </row>
    <row r="33" spans="1:26" ht="24.75" customHeight="1" x14ac:dyDescent="0.2">
      <c r="A33" s="2"/>
      <c r="B33" s="8"/>
      <c r="C33" s="900"/>
      <c r="D33" s="522" t="s">
        <v>1131</v>
      </c>
      <c r="E33" s="539"/>
      <c r="F33" s="539"/>
      <c r="G33" s="539"/>
      <c r="H33" s="539"/>
      <c r="I33" s="539"/>
      <c r="J33" s="539"/>
      <c r="K33" s="540"/>
      <c r="L33" s="1762" t="s">
        <v>1036</v>
      </c>
      <c r="M33" s="1763"/>
      <c r="N33" s="2"/>
      <c r="O33" s="2"/>
      <c r="P33" s="2"/>
      <c r="Q33" s="2"/>
      <c r="R33" s="2"/>
      <c r="S33" s="2"/>
      <c r="T33" s="2"/>
      <c r="U33" s="2"/>
      <c r="V33" s="2"/>
      <c r="W33" s="2"/>
      <c r="X33" s="2"/>
      <c r="Y33" s="2"/>
      <c r="Z33" s="2"/>
    </row>
    <row r="34" spans="1:26" ht="24.75" customHeight="1" x14ac:dyDescent="0.2">
      <c r="A34" s="2"/>
      <c r="B34" s="901"/>
      <c r="C34" s="901"/>
      <c r="D34" s="1768" t="s">
        <v>1215</v>
      </c>
      <c r="E34" s="1769"/>
      <c r="F34" s="1769"/>
      <c r="G34" s="1769"/>
      <c r="H34" s="1769"/>
      <c r="I34" s="1769"/>
      <c r="J34" s="1769"/>
      <c r="K34" s="1770"/>
      <c r="L34" s="1729" t="s">
        <v>1036</v>
      </c>
      <c r="M34" s="1730"/>
      <c r="N34" s="2"/>
      <c r="O34" s="2"/>
      <c r="P34" s="2"/>
      <c r="Q34" s="2"/>
      <c r="R34" s="2"/>
      <c r="S34" s="2"/>
      <c r="T34" s="2"/>
      <c r="U34" s="2"/>
      <c r="V34" s="2"/>
      <c r="W34" s="2"/>
      <c r="X34" s="2"/>
      <c r="Y34" s="2"/>
      <c r="Z34" s="2"/>
    </row>
    <row r="35" spans="1:26" ht="19.5" customHeight="1" x14ac:dyDescent="0.2">
      <c r="A35" s="2"/>
      <c r="B35" s="1598" t="s">
        <v>1216</v>
      </c>
      <c r="C35" s="1142"/>
      <c r="D35" s="1764" t="s">
        <v>1094</v>
      </c>
      <c r="E35" s="1108"/>
      <c r="F35" s="1108"/>
      <c r="G35" s="1108"/>
      <c r="H35" s="1108"/>
      <c r="I35" s="1108"/>
      <c r="J35" s="1108"/>
      <c r="K35" s="1249"/>
      <c r="L35" s="1765" t="s">
        <v>1036</v>
      </c>
      <c r="M35" s="1766"/>
      <c r="N35" s="2"/>
      <c r="O35" s="2"/>
      <c r="P35" s="541"/>
      <c r="Q35" s="2"/>
      <c r="R35" s="2"/>
      <c r="S35" s="2"/>
      <c r="T35" s="2"/>
      <c r="U35" s="2"/>
      <c r="V35" s="2"/>
      <c r="W35" s="2"/>
      <c r="X35" s="2"/>
      <c r="Y35" s="2"/>
      <c r="Z35" s="2"/>
    </row>
    <row r="36" spans="1:26" ht="18" customHeight="1" x14ac:dyDescent="0.2">
      <c r="A36" s="2"/>
      <c r="B36" s="1019"/>
      <c r="C36" s="1142"/>
      <c r="D36" s="1771" t="s">
        <v>1217</v>
      </c>
      <c r="E36" s="1102"/>
      <c r="F36" s="1102"/>
      <c r="G36" s="1102"/>
      <c r="H36" s="1102"/>
      <c r="I36" s="1102"/>
      <c r="J36" s="1102"/>
      <c r="K36" s="1315"/>
      <c r="L36" s="1727" t="s">
        <v>1036</v>
      </c>
      <c r="M36" s="1728"/>
      <c r="N36" s="2"/>
      <c r="O36" s="2"/>
      <c r="P36" s="2"/>
      <c r="Q36" s="2"/>
      <c r="R36" s="2"/>
      <c r="S36" s="2"/>
      <c r="T36" s="2"/>
      <c r="U36" s="2"/>
      <c r="V36" s="2"/>
      <c r="W36" s="2"/>
      <c r="X36" s="2"/>
      <c r="Y36" s="2"/>
      <c r="Z36" s="2"/>
    </row>
    <row r="37" spans="1:26" ht="19.5" customHeight="1" x14ac:dyDescent="0.2">
      <c r="A37" s="2"/>
      <c r="B37" s="1019"/>
      <c r="C37" s="1142"/>
      <c r="D37" s="1761" t="s">
        <v>1125</v>
      </c>
      <c r="E37" s="1102"/>
      <c r="F37" s="1102"/>
      <c r="G37" s="1102"/>
      <c r="H37" s="1102"/>
      <c r="I37" s="1102"/>
      <c r="J37" s="1102"/>
      <c r="K37" s="1315"/>
      <c r="L37" s="1727" t="s">
        <v>1036</v>
      </c>
      <c r="M37" s="1728"/>
      <c r="N37" s="2"/>
      <c r="O37" s="2"/>
      <c r="P37" s="2"/>
      <c r="Q37" s="2"/>
      <c r="R37" s="2"/>
      <c r="S37" s="2"/>
      <c r="T37" s="2"/>
      <c r="U37" s="2"/>
      <c r="V37" s="2"/>
      <c r="W37" s="2"/>
      <c r="X37" s="2"/>
      <c r="Y37" s="2"/>
      <c r="Z37" s="2"/>
    </row>
    <row r="38" spans="1:26" ht="12.75" customHeight="1" x14ac:dyDescent="0.2">
      <c r="A38" s="2"/>
      <c r="B38" s="1019"/>
      <c r="C38" s="1142"/>
      <c r="D38" s="1761" t="s">
        <v>1126</v>
      </c>
      <c r="E38" s="1102"/>
      <c r="F38" s="1102"/>
      <c r="G38" s="1102"/>
      <c r="H38" s="1102"/>
      <c r="I38" s="1102"/>
      <c r="J38" s="1102"/>
      <c r="K38" s="1315"/>
      <c r="L38" s="1727" t="s">
        <v>1036</v>
      </c>
      <c r="M38" s="1728"/>
      <c r="N38" s="2"/>
      <c r="O38" s="2"/>
      <c r="P38" s="2"/>
      <c r="Q38" s="2"/>
      <c r="R38" s="2"/>
      <c r="S38" s="2"/>
      <c r="T38" s="2"/>
      <c r="U38" s="2"/>
      <c r="V38" s="2"/>
      <c r="W38" s="2"/>
      <c r="X38" s="2"/>
      <c r="Y38" s="2"/>
      <c r="Z38" s="2"/>
    </row>
    <row r="39" spans="1:26" ht="12.75" customHeight="1" x14ac:dyDescent="0.2">
      <c r="A39" s="2"/>
      <c r="B39" s="1019"/>
      <c r="C39" s="1142"/>
      <c r="D39" s="1677" t="s">
        <v>1127</v>
      </c>
      <c r="E39" s="1081"/>
      <c r="F39" s="1081"/>
      <c r="G39" s="1081"/>
      <c r="H39" s="1081"/>
      <c r="I39" s="1081"/>
      <c r="J39" s="1081"/>
      <c r="K39" s="1604"/>
      <c r="L39" s="1721" t="s">
        <v>1036</v>
      </c>
      <c r="M39" s="1722"/>
      <c r="N39" s="2"/>
      <c r="O39" s="2"/>
      <c r="P39" s="2"/>
      <c r="Q39" s="2"/>
      <c r="R39" s="2"/>
      <c r="S39" s="2"/>
      <c r="T39" s="2"/>
      <c r="U39" s="2"/>
      <c r="V39" s="2"/>
      <c r="W39" s="2"/>
      <c r="X39" s="2"/>
      <c r="Y39" s="2"/>
      <c r="Z39" s="2"/>
    </row>
    <row r="40" spans="1:26" ht="12.75" customHeight="1" x14ac:dyDescent="0.2">
      <c r="A40" s="2"/>
      <c r="B40" s="1113"/>
      <c r="C40" s="1113"/>
      <c r="D40" s="1767"/>
      <c r="E40" s="1113"/>
      <c r="F40" s="1113"/>
      <c r="G40" s="1113"/>
      <c r="H40" s="1113"/>
      <c r="I40" s="1113"/>
      <c r="J40" s="1113"/>
      <c r="K40" s="1599"/>
      <c r="L40" s="1725"/>
      <c r="M40" s="1726"/>
      <c r="N40" s="2"/>
      <c r="O40" s="2"/>
      <c r="P40" s="2"/>
      <c r="Q40" s="2"/>
      <c r="R40" s="2"/>
      <c r="S40" s="2"/>
      <c r="T40" s="2"/>
      <c r="U40" s="2"/>
      <c r="V40" s="2"/>
      <c r="W40" s="2"/>
      <c r="X40" s="2"/>
      <c r="Y40" s="2"/>
      <c r="Z40" s="2"/>
    </row>
    <row r="41" spans="1:26" ht="12.75" customHeight="1" x14ac:dyDescent="0.2">
      <c r="A41" s="2"/>
      <c r="B41" s="1598" t="s">
        <v>1218</v>
      </c>
      <c r="C41" s="1210"/>
      <c r="D41" s="1618" t="s">
        <v>1084</v>
      </c>
      <c r="E41" s="1656"/>
      <c r="F41" s="1656"/>
      <c r="G41" s="1656"/>
      <c r="H41" s="1656"/>
      <c r="I41" s="1656"/>
      <c r="J41" s="1656"/>
      <c r="K41" s="1744"/>
      <c r="L41" s="932" t="s">
        <v>1036</v>
      </c>
      <c r="M41" s="942"/>
      <c r="N41" s="2"/>
      <c r="O41" s="2"/>
      <c r="P41" s="2"/>
      <c r="Q41" s="2"/>
      <c r="R41" s="2"/>
      <c r="S41" s="2"/>
      <c r="T41" s="2"/>
      <c r="U41" s="2"/>
      <c r="V41" s="2"/>
      <c r="W41" s="2"/>
      <c r="X41" s="2"/>
    </row>
    <row r="42" spans="1:26" ht="12.75" customHeight="1" x14ac:dyDescent="0.2">
      <c r="A42" s="2"/>
      <c r="B42" s="1019"/>
      <c r="C42" s="1210"/>
      <c r="D42" s="1600"/>
      <c r="E42" s="1672"/>
      <c r="F42" s="1672"/>
      <c r="G42" s="1672"/>
      <c r="H42" s="1672"/>
      <c r="I42" s="1672"/>
      <c r="J42" s="1672"/>
      <c r="K42" s="1745"/>
      <c r="L42" s="940"/>
      <c r="M42" s="941"/>
      <c r="N42" s="2"/>
      <c r="O42" s="2"/>
      <c r="P42" s="2"/>
      <c r="Q42" s="2"/>
      <c r="R42" s="2"/>
      <c r="S42" s="2"/>
      <c r="T42" s="2"/>
      <c r="U42" s="2"/>
      <c r="V42" s="2"/>
      <c r="W42" s="2"/>
      <c r="X42" s="2"/>
    </row>
    <row r="43" spans="1:26" ht="12.75" customHeight="1" x14ac:dyDescent="0.2">
      <c r="A43" s="2"/>
      <c r="B43" s="1019"/>
      <c r="C43" s="1210"/>
      <c r="D43" s="1746"/>
      <c r="E43" s="1747"/>
      <c r="F43" s="1747"/>
      <c r="G43" s="1747"/>
      <c r="H43" s="1747"/>
      <c r="I43" s="1747"/>
      <c r="J43" s="1747"/>
      <c r="K43" s="1748"/>
      <c r="L43" s="940"/>
      <c r="M43" s="941"/>
      <c r="N43" s="2"/>
      <c r="O43" s="2"/>
      <c r="P43" s="2"/>
      <c r="Q43" s="2"/>
      <c r="R43" s="2"/>
      <c r="S43" s="2"/>
      <c r="T43" s="2"/>
      <c r="U43" s="2"/>
      <c r="V43" s="2"/>
      <c r="W43" s="2"/>
      <c r="X43" s="2"/>
      <c r="Y43" s="2"/>
      <c r="Z43" s="2"/>
    </row>
    <row r="44" spans="1:26" ht="12.75" customHeight="1" x14ac:dyDescent="0.2">
      <c r="A44" s="2"/>
      <c r="B44" s="1019"/>
      <c r="C44" s="1210"/>
      <c r="D44" s="1603" t="s">
        <v>1085</v>
      </c>
      <c r="E44" s="1081"/>
      <c r="F44" s="1081"/>
      <c r="G44" s="1081"/>
      <c r="H44" s="1081"/>
      <c r="I44" s="1081"/>
      <c r="J44" s="1081"/>
      <c r="K44" s="1604"/>
      <c r="L44" s="1721" t="s">
        <v>1036</v>
      </c>
      <c r="M44" s="1722"/>
      <c r="N44" s="2"/>
      <c r="O44" s="2"/>
      <c r="P44" s="2"/>
      <c r="Q44" s="2"/>
      <c r="R44" s="2"/>
      <c r="S44" s="2"/>
      <c r="T44" s="2"/>
      <c r="U44" s="2"/>
      <c r="V44" s="2"/>
      <c r="W44" s="2"/>
      <c r="X44" s="2"/>
    </row>
    <row r="45" spans="1:26" ht="12.75" customHeight="1" x14ac:dyDescent="0.2">
      <c r="A45" s="2"/>
      <c r="B45" s="1019"/>
      <c r="C45" s="1210"/>
      <c r="D45" s="1253"/>
      <c r="E45" s="1108"/>
      <c r="F45" s="1108"/>
      <c r="G45" s="1108"/>
      <c r="H45" s="1108"/>
      <c r="I45" s="1108"/>
      <c r="J45" s="1108"/>
      <c r="K45" s="1249"/>
      <c r="L45" s="1723"/>
      <c r="M45" s="1724"/>
      <c r="N45" s="2"/>
      <c r="O45" s="2"/>
      <c r="P45" s="2"/>
      <c r="Q45" s="2"/>
      <c r="R45" s="2"/>
      <c r="S45" s="2"/>
      <c r="T45" s="2"/>
      <c r="U45" s="2"/>
      <c r="V45" s="2"/>
      <c r="W45" s="2"/>
      <c r="X45" s="2"/>
      <c r="Y45" s="2"/>
      <c r="Z45" s="2"/>
    </row>
    <row r="46" spans="1:26" ht="12.75" customHeight="1" x14ac:dyDescent="0.2">
      <c r="A46" s="2"/>
      <c r="B46" s="1019"/>
      <c r="C46" s="1210"/>
      <c r="D46" s="1606" t="s">
        <v>1133</v>
      </c>
      <c r="E46" s="1081"/>
      <c r="F46" s="1081"/>
      <c r="G46" s="1081"/>
      <c r="H46" s="1081"/>
      <c r="I46" s="1081"/>
      <c r="J46" s="1081"/>
      <c r="K46" s="1604"/>
      <c r="L46" s="1731" t="s">
        <v>1036</v>
      </c>
      <c r="M46" s="1752"/>
      <c r="N46" s="2"/>
      <c r="O46" s="2"/>
      <c r="P46" s="2"/>
      <c r="Q46" s="2"/>
      <c r="R46" s="2"/>
      <c r="S46" s="2"/>
      <c r="T46" s="2"/>
      <c r="U46" s="2"/>
      <c r="V46" s="2"/>
      <c r="W46" s="2"/>
      <c r="X46" s="2"/>
      <c r="Y46" s="2"/>
      <c r="Z46" s="2"/>
    </row>
    <row r="47" spans="1:26" ht="12.75" customHeight="1" x14ac:dyDescent="0.2">
      <c r="A47" s="2"/>
      <c r="B47" s="1019"/>
      <c r="C47" s="1210"/>
      <c r="D47" s="1211"/>
      <c r="E47" s="1019"/>
      <c r="F47" s="1019"/>
      <c r="G47" s="1019"/>
      <c r="H47" s="1019"/>
      <c r="I47" s="1019"/>
      <c r="J47" s="1019"/>
      <c r="K47" s="1210"/>
      <c r="L47" s="1733"/>
      <c r="M47" s="1753"/>
      <c r="N47" s="2"/>
      <c r="O47" s="2"/>
      <c r="P47" s="2"/>
      <c r="Q47" s="2"/>
      <c r="R47" s="2"/>
      <c r="S47" s="2"/>
      <c r="T47" s="2"/>
      <c r="U47" s="2"/>
      <c r="V47" s="2"/>
      <c r="W47" s="2"/>
      <c r="X47" s="2"/>
      <c r="Y47" s="2"/>
      <c r="Z47" s="2"/>
    </row>
    <row r="48" spans="1:26" ht="12.75" customHeight="1" x14ac:dyDescent="0.2">
      <c r="A48" s="2"/>
      <c r="B48" s="1019"/>
      <c r="C48" s="1210"/>
      <c r="D48" s="1253"/>
      <c r="E48" s="1108"/>
      <c r="F48" s="1108"/>
      <c r="G48" s="1108"/>
      <c r="H48" s="1108"/>
      <c r="I48" s="1108"/>
      <c r="J48" s="1108"/>
      <c r="K48" s="1249"/>
      <c r="L48" s="1754"/>
      <c r="M48" s="1755"/>
      <c r="N48" s="2"/>
      <c r="O48" s="2"/>
      <c r="P48" s="2"/>
      <c r="Q48" s="2"/>
      <c r="R48" s="2"/>
      <c r="S48" s="2"/>
      <c r="T48" s="2"/>
      <c r="U48" s="2"/>
      <c r="V48" s="2"/>
      <c r="W48" s="2"/>
      <c r="X48" s="2"/>
      <c r="Y48" s="2"/>
      <c r="Z48" s="2"/>
    </row>
    <row r="49" spans="1:26" ht="33.75" customHeight="1" x14ac:dyDescent="0.2">
      <c r="A49" s="2"/>
      <c r="B49" s="1628" t="s">
        <v>1219</v>
      </c>
      <c r="C49" s="1617"/>
      <c r="D49" s="524" t="s">
        <v>1049</v>
      </c>
      <c r="E49" s="901"/>
      <c r="F49" s="901"/>
      <c r="G49" s="901"/>
      <c r="H49" s="901"/>
      <c r="I49" s="901"/>
      <c r="J49" s="901"/>
      <c r="K49" s="525"/>
      <c r="L49" s="950" t="s">
        <v>1036</v>
      </c>
      <c r="M49" s="942"/>
      <c r="N49" s="2"/>
      <c r="O49" s="2"/>
      <c r="P49" s="2"/>
      <c r="Q49" s="2"/>
      <c r="R49" s="2"/>
      <c r="S49" s="2"/>
      <c r="T49" s="2"/>
      <c r="U49" s="2"/>
      <c r="V49" s="2"/>
      <c r="W49" s="2"/>
      <c r="X49" s="2"/>
    </row>
    <row r="50" spans="1:26" ht="15" customHeight="1" x14ac:dyDescent="0.2">
      <c r="A50" s="2"/>
      <c r="B50" s="1019"/>
      <c r="C50" s="1210"/>
      <c r="D50" s="1603" t="s">
        <v>1079</v>
      </c>
      <c r="E50" s="1081"/>
      <c r="F50" s="1081"/>
      <c r="G50" s="1081"/>
      <c r="H50" s="1081"/>
      <c r="I50" s="1081"/>
      <c r="J50" s="1081"/>
      <c r="K50" s="1604"/>
      <c r="L50" s="1721" t="s">
        <v>1036</v>
      </c>
      <c r="M50" s="1722"/>
      <c r="N50" s="2"/>
      <c r="O50" s="2"/>
      <c r="P50" s="2"/>
      <c r="Q50" s="2"/>
      <c r="R50" s="2"/>
      <c r="S50" s="2"/>
      <c r="T50" s="2"/>
      <c r="U50" s="2"/>
      <c r="V50" s="2"/>
      <c r="W50" s="2"/>
      <c r="X50" s="2"/>
      <c r="Y50" s="2"/>
      <c r="Z50" s="2"/>
    </row>
    <row r="51" spans="1:26" ht="12.75" customHeight="1" x14ac:dyDescent="0.2">
      <c r="A51" s="2"/>
      <c r="B51" s="1019"/>
      <c r="C51" s="1210"/>
      <c r="D51" s="1211"/>
      <c r="E51" s="1019"/>
      <c r="F51" s="1019"/>
      <c r="G51" s="1019"/>
      <c r="H51" s="1019"/>
      <c r="I51" s="1019"/>
      <c r="J51" s="1019"/>
      <c r="K51" s="1210"/>
      <c r="L51" s="1723"/>
      <c r="M51" s="1724"/>
      <c r="N51" s="2"/>
      <c r="O51" s="2"/>
      <c r="P51" s="2"/>
      <c r="Q51" s="2"/>
      <c r="R51" s="2"/>
      <c r="S51" s="2"/>
      <c r="T51" s="2"/>
      <c r="U51" s="2"/>
      <c r="V51" s="2"/>
      <c r="W51" s="2"/>
      <c r="X51" s="2"/>
      <c r="Y51" s="2"/>
      <c r="Z51" s="2"/>
    </row>
    <row r="52" spans="1:26" ht="12.75" customHeight="1" x14ac:dyDescent="0.2">
      <c r="A52" s="2"/>
      <c r="B52" s="1019"/>
      <c r="C52" s="1210"/>
      <c r="D52" s="1603" t="s">
        <v>1096</v>
      </c>
      <c r="E52" s="1081"/>
      <c r="F52" s="1081"/>
      <c r="G52" s="1081"/>
      <c r="H52" s="1081"/>
      <c r="I52" s="1081"/>
      <c r="J52" s="1081"/>
      <c r="K52" s="1604"/>
      <c r="L52" s="1721" t="s">
        <v>1036</v>
      </c>
      <c r="M52" s="1722"/>
      <c r="N52" s="2"/>
      <c r="O52" s="2"/>
      <c r="P52" s="2"/>
      <c r="Q52" s="2"/>
      <c r="R52" s="2"/>
      <c r="S52" s="2"/>
      <c r="T52" s="2"/>
      <c r="U52" s="2"/>
      <c r="V52" s="2"/>
      <c r="W52" s="2"/>
      <c r="X52" s="2"/>
      <c r="Y52" s="2"/>
      <c r="Z52" s="2"/>
    </row>
    <row r="53" spans="1:26" ht="12.75" customHeight="1" x14ac:dyDescent="0.2">
      <c r="A53" s="2"/>
      <c r="B53" s="1113"/>
      <c r="C53" s="1599"/>
      <c r="D53" s="1383"/>
      <c r="E53" s="1113"/>
      <c r="F53" s="1113"/>
      <c r="G53" s="1113"/>
      <c r="H53" s="1113"/>
      <c r="I53" s="1113"/>
      <c r="J53" s="1113"/>
      <c r="K53" s="1599"/>
      <c r="L53" s="1725"/>
      <c r="M53" s="1726"/>
      <c r="N53" s="2"/>
      <c r="O53" s="2"/>
      <c r="P53" s="2"/>
      <c r="Q53" s="2"/>
      <c r="R53" s="2"/>
      <c r="S53" s="2"/>
      <c r="T53" s="2"/>
      <c r="U53" s="2"/>
      <c r="V53" s="2"/>
      <c r="W53" s="2"/>
      <c r="X53" s="2"/>
      <c r="Y53" s="2"/>
      <c r="Z53" s="2"/>
    </row>
    <row r="54" spans="1:26" ht="15" customHeight="1" x14ac:dyDescent="0.2">
      <c r="A54" s="2"/>
      <c r="B54" s="1628" t="s">
        <v>1220</v>
      </c>
      <c r="C54" s="1617"/>
      <c r="D54" s="1629" t="s">
        <v>1129</v>
      </c>
      <c r="E54" s="1258"/>
      <c r="F54" s="1258"/>
      <c r="G54" s="1258"/>
      <c r="H54" s="1258"/>
      <c r="I54" s="1258"/>
      <c r="J54" s="1258"/>
      <c r="K54" s="1617"/>
      <c r="L54" s="1756" t="s">
        <v>1036</v>
      </c>
      <c r="M54" s="1757"/>
      <c r="N54" s="2"/>
      <c r="O54" s="2"/>
      <c r="P54" s="2"/>
      <c r="Q54" s="2"/>
      <c r="R54" s="2"/>
      <c r="S54" s="2"/>
      <c r="T54" s="2"/>
      <c r="U54" s="2"/>
      <c r="V54" s="2"/>
      <c r="W54" s="2"/>
      <c r="X54" s="2"/>
      <c r="Y54" s="2"/>
      <c r="Z54" s="2"/>
    </row>
    <row r="55" spans="1:26" ht="12.75" customHeight="1" x14ac:dyDescent="0.2">
      <c r="A55" s="2"/>
      <c r="B55" s="1113"/>
      <c r="C55" s="1599"/>
      <c r="D55" s="1383"/>
      <c r="E55" s="1113"/>
      <c r="F55" s="1113"/>
      <c r="G55" s="1113"/>
      <c r="H55" s="1113"/>
      <c r="I55" s="1113"/>
      <c r="J55" s="1113"/>
      <c r="K55" s="1599"/>
      <c r="L55" s="1735"/>
      <c r="M55" s="1736"/>
      <c r="N55" s="2"/>
      <c r="O55" s="2"/>
      <c r="P55" s="2"/>
      <c r="Q55" s="2"/>
      <c r="R55" s="2"/>
      <c r="S55" s="2"/>
      <c r="T55" s="2"/>
      <c r="U55" s="2"/>
      <c r="V55" s="2"/>
      <c r="W55" s="2"/>
      <c r="X55" s="2"/>
      <c r="Y55" s="2"/>
      <c r="Z55" s="2"/>
    </row>
    <row r="56" spans="1:26" ht="12.75" customHeight="1" x14ac:dyDescent="0.2">
      <c r="A56" s="2"/>
      <c r="B56" s="1628" t="s">
        <v>1221</v>
      </c>
      <c r="C56" s="1617"/>
      <c r="D56" s="524" t="s">
        <v>1060</v>
      </c>
      <c r="E56" s="901"/>
      <c r="F56" s="901"/>
      <c r="G56" s="901"/>
      <c r="H56" s="901"/>
      <c r="I56" s="901"/>
      <c r="J56" s="901"/>
      <c r="K56" s="525"/>
      <c r="L56" s="932" t="s">
        <v>1036</v>
      </c>
      <c r="M56" s="942"/>
      <c r="N56" s="2"/>
      <c r="O56" s="2"/>
      <c r="P56" s="2"/>
      <c r="Q56" s="2"/>
      <c r="R56" s="2"/>
      <c r="S56" s="2"/>
      <c r="T56" s="2"/>
      <c r="U56" s="2"/>
      <c r="V56" s="2"/>
      <c r="W56" s="2"/>
      <c r="X56" s="2"/>
      <c r="Y56" s="2"/>
      <c r="Z56" s="2"/>
    </row>
    <row r="57" spans="1:26" ht="12.75" customHeight="1" x14ac:dyDescent="0.2">
      <c r="A57" s="2"/>
      <c r="B57" s="1019"/>
      <c r="C57" s="1210"/>
      <c r="D57" s="911"/>
      <c r="K57" s="900"/>
      <c r="L57" s="940"/>
      <c r="M57" s="941"/>
      <c r="N57" s="2"/>
      <c r="O57" s="2"/>
      <c r="P57" s="2"/>
      <c r="Q57" s="2"/>
      <c r="R57" s="2"/>
      <c r="S57" s="2"/>
      <c r="T57" s="2"/>
      <c r="U57" s="2"/>
      <c r="V57" s="2"/>
      <c r="W57" s="2"/>
      <c r="X57" s="2"/>
      <c r="Y57" s="2"/>
      <c r="Z57" s="2"/>
    </row>
    <row r="58" spans="1:26" ht="12.75" customHeight="1" x14ac:dyDescent="0.2">
      <c r="A58" s="2"/>
      <c r="B58" s="1019"/>
      <c r="C58" s="1210"/>
      <c r="D58" s="896" t="s">
        <v>1061</v>
      </c>
      <c r="E58" s="897"/>
      <c r="F58" s="897"/>
      <c r="G58" s="897"/>
      <c r="H58" s="897"/>
      <c r="I58" s="897"/>
      <c r="J58" s="897"/>
      <c r="K58" s="898"/>
      <c r="L58" s="1731" t="s">
        <v>1036</v>
      </c>
      <c r="M58" s="1749"/>
      <c r="N58" s="2"/>
      <c r="O58" s="2"/>
      <c r="P58" s="2"/>
      <c r="Q58" s="2"/>
      <c r="R58" s="2"/>
      <c r="S58" s="2"/>
      <c r="T58" s="2"/>
      <c r="U58" s="2"/>
      <c r="V58" s="2"/>
      <c r="W58" s="2"/>
      <c r="X58" s="2"/>
      <c r="Y58" s="2"/>
      <c r="Z58" s="2"/>
    </row>
    <row r="59" spans="1:26" ht="12.75" customHeight="1" x14ac:dyDescent="0.2">
      <c r="A59" s="2"/>
      <c r="B59" s="1019"/>
      <c r="C59" s="1210"/>
      <c r="D59" s="911"/>
      <c r="K59" s="900"/>
      <c r="L59" s="1750"/>
      <c r="M59" s="1751"/>
      <c r="N59" s="2"/>
      <c r="O59" s="2"/>
      <c r="P59" s="2"/>
      <c r="Q59" s="2"/>
      <c r="R59" s="2"/>
      <c r="S59" s="2"/>
      <c r="T59" s="2"/>
      <c r="U59" s="2"/>
      <c r="V59" s="2"/>
      <c r="W59" s="2"/>
      <c r="X59" s="2"/>
      <c r="Y59" s="2"/>
      <c r="Z59" s="2"/>
    </row>
    <row r="60" spans="1:26" ht="12.75" customHeight="1" x14ac:dyDescent="0.2">
      <c r="A60" s="2"/>
      <c r="B60" s="1019"/>
      <c r="C60" s="1210"/>
      <c r="D60" s="896" t="s">
        <v>1062</v>
      </c>
      <c r="E60" s="897"/>
      <c r="F60" s="897"/>
      <c r="G60" s="897"/>
      <c r="H60" s="897"/>
      <c r="I60" s="897"/>
      <c r="J60" s="897"/>
      <c r="K60" s="898"/>
      <c r="L60" s="930" t="s">
        <v>1036</v>
      </c>
      <c r="M60" s="939"/>
      <c r="N60" s="2"/>
      <c r="O60" s="2"/>
      <c r="P60" s="2"/>
      <c r="Q60" s="2"/>
      <c r="R60" s="2"/>
      <c r="S60" s="2"/>
      <c r="T60" s="2"/>
      <c r="U60" s="2"/>
      <c r="V60" s="2"/>
      <c r="W60" s="2"/>
      <c r="X60" s="2"/>
      <c r="Y60" s="2"/>
      <c r="Z60" s="2"/>
    </row>
    <row r="61" spans="1:26" ht="12.75" customHeight="1" x14ac:dyDescent="0.2">
      <c r="A61" s="2"/>
      <c r="B61" s="1019"/>
      <c r="C61" s="1210"/>
      <c r="D61" s="911"/>
      <c r="K61" s="900"/>
      <c r="L61" s="940"/>
      <c r="M61" s="941"/>
      <c r="N61" s="2"/>
      <c r="O61" s="2"/>
      <c r="P61" s="2"/>
      <c r="Q61" s="2"/>
      <c r="R61" s="2"/>
      <c r="S61" s="2"/>
      <c r="T61" s="2"/>
      <c r="U61" s="2"/>
      <c r="V61" s="2"/>
      <c r="W61" s="2"/>
      <c r="X61" s="2"/>
      <c r="Y61" s="2"/>
      <c r="Z61" s="2"/>
    </row>
    <row r="62" spans="1:26" ht="12.75" customHeight="1" x14ac:dyDescent="0.2">
      <c r="A62" s="2"/>
      <c r="B62" s="1019"/>
      <c r="C62" s="1210"/>
      <c r="D62" s="896" t="s">
        <v>1068</v>
      </c>
      <c r="E62" s="897"/>
      <c r="F62" s="897"/>
      <c r="G62" s="897"/>
      <c r="H62" s="897"/>
      <c r="I62" s="897"/>
      <c r="J62" s="897"/>
      <c r="K62" s="898"/>
      <c r="L62" s="930" t="s">
        <v>1036</v>
      </c>
      <c r="M62" s="939"/>
      <c r="N62" s="2"/>
      <c r="O62" s="2"/>
      <c r="P62" s="2"/>
      <c r="Q62" s="2"/>
      <c r="R62" s="2"/>
      <c r="S62" s="2"/>
      <c r="T62" s="2"/>
      <c r="U62" s="2"/>
      <c r="V62" s="2"/>
      <c r="W62" s="2"/>
      <c r="X62" s="2"/>
      <c r="Y62" s="2"/>
      <c r="Z62" s="2"/>
    </row>
    <row r="63" spans="1:26" ht="12.75" customHeight="1" x14ac:dyDescent="0.2">
      <c r="A63" s="2"/>
      <c r="B63" s="1019"/>
      <c r="C63" s="1210"/>
      <c r="D63" s="911"/>
      <c r="K63" s="900"/>
      <c r="L63" s="940"/>
      <c r="M63" s="941"/>
      <c r="N63" s="2"/>
      <c r="O63" s="2"/>
      <c r="P63" s="2"/>
      <c r="Q63" s="2"/>
      <c r="R63" s="2"/>
      <c r="S63" s="2"/>
      <c r="T63" s="2"/>
      <c r="U63" s="2"/>
      <c r="V63" s="2"/>
      <c r="W63" s="2"/>
      <c r="X63" s="2"/>
      <c r="Y63" s="2"/>
      <c r="Z63" s="2"/>
    </row>
    <row r="64" spans="1:26" ht="12.75" customHeight="1" x14ac:dyDescent="0.2">
      <c r="A64" s="2"/>
      <c r="B64" s="1019"/>
      <c r="C64" s="1210"/>
      <c r="D64" s="1606" t="s">
        <v>1069</v>
      </c>
      <c r="E64" s="1081"/>
      <c r="F64" s="1081"/>
      <c r="G64" s="1081"/>
      <c r="H64" s="1081"/>
      <c r="I64" s="1081"/>
      <c r="J64" s="1081"/>
      <c r="K64" s="1604"/>
      <c r="L64" s="930" t="s">
        <v>1036</v>
      </c>
      <c r="M64" s="939"/>
      <c r="N64" s="2"/>
      <c r="O64" s="2"/>
      <c r="P64" s="2"/>
      <c r="Q64" s="2"/>
      <c r="R64" s="2"/>
      <c r="S64" s="2"/>
      <c r="T64" s="2"/>
      <c r="U64" s="2"/>
      <c r="V64" s="2"/>
      <c r="W64" s="2"/>
      <c r="X64" s="2"/>
      <c r="Y64" s="2"/>
      <c r="Z64" s="2"/>
    </row>
    <row r="65" spans="1:26" ht="12.75" customHeight="1" x14ac:dyDescent="0.2">
      <c r="A65" s="2"/>
      <c r="B65" s="1019"/>
      <c r="C65" s="1210"/>
      <c r="D65" s="911"/>
      <c r="K65" s="900"/>
      <c r="L65" s="940"/>
      <c r="M65" s="941"/>
      <c r="N65" s="2"/>
      <c r="O65" s="2"/>
      <c r="P65" s="2"/>
      <c r="Q65" s="2"/>
      <c r="R65" s="2"/>
      <c r="S65" s="2"/>
      <c r="T65" s="2"/>
      <c r="U65" s="2"/>
      <c r="V65" s="2"/>
      <c r="W65" s="2"/>
      <c r="X65" s="2"/>
      <c r="Y65" s="2"/>
      <c r="Z65" s="2"/>
    </row>
    <row r="66" spans="1:26" ht="12.75" customHeight="1" x14ac:dyDescent="0.2">
      <c r="A66" s="2"/>
      <c r="B66" s="1019"/>
      <c r="C66" s="1210"/>
      <c r="D66" s="896" t="s">
        <v>1070</v>
      </c>
      <c r="E66" s="897"/>
      <c r="F66" s="897"/>
      <c r="G66" s="897"/>
      <c r="H66" s="897"/>
      <c r="I66" s="897"/>
      <c r="J66" s="897"/>
      <c r="K66" s="898"/>
      <c r="L66" s="930" t="s">
        <v>1036</v>
      </c>
      <c r="M66" s="939"/>
      <c r="N66" s="2"/>
      <c r="O66" s="2"/>
      <c r="P66" s="2"/>
      <c r="Q66" s="2"/>
      <c r="R66" s="2"/>
      <c r="S66" s="2"/>
      <c r="T66" s="2"/>
      <c r="U66" s="2"/>
      <c r="V66" s="2"/>
      <c r="W66" s="2"/>
      <c r="X66" s="2"/>
      <c r="Y66" s="2"/>
      <c r="Z66" s="2"/>
    </row>
    <row r="67" spans="1:26" ht="12.75" customHeight="1" x14ac:dyDescent="0.2">
      <c r="A67" s="2"/>
      <c r="B67" s="1019"/>
      <c r="C67" s="1210"/>
      <c r="D67" s="911"/>
      <c r="K67" s="900"/>
      <c r="L67" s="940"/>
      <c r="M67" s="941"/>
      <c r="N67" s="2"/>
      <c r="O67" s="2"/>
      <c r="P67" s="2"/>
      <c r="Q67" s="2"/>
      <c r="R67" s="2"/>
      <c r="S67" s="2"/>
      <c r="T67" s="2"/>
      <c r="U67" s="2"/>
      <c r="V67" s="2"/>
      <c r="W67" s="2"/>
      <c r="X67" s="2"/>
      <c r="Y67" s="2"/>
      <c r="Z67" s="2"/>
    </row>
    <row r="68" spans="1:26" ht="12.75" customHeight="1" x14ac:dyDescent="0.2">
      <c r="A68" s="2"/>
      <c r="B68" s="1019"/>
      <c r="C68" s="1210"/>
      <c r="D68" s="1603" t="s">
        <v>1071</v>
      </c>
      <c r="E68" s="1081"/>
      <c r="F68" s="1081"/>
      <c r="G68" s="1081"/>
      <c r="H68" s="1081"/>
      <c r="I68" s="1081"/>
      <c r="J68" s="1081"/>
      <c r="K68" s="1604"/>
      <c r="L68" s="1721" t="s">
        <v>1036</v>
      </c>
      <c r="M68" s="1722"/>
      <c r="N68" s="2"/>
      <c r="O68" s="2"/>
      <c r="P68" s="2"/>
      <c r="Q68" s="2"/>
      <c r="R68" s="2"/>
      <c r="S68" s="2"/>
      <c r="T68" s="2"/>
      <c r="U68" s="2"/>
      <c r="V68" s="2"/>
      <c r="W68" s="2"/>
      <c r="X68" s="2"/>
      <c r="Y68" s="2"/>
      <c r="Z68" s="2"/>
    </row>
    <row r="69" spans="1:26" ht="12.75" customHeight="1" x14ac:dyDescent="0.2">
      <c r="A69" s="2"/>
      <c r="B69" s="1019"/>
      <c r="C69" s="1210"/>
      <c r="D69" s="1211"/>
      <c r="E69" s="1019"/>
      <c r="F69" s="1019"/>
      <c r="G69" s="1019"/>
      <c r="H69" s="1019"/>
      <c r="I69" s="1019"/>
      <c r="J69" s="1019"/>
      <c r="K69" s="1210"/>
      <c r="L69" s="1758"/>
      <c r="M69" s="1759"/>
      <c r="N69" s="2"/>
      <c r="O69" s="2"/>
      <c r="P69" s="2"/>
      <c r="Q69" s="2"/>
      <c r="R69" s="2"/>
      <c r="S69" s="2"/>
      <c r="T69" s="2"/>
      <c r="U69" s="2"/>
      <c r="V69" s="2"/>
      <c r="W69" s="2"/>
      <c r="X69" s="2"/>
      <c r="Y69" s="2"/>
      <c r="Z69" s="2"/>
    </row>
    <row r="70" spans="1:26" ht="12.75" customHeight="1" x14ac:dyDescent="0.2">
      <c r="A70" s="2"/>
      <c r="B70" s="1019"/>
      <c r="C70" s="1210"/>
      <c r="D70" s="1211"/>
      <c r="E70" s="1019"/>
      <c r="F70" s="1019"/>
      <c r="G70" s="1019"/>
      <c r="H70" s="1019"/>
      <c r="I70" s="1019"/>
      <c r="J70" s="1019"/>
      <c r="K70" s="1210"/>
      <c r="L70" s="1758"/>
      <c r="M70" s="1759"/>
      <c r="N70" s="2"/>
      <c r="O70" s="2"/>
      <c r="P70" s="2"/>
      <c r="Q70" s="2"/>
      <c r="R70" s="2"/>
      <c r="S70" s="2"/>
      <c r="T70" s="2"/>
      <c r="U70" s="2"/>
      <c r="V70" s="2"/>
      <c r="W70" s="2"/>
      <c r="X70" s="2"/>
      <c r="Y70" s="2"/>
      <c r="Z70" s="2"/>
    </row>
    <row r="71" spans="1:26" ht="12.75" customHeight="1" x14ac:dyDescent="0.2">
      <c r="A71" s="2"/>
      <c r="B71" s="1019"/>
      <c r="C71" s="1210"/>
      <c r="D71" s="1253"/>
      <c r="E71" s="1108"/>
      <c r="F71" s="1108"/>
      <c r="G71" s="1108"/>
      <c r="H71" s="1108"/>
      <c r="I71" s="1108"/>
      <c r="J71" s="1108"/>
      <c r="K71" s="1249"/>
      <c r="L71" s="1723"/>
      <c r="M71" s="1724"/>
      <c r="N71" s="2"/>
      <c r="O71" s="2"/>
      <c r="P71" s="2"/>
      <c r="Q71" s="2"/>
      <c r="R71" s="2"/>
      <c r="S71" s="2"/>
      <c r="T71" s="2"/>
      <c r="U71" s="2"/>
      <c r="V71" s="2"/>
      <c r="W71" s="2"/>
      <c r="X71" s="2"/>
      <c r="Y71" s="2"/>
      <c r="Z71" s="2"/>
    </row>
    <row r="72" spans="1:26" ht="12.75" customHeight="1" x14ac:dyDescent="0.2">
      <c r="A72" s="2"/>
      <c r="B72" s="1019"/>
      <c r="C72" s="1210"/>
      <c r="D72" s="1693" t="s">
        <v>1072</v>
      </c>
      <c r="E72" s="1102"/>
      <c r="F72" s="1102"/>
      <c r="G72" s="1102"/>
      <c r="H72" s="1102"/>
      <c r="I72" s="1102"/>
      <c r="J72" s="1102"/>
      <c r="K72" s="1315"/>
      <c r="L72" s="931" t="s">
        <v>1036</v>
      </c>
      <c r="M72" s="943"/>
      <c r="N72" s="2"/>
      <c r="O72" s="2"/>
      <c r="P72" s="2"/>
      <c r="Q72" s="2"/>
      <c r="R72" s="2"/>
      <c r="S72" s="2"/>
      <c r="T72" s="2"/>
      <c r="U72" s="2"/>
      <c r="V72" s="2"/>
      <c r="W72" s="2"/>
      <c r="X72" s="2"/>
      <c r="Y72" s="2"/>
      <c r="Z72" s="2"/>
    </row>
    <row r="73" spans="1:26" ht="28.5" customHeight="1" x14ac:dyDescent="0.2">
      <c r="A73" s="2"/>
      <c r="B73" s="1019"/>
      <c r="C73" s="1210"/>
      <c r="D73" s="1693" t="s">
        <v>1106</v>
      </c>
      <c r="E73" s="1102"/>
      <c r="F73" s="1102"/>
      <c r="G73" s="1102"/>
      <c r="H73" s="1102"/>
      <c r="I73" s="1102"/>
      <c r="J73" s="1102"/>
      <c r="K73" s="1315"/>
      <c r="L73" s="931" t="s">
        <v>1036</v>
      </c>
      <c r="M73" s="944"/>
      <c r="N73" s="2"/>
      <c r="O73" s="2"/>
      <c r="P73" s="2"/>
      <c r="Q73" s="2"/>
      <c r="R73" s="2"/>
      <c r="S73" s="2"/>
      <c r="T73" s="2"/>
      <c r="U73" s="2"/>
      <c r="V73" s="2"/>
      <c r="W73" s="2"/>
      <c r="X73" s="2"/>
      <c r="Y73" s="2"/>
      <c r="Z73" s="2"/>
    </row>
    <row r="74" spans="1:26" ht="26.25" customHeight="1" x14ac:dyDescent="0.2">
      <c r="A74" s="2"/>
      <c r="B74" s="1019"/>
      <c r="C74" s="1210"/>
      <c r="D74" s="1693" t="s">
        <v>1110</v>
      </c>
      <c r="E74" s="1102"/>
      <c r="F74" s="1102"/>
      <c r="G74" s="1102"/>
      <c r="H74" s="1102"/>
      <c r="I74" s="1102"/>
      <c r="J74" s="1102"/>
      <c r="K74" s="1315"/>
      <c r="L74" s="945" t="s">
        <v>1036</v>
      </c>
      <c r="M74" s="944"/>
      <c r="N74" s="2"/>
      <c r="O74" s="2"/>
      <c r="P74" s="2"/>
      <c r="Q74" s="2"/>
      <c r="R74" s="2"/>
      <c r="S74" s="2"/>
      <c r="T74" s="2"/>
      <c r="U74" s="2"/>
      <c r="V74" s="2"/>
      <c r="W74" s="2"/>
      <c r="X74" s="2"/>
      <c r="Y74" s="2"/>
      <c r="Z74" s="2"/>
    </row>
    <row r="75" spans="1:26" ht="15" customHeight="1" x14ac:dyDescent="0.2">
      <c r="A75" s="2"/>
      <c r="B75" s="1628" t="s">
        <v>1222</v>
      </c>
      <c r="C75" s="1617"/>
      <c r="D75" s="524" t="s">
        <v>1064</v>
      </c>
      <c r="E75" s="901"/>
      <c r="F75" s="901"/>
      <c r="G75" s="901"/>
      <c r="H75" s="901"/>
      <c r="I75" s="901"/>
      <c r="J75" s="901"/>
      <c r="K75" s="525"/>
      <c r="L75" s="932" t="s">
        <v>1036</v>
      </c>
      <c r="M75" s="942"/>
      <c r="N75" s="2"/>
      <c r="O75" s="2"/>
      <c r="P75" s="2"/>
      <c r="Q75" s="2"/>
      <c r="R75" s="2"/>
      <c r="S75" s="2"/>
      <c r="T75" s="2"/>
      <c r="U75" s="2"/>
      <c r="V75" s="2"/>
      <c r="W75" s="2"/>
      <c r="X75" s="2"/>
      <c r="Y75" s="2"/>
      <c r="Z75" s="2"/>
    </row>
    <row r="76" spans="1:26" ht="12.75" customHeight="1" x14ac:dyDescent="0.2">
      <c r="A76" s="2"/>
      <c r="B76" s="1019"/>
      <c r="C76" s="1210"/>
      <c r="D76" s="911"/>
      <c r="K76" s="900"/>
      <c r="L76" s="937"/>
      <c r="M76" s="936"/>
      <c r="N76" s="2"/>
      <c r="O76" s="2"/>
      <c r="P76" s="2"/>
      <c r="Q76" s="2"/>
      <c r="R76" s="2"/>
      <c r="S76" s="2"/>
      <c r="T76" s="2"/>
      <c r="U76" s="2"/>
      <c r="V76" s="2"/>
      <c r="W76" s="2"/>
      <c r="X76" s="2"/>
      <c r="Y76" s="2"/>
      <c r="Z76" s="2"/>
    </row>
    <row r="77" spans="1:26" ht="12.75" customHeight="1" x14ac:dyDescent="0.2">
      <c r="A77" s="2"/>
      <c r="B77" s="1019"/>
      <c r="C77" s="1210"/>
      <c r="D77" s="896" t="s">
        <v>1065</v>
      </c>
      <c r="E77" s="897"/>
      <c r="F77" s="897"/>
      <c r="G77" s="897"/>
      <c r="H77" s="897"/>
      <c r="I77" s="897"/>
      <c r="J77" s="897"/>
      <c r="K77" s="898"/>
      <c r="L77" s="930" t="s">
        <v>1036</v>
      </c>
      <c r="M77" s="939"/>
      <c r="N77" s="2"/>
      <c r="O77" s="2"/>
      <c r="P77" s="2"/>
      <c r="Q77" s="2"/>
      <c r="R77" s="2"/>
      <c r="S77" s="2"/>
      <c r="T77" s="2"/>
      <c r="U77" s="2"/>
      <c r="V77" s="2"/>
      <c r="W77" s="2"/>
      <c r="X77" s="2"/>
      <c r="Y77" s="2"/>
      <c r="Z77" s="2"/>
    </row>
    <row r="78" spans="1:26" ht="12.75" customHeight="1" x14ac:dyDescent="0.2">
      <c r="A78" s="2"/>
      <c r="B78" s="1019"/>
      <c r="C78" s="1210"/>
      <c r="D78" s="911"/>
      <c r="K78" s="900"/>
      <c r="L78" s="940"/>
      <c r="M78" s="941"/>
      <c r="N78" s="2"/>
      <c r="O78" s="2"/>
      <c r="P78" s="2"/>
      <c r="Q78" s="2"/>
      <c r="R78" s="2"/>
      <c r="S78" s="2"/>
      <c r="T78" s="2"/>
      <c r="U78" s="2"/>
      <c r="V78" s="2"/>
      <c r="W78" s="2"/>
      <c r="X78" s="2"/>
      <c r="Y78" s="2"/>
      <c r="Z78" s="2"/>
    </row>
    <row r="79" spans="1:26" ht="12.75" customHeight="1" x14ac:dyDescent="0.2">
      <c r="A79" s="2"/>
      <c r="B79" s="1019"/>
      <c r="C79" s="1210"/>
      <c r="D79" s="896" t="s">
        <v>1066</v>
      </c>
      <c r="E79" s="897"/>
      <c r="F79" s="897"/>
      <c r="G79" s="897"/>
      <c r="H79" s="897"/>
      <c r="I79" s="897"/>
      <c r="J79" s="897"/>
      <c r="K79" s="898"/>
      <c r="L79" s="930" t="s">
        <v>1036</v>
      </c>
      <c r="M79" s="939"/>
      <c r="N79" s="2"/>
      <c r="O79" s="2"/>
      <c r="P79" s="2"/>
      <c r="Q79" s="2"/>
      <c r="R79" s="2"/>
      <c r="S79" s="2"/>
      <c r="T79" s="2"/>
      <c r="U79" s="2"/>
      <c r="V79" s="2"/>
      <c r="W79" s="2"/>
      <c r="X79" s="2"/>
      <c r="Y79" s="2"/>
      <c r="Z79" s="2"/>
    </row>
    <row r="80" spans="1:26" ht="12.75" customHeight="1" x14ac:dyDescent="0.2">
      <c r="A80" s="2"/>
      <c r="B80" s="1019"/>
      <c r="C80" s="1210"/>
      <c r="D80" s="911"/>
      <c r="K80" s="900"/>
      <c r="L80" s="940"/>
      <c r="M80" s="941"/>
      <c r="N80" s="2"/>
      <c r="O80" s="2"/>
      <c r="P80" s="2"/>
      <c r="Q80" s="2"/>
      <c r="R80" s="2"/>
      <c r="S80" s="2"/>
      <c r="T80" s="2"/>
      <c r="U80" s="2"/>
      <c r="V80" s="2"/>
      <c r="W80" s="2"/>
      <c r="X80" s="2"/>
      <c r="Y80" s="2"/>
      <c r="Z80" s="2"/>
    </row>
    <row r="81" spans="1:26" ht="12.75" customHeight="1" x14ac:dyDescent="0.2">
      <c r="A81" s="2"/>
      <c r="B81" s="1019"/>
      <c r="C81" s="1210"/>
      <c r="D81" s="1603" t="s">
        <v>1073</v>
      </c>
      <c r="E81" s="1081"/>
      <c r="F81" s="1081"/>
      <c r="G81" s="1081"/>
      <c r="H81" s="1081"/>
      <c r="I81" s="1081"/>
      <c r="J81" s="1081"/>
      <c r="K81" s="1604"/>
      <c r="L81" s="1731" t="s">
        <v>1036</v>
      </c>
      <c r="M81" s="1732"/>
      <c r="N81" s="2"/>
      <c r="O81" s="2"/>
      <c r="P81" s="2"/>
      <c r="Q81" s="2"/>
      <c r="R81" s="2"/>
      <c r="S81" s="2"/>
      <c r="T81" s="2"/>
      <c r="U81" s="2"/>
      <c r="V81" s="2"/>
      <c r="W81" s="2"/>
      <c r="X81" s="2"/>
      <c r="Y81" s="2"/>
      <c r="Z81" s="2"/>
    </row>
    <row r="82" spans="1:26" ht="12.75" customHeight="1" x14ac:dyDescent="0.2">
      <c r="A82" s="2"/>
      <c r="B82" s="1019"/>
      <c r="C82" s="1210"/>
      <c r="D82" s="1211"/>
      <c r="E82" s="1019"/>
      <c r="F82" s="1019"/>
      <c r="G82" s="1019"/>
      <c r="H82" s="1019"/>
      <c r="I82" s="1019"/>
      <c r="J82" s="1019"/>
      <c r="K82" s="1210"/>
      <c r="L82" s="1733"/>
      <c r="M82" s="1734"/>
      <c r="N82" s="2"/>
      <c r="O82" s="2"/>
      <c r="P82" s="2"/>
      <c r="Q82" s="2"/>
      <c r="R82" s="2"/>
      <c r="S82" s="2"/>
      <c r="T82" s="2"/>
      <c r="U82" s="2"/>
      <c r="V82" s="2"/>
      <c r="W82" s="2"/>
      <c r="X82" s="2"/>
      <c r="Y82" s="2"/>
      <c r="Z82" s="2"/>
    </row>
    <row r="83" spans="1:26" ht="12.75" customHeight="1" x14ac:dyDescent="0.2">
      <c r="A83" s="2"/>
      <c r="B83" s="1019"/>
      <c r="C83" s="1210"/>
      <c r="D83" s="1211"/>
      <c r="E83" s="1019"/>
      <c r="F83" s="1019"/>
      <c r="G83" s="1019"/>
      <c r="H83" s="1019"/>
      <c r="I83" s="1019"/>
      <c r="J83" s="1019"/>
      <c r="K83" s="1210"/>
      <c r="L83" s="1733"/>
      <c r="M83" s="1734"/>
      <c r="N83" s="2"/>
      <c r="O83" s="2"/>
      <c r="P83" s="2"/>
      <c r="Q83" s="2"/>
      <c r="R83" s="2"/>
      <c r="S83" s="2"/>
      <c r="T83" s="2"/>
      <c r="U83" s="2"/>
      <c r="V83" s="2"/>
      <c r="W83" s="2"/>
      <c r="X83" s="2"/>
      <c r="Y83" s="2"/>
      <c r="Z83" s="2"/>
    </row>
    <row r="84" spans="1:26" ht="12.75" customHeight="1" x14ac:dyDescent="0.2">
      <c r="A84" s="2"/>
      <c r="B84" s="1019"/>
      <c r="C84" s="1210"/>
      <c r="D84" s="1253"/>
      <c r="E84" s="1108"/>
      <c r="F84" s="1108"/>
      <c r="G84" s="1108"/>
      <c r="H84" s="1108"/>
      <c r="I84" s="1108"/>
      <c r="J84" s="1108"/>
      <c r="K84" s="1249"/>
      <c r="L84" s="1754"/>
      <c r="M84" s="1760"/>
      <c r="N84" s="2"/>
      <c r="O84" s="2"/>
      <c r="P84" s="2"/>
      <c r="Q84" s="2"/>
      <c r="R84" s="2"/>
      <c r="S84" s="2"/>
      <c r="T84" s="2"/>
      <c r="U84" s="2"/>
      <c r="V84" s="2"/>
      <c r="W84" s="2"/>
      <c r="X84" s="2"/>
      <c r="Y84" s="2"/>
      <c r="Z84" s="2"/>
    </row>
    <row r="85" spans="1:26" ht="12.75" customHeight="1" x14ac:dyDescent="0.2">
      <c r="A85" s="2"/>
      <c r="B85" s="1019"/>
      <c r="C85" s="1210"/>
      <c r="D85" s="896" t="s">
        <v>1075</v>
      </c>
      <c r="E85" s="897"/>
      <c r="F85" s="897"/>
      <c r="G85" s="897"/>
      <c r="H85" s="897"/>
      <c r="I85" s="897"/>
      <c r="J85" s="897"/>
      <c r="K85" s="898"/>
      <c r="L85" s="930" t="s">
        <v>1036</v>
      </c>
      <c r="M85" s="939"/>
      <c r="N85" s="2"/>
      <c r="O85" s="2"/>
      <c r="P85" s="2"/>
      <c r="Q85" s="2"/>
      <c r="R85" s="2"/>
      <c r="S85" s="2"/>
      <c r="T85" s="2"/>
      <c r="U85" s="2"/>
      <c r="V85" s="2"/>
      <c r="W85" s="2"/>
      <c r="X85" s="2"/>
      <c r="Y85" s="2"/>
      <c r="Z85" s="2"/>
    </row>
    <row r="86" spans="1:26" ht="12.75" customHeight="1" x14ac:dyDescent="0.2">
      <c r="A86" s="2"/>
      <c r="B86" s="1019"/>
      <c r="C86" s="1210"/>
      <c r="D86" s="911"/>
      <c r="K86" s="900"/>
      <c r="L86" s="940"/>
      <c r="M86" s="941"/>
      <c r="N86" s="2"/>
      <c r="O86" s="2"/>
      <c r="P86" s="2"/>
      <c r="Q86" s="2"/>
      <c r="R86" s="2"/>
      <c r="S86" s="2"/>
      <c r="T86" s="2"/>
      <c r="U86" s="2"/>
      <c r="V86" s="2"/>
      <c r="W86" s="2"/>
      <c r="X86" s="2"/>
      <c r="Y86" s="2"/>
      <c r="Z86" s="2"/>
    </row>
    <row r="87" spans="1:26" ht="12.75" customHeight="1" x14ac:dyDescent="0.2">
      <c r="A87" s="2"/>
      <c r="B87" s="1019"/>
      <c r="C87" s="1210"/>
      <c r="D87" s="896" t="s">
        <v>1076</v>
      </c>
      <c r="E87" s="897"/>
      <c r="F87" s="897"/>
      <c r="G87" s="897"/>
      <c r="H87" s="897"/>
      <c r="I87" s="897"/>
      <c r="J87" s="897"/>
      <c r="K87" s="898"/>
      <c r="L87" s="930" t="s">
        <v>1036</v>
      </c>
      <c r="M87" s="939"/>
      <c r="N87" s="2"/>
      <c r="O87" s="2"/>
      <c r="P87" s="2"/>
      <c r="Q87" s="2"/>
      <c r="R87" s="2"/>
      <c r="S87" s="2"/>
      <c r="T87" s="2"/>
      <c r="U87" s="2"/>
      <c r="V87" s="2"/>
      <c r="W87" s="2"/>
      <c r="X87" s="2"/>
      <c r="Y87" s="2"/>
      <c r="Z87" s="2"/>
    </row>
    <row r="88" spans="1:26" ht="12.75" customHeight="1" x14ac:dyDescent="0.2">
      <c r="A88" s="2"/>
      <c r="B88" s="1019"/>
      <c r="C88" s="1210"/>
      <c r="D88" s="911"/>
      <c r="K88" s="900"/>
      <c r="L88" s="940"/>
      <c r="M88" s="941"/>
      <c r="N88" s="2"/>
      <c r="O88" s="2"/>
      <c r="P88" s="2"/>
      <c r="Q88" s="2"/>
      <c r="R88" s="2"/>
      <c r="S88" s="2"/>
      <c r="T88" s="2"/>
      <c r="U88" s="2"/>
      <c r="V88" s="2"/>
      <c r="W88" s="2"/>
      <c r="X88" s="2"/>
      <c r="Y88" s="2"/>
      <c r="Z88" s="2"/>
    </row>
    <row r="89" spans="1:26" ht="12.75" customHeight="1" x14ac:dyDescent="0.2">
      <c r="A89" s="2"/>
      <c r="B89" s="1019"/>
      <c r="C89" s="1210"/>
      <c r="D89" s="896" t="s">
        <v>1077</v>
      </c>
      <c r="E89" s="897"/>
      <c r="F89" s="897"/>
      <c r="G89" s="897"/>
      <c r="H89" s="897"/>
      <c r="I89" s="897"/>
      <c r="J89" s="897"/>
      <c r="K89" s="898"/>
      <c r="L89" s="930" t="s">
        <v>1036</v>
      </c>
      <c r="M89" s="939"/>
      <c r="N89" s="2"/>
      <c r="O89" s="2"/>
      <c r="P89" s="2"/>
      <c r="Q89" s="2"/>
      <c r="R89" s="2"/>
      <c r="S89" s="2"/>
      <c r="T89" s="2"/>
      <c r="U89" s="2"/>
      <c r="V89" s="2"/>
      <c r="W89" s="2"/>
      <c r="X89" s="2"/>
      <c r="Y89" s="2"/>
      <c r="Z89" s="2"/>
    </row>
    <row r="90" spans="1:26" ht="12.75" customHeight="1" x14ac:dyDescent="0.2">
      <c r="A90" s="2"/>
      <c r="B90" s="1019"/>
      <c r="C90" s="1210"/>
      <c r="D90" s="911"/>
      <c r="K90" s="900"/>
      <c r="L90" s="940"/>
      <c r="M90" s="941"/>
      <c r="N90" s="2"/>
      <c r="O90" s="2"/>
      <c r="P90" s="2"/>
      <c r="Q90" s="2"/>
      <c r="R90" s="2"/>
      <c r="S90" s="2"/>
      <c r="T90" s="2"/>
      <c r="U90" s="2"/>
      <c r="V90" s="2"/>
      <c r="W90" s="2"/>
      <c r="X90" s="2"/>
      <c r="Y90" s="2"/>
      <c r="Z90" s="2"/>
    </row>
    <row r="91" spans="1:26" ht="12.75" customHeight="1" x14ac:dyDescent="0.2">
      <c r="A91" s="2"/>
      <c r="B91" s="1019"/>
      <c r="C91" s="1210"/>
      <c r="D91" s="1606" t="s">
        <v>1108</v>
      </c>
      <c r="E91" s="1081"/>
      <c r="F91" s="1081"/>
      <c r="G91" s="1081"/>
      <c r="H91" s="1081"/>
      <c r="I91" s="1081"/>
      <c r="J91" s="1081"/>
      <c r="K91" s="1604"/>
      <c r="L91" s="1731" t="s">
        <v>1036</v>
      </c>
      <c r="M91" s="1732"/>
      <c r="N91" s="2"/>
      <c r="O91" s="2"/>
      <c r="P91" s="2"/>
      <c r="Q91" s="2"/>
      <c r="R91" s="2"/>
      <c r="S91" s="2"/>
      <c r="T91" s="2"/>
      <c r="U91" s="2"/>
      <c r="V91" s="2"/>
      <c r="W91" s="2"/>
      <c r="X91" s="2"/>
      <c r="Y91" s="2"/>
      <c r="Z91" s="2"/>
    </row>
    <row r="92" spans="1:26" ht="12.75" customHeight="1" x14ac:dyDescent="0.2">
      <c r="A92" s="2"/>
      <c r="B92" s="1019"/>
      <c r="C92" s="1210"/>
      <c r="D92" s="1253"/>
      <c r="E92" s="1108"/>
      <c r="F92" s="1108"/>
      <c r="G92" s="1108"/>
      <c r="H92" s="1108"/>
      <c r="I92" s="1108"/>
      <c r="J92" s="1108"/>
      <c r="K92" s="1249"/>
      <c r="L92" s="1754"/>
      <c r="M92" s="1760"/>
      <c r="N92" s="2"/>
      <c r="O92" s="2"/>
      <c r="P92" s="2"/>
      <c r="Q92" s="2"/>
      <c r="R92" s="2"/>
      <c r="S92" s="2"/>
      <c r="T92" s="2"/>
      <c r="U92" s="2"/>
      <c r="V92" s="2"/>
      <c r="W92" s="2"/>
      <c r="X92" s="2"/>
      <c r="Y92" s="2"/>
      <c r="Z92" s="2"/>
    </row>
    <row r="93" spans="1:26" ht="12.75" customHeight="1" x14ac:dyDescent="0.2">
      <c r="A93" s="2"/>
      <c r="B93" s="1019"/>
      <c r="C93" s="1210"/>
      <c r="D93" s="1606" t="s">
        <v>1112</v>
      </c>
      <c r="E93" s="1081"/>
      <c r="F93" s="1081"/>
      <c r="G93" s="1081"/>
      <c r="H93" s="1081"/>
      <c r="I93" s="1081"/>
      <c r="J93" s="1081"/>
      <c r="K93" s="1604"/>
      <c r="L93" s="1731" t="s">
        <v>1036</v>
      </c>
      <c r="M93" s="1732"/>
      <c r="N93" s="2"/>
      <c r="O93" s="2"/>
      <c r="P93" s="2"/>
      <c r="Q93" s="2"/>
      <c r="R93" s="2"/>
      <c r="S93" s="2"/>
      <c r="T93" s="2"/>
      <c r="U93" s="2"/>
      <c r="V93" s="2"/>
      <c r="W93" s="2"/>
      <c r="X93" s="2"/>
      <c r="Y93" s="2"/>
      <c r="Z93" s="2"/>
    </row>
    <row r="94" spans="1:26" ht="12.75" customHeight="1" x14ac:dyDescent="0.2">
      <c r="A94" s="2"/>
      <c r="B94" s="1019"/>
      <c r="C94" s="1210"/>
      <c r="D94" s="1253"/>
      <c r="E94" s="1108"/>
      <c r="F94" s="1108"/>
      <c r="G94" s="1108"/>
      <c r="H94" s="1108"/>
      <c r="I94" s="1108"/>
      <c r="J94" s="1108"/>
      <c r="K94" s="1249"/>
      <c r="L94" s="1754"/>
      <c r="M94" s="1760"/>
      <c r="N94" s="2"/>
      <c r="O94" s="2"/>
      <c r="P94" s="2"/>
      <c r="Q94" s="2"/>
      <c r="R94" s="2"/>
      <c r="S94" s="2"/>
      <c r="T94" s="2"/>
      <c r="U94" s="2"/>
      <c r="V94" s="2"/>
      <c r="W94" s="2"/>
      <c r="X94" s="2"/>
      <c r="Y94" s="2"/>
      <c r="Z94" s="2"/>
    </row>
    <row r="95" spans="1:26" ht="12.75" customHeight="1" x14ac:dyDescent="0.2">
      <c r="A95" s="2"/>
      <c r="B95" s="1019"/>
      <c r="C95" s="1210"/>
      <c r="D95" s="1606" t="s">
        <v>1113</v>
      </c>
      <c r="E95" s="1081"/>
      <c r="F95" s="1081"/>
      <c r="G95" s="1081"/>
      <c r="H95" s="1081"/>
      <c r="I95" s="1081"/>
      <c r="J95" s="1081"/>
      <c r="K95" s="1604"/>
      <c r="L95" s="1731" t="s">
        <v>1036</v>
      </c>
      <c r="M95" s="1732"/>
      <c r="N95" s="2"/>
      <c r="O95" s="2"/>
      <c r="P95" s="2"/>
      <c r="Q95" s="2"/>
      <c r="R95" s="2"/>
      <c r="S95" s="2"/>
      <c r="T95" s="2"/>
      <c r="U95" s="2"/>
      <c r="V95" s="2"/>
      <c r="W95" s="2"/>
      <c r="X95" s="2"/>
      <c r="Y95" s="2"/>
      <c r="Z95" s="2"/>
    </row>
    <row r="96" spans="1:26" ht="12.75" customHeight="1" x14ac:dyDescent="0.2">
      <c r="A96" s="2"/>
      <c r="B96" s="1019"/>
      <c r="C96" s="1210"/>
      <c r="D96" s="1253"/>
      <c r="E96" s="1108"/>
      <c r="F96" s="1108"/>
      <c r="G96" s="1108"/>
      <c r="H96" s="1108"/>
      <c r="I96" s="1108"/>
      <c r="J96" s="1108"/>
      <c r="K96" s="1249"/>
      <c r="L96" s="1754"/>
      <c r="M96" s="1760"/>
      <c r="N96" s="2"/>
      <c r="O96" s="2"/>
      <c r="P96" s="2"/>
      <c r="Q96" s="2"/>
      <c r="R96" s="2"/>
      <c r="S96" s="2"/>
      <c r="T96" s="2"/>
      <c r="U96" s="2"/>
      <c r="V96" s="2"/>
      <c r="W96" s="2"/>
      <c r="X96" s="2"/>
      <c r="Y96" s="2"/>
      <c r="Z96" s="2"/>
    </row>
    <row r="97" spans="1:26" ht="12.75" customHeight="1" x14ac:dyDescent="0.2">
      <c r="A97" s="2"/>
      <c r="B97" s="1019"/>
      <c r="C97" s="1210"/>
      <c r="D97" s="1592" t="s">
        <v>1115</v>
      </c>
      <c r="E97" s="1102"/>
      <c r="F97" s="1102"/>
      <c r="G97" s="1102"/>
      <c r="H97" s="1102"/>
      <c r="I97" s="1102"/>
      <c r="J97" s="1102"/>
      <c r="K97" s="1315"/>
      <c r="L97" s="1727" t="s">
        <v>1036</v>
      </c>
      <c r="M97" s="1728"/>
      <c r="N97" s="2"/>
      <c r="O97" s="2"/>
      <c r="P97" s="2"/>
      <c r="Q97" s="2"/>
      <c r="R97" s="2"/>
      <c r="S97" s="2"/>
      <c r="T97" s="2"/>
      <c r="U97" s="2"/>
      <c r="V97" s="2"/>
      <c r="W97" s="2"/>
      <c r="X97" s="2"/>
      <c r="Y97" s="2"/>
      <c r="Z97" s="2"/>
    </row>
    <row r="98" spans="1:26" ht="12.75" customHeight="1" x14ac:dyDescent="0.2">
      <c r="A98" s="2"/>
      <c r="B98" s="1019"/>
      <c r="C98" s="1210"/>
      <c r="D98" s="1592" t="s">
        <v>1118</v>
      </c>
      <c r="E98" s="1102"/>
      <c r="F98" s="1102"/>
      <c r="G98" s="1102"/>
      <c r="H98" s="1102"/>
      <c r="I98" s="1102"/>
      <c r="J98" s="1102"/>
      <c r="K98" s="1315"/>
      <c r="L98" s="1727" t="s">
        <v>1036</v>
      </c>
      <c r="M98" s="1728"/>
      <c r="N98" s="2"/>
      <c r="O98" s="2"/>
      <c r="P98" s="2"/>
      <c r="Q98" s="2"/>
      <c r="R98" s="2"/>
      <c r="S98" s="2"/>
      <c r="T98" s="2"/>
      <c r="U98" s="2"/>
      <c r="V98" s="2"/>
      <c r="W98" s="2"/>
      <c r="X98" s="2"/>
      <c r="Y98" s="2"/>
      <c r="Z98" s="2"/>
    </row>
    <row r="99" spans="1:26" ht="12.75" customHeight="1" x14ac:dyDescent="0.2">
      <c r="A99" s="2"/>
      <c r="B99" s="1019"/>
      <c r="C99" s="1210"/>
      <c r="D99" s="1592" t="s">
        <v>1119</v>
      </c>
      <c r="E99" s="1102"/>
      <c r="F99" s="1102"/>
      <c r="G99" s="1102"/>
      <c r="H99" s="1102"/>
      <c r="I99" s="1102"/>
      <c r="J99" s="1102"/>
      <c r="K99" s="1315"/>
      <c r="L99" s="1727" t="s">
        <v>1036</v>
      </c>
      <c r="M99" s="1728"/>
      <c r="N99" s="2"/>
      <c r="O99" s="2"/>
      <c r="P99" s="2"/>
      <c r="Q99" s="2"/>
      <c r="R99" s="2"/>
      <c r="S99" s="2"/>
      <c r="T99" s="2"/>
      <c r="U99" s="2"/>
      <c r="V99" s="2"/>
      <c r="W99" s="2"/>
      <c r="X99" s="2"/>
      <c r="Y99" s="2"/>
      <c r="Z99" s="2"/>
    </row>
    <row r="100" spans="1:26" ht="26.25" customHeight="1" x14ac:dyDescent="0.2">
      <c r="A100" s="2"/>
      <c r="B100" s="1019"/>
      <c r="C100" s="1210"/>
      <c r="D100" s="1693" t="s">
        <v>1120</v>
      </c>
      <c r="E100" s="1102"/>
      <c r="F100" s="1102"/>
      <c r="G100" s="1102"/>
      <c r="H100" s="1102"/>
      <c r="I100" s="1102"/>
      <c r="J100" s="1102"/>
      <c r="K100" s="1315"/>
      <c r="L100" s="1727" t="s">
        <v>1036</v>
      </c>
      <c r="M100" s="1728"/>
      <c r="N100" s="2"/>
      <c r="O100" s="2"/>
      <c r="P100" s="2"/>
      <c r="Q100" s="2"/>
      <c r="R100" s="2"/>
      <c r="S100" s="2"/>
      <c r="T100" s="2"/>
      <c r="U100" s="2"/>
      <c r="V100" s="2"/>
      <c r="W100" s="2"/>
      <c r="X100" s="2"/>
      <c r="Y100" s="2"/>
      <c r="Z100" s="2"/>
    </row>
    <row r="101" spans="1:26" ht="12.75" customHeight="1" x14ac:dyDescent="0.2">
      <c r="A101" s="2"/>
      <c r="B101" s="1628" t="s">
        <v>1223</v>
      </c>
      <c r="C101" s="1617"/>
      <c r="D101" s="1653" t="s">
        <v>1116</v>
      </c>
      <c r="E101" s="1292"/>
      <c r="F101" s="1292"/>
      <c r="G101" s="1292"/>
      <c r="H101" s="1292"/>
      <c r="I101" s="1292"/>
      <c r="J101" s="1292"/>
      <c r="K101" s="1654"/>
      <c r="L101" s="1729" t="s">
        <v>1036</v>
      </c>
      <c r="M101" s="1730"/>
      <c r="N101" s="2"/>
      <c r="O101" s="2"/>
      <c r="P101" s="2"/>
      <c r="Q101" s="2"/>
      <c r="R101" s="2"/>
      <c r="S101" s="2"/>
      <c r="T101" s="2"/>
      <c r="U101" s="2"/>
      <c r="V101" s="2"/>
      <c r="W101" s="2"/>
      <c r="X101" s="2"/>
      <c r="Y101" s="2"/>
      <c r="Z101" s="2"/>
    </row>
    <row r="102" spans="1:26" ht="12.75" customHeight="1" x14ac:dyDescent="0.2">
      <c r="A102" s="2"/>
      <c r="B102" s="1019"/>
      <c r="C102" s="1210"/>
      <c r="D102" s="1592" t="s">
        <v>1117</v>
      </c>
      <c r="E102" s="1102"/>
      <c r="F102" s="1102"/>
      <c r="G102" s="1102"/>
      <c r="H102" s="1102"/>
      <c r="I102" s="1102"/>
      <c r="J102" s="1102"/>
      <c r="K102" s="1315"/>
      <c r="L102" s="1727" t="s">
        <v>1036</v>
      </c>
      <c r="M102" s="1728"/>
      <c r="N102" s="2"/>
      <c r="O102" s="2"/>
      <c r="P102" s="2"/>
      <c r="Q102" s="2"/>
      <c r="R102" s="2"/>
      <c r="S102" s="2"/>
      <c r="T102" s="2"/>
      <c r="U102" s="2"/>
      <c r="V102" s="2"/>
      <c r="W102" s="2"/>
      <c r="X102" s="2"/>
      <c r="Y102" s="2"/>
      <c r="Z102" s="2"/>
    </row>
    <row r="103" spans="1:26" ht="12.75" customHeight="1" x14ac:dyDescent="0.2">
      <c r="A103" s="2"/>
      <c r="B103" s="1019"/>
      <c r="C103" s="1210"/>
      <c r="D103" s="1606" t="s">
        <v>1138</v>
      </c>
      <c r="E103" s="1081"/>
      <c r="F103" s="1081"/>
      <c r="G103" s="1081"/>
      <c r="H103" s="1081"/>
      <c r="I103" s="1081"/>
      <c r="J103" s="1081"/>
      <c r="K103" s="1604"/>
      <c r="L103" s="1731" t="s">
        <v>1036</v>
      </c>
      <c r="M103" s="1732"/>
      <c r="N103" s="2"/>
      <c r="O103" s="2"/>
      <c r="P103" s="2"/>
      <c r="Q103" s="2"/>
      <c r="R103" s="2"/>
      <c r="S103" s="2"/>
      <c r="T103" s="2"/>
      <c r="U103" s="2"/>
      <c r="V103" s="2"/>
      <c r="W103" s="2"/>
      <c r="X103" s="2"/>
      <c r="Y103" s="2"/>
      <c r="Z103" s="2"/>
    </row>
    <row r="104" spans="1:26" ht="12.75" customHeight="1" x14ac:dyDescent="0.2">
      <c r="A104" s="2"/>
      <c r="B104" s="1019"/>
      <c r="C104" s="1210"/>
      <c r="D104" s="1211"/>
      <c r="E104" s="1019"/>
      <c r="F104" s="1019"/>
      <c r="G104" s="1019"/>
      <c r="H104" s="1019"/>
      <c r="I104" s="1019"/>
      <c r="J104" s="1019"/>
      <c r="K104" s="1210"/>
      <c r="L104" s="1733"/>
      <c r="M104" s="1734"/>
      <c r="N104" s="2"/>
      <c r="O104" s="2"/>
      <c r="P104" s="2"/>
      <c r="Q104" s="2"/>
      <c r="R104" s="2"/>
      <c r="S104" s="2"/>
      <c r="T104" s="2"/>
      <c r="U104" s="2"/>
      <c r="V104" s="2"/>
      <c r="W104" s="2"/>
      <c r="X104" s="2"/>
      <c r="Y104" s="2"/>
      <c r="Z104" s="2"/>
    </row>
    <row r="105" spans="1:26" ht="12.75" customHeight="1" x14ac:dyDescent="0.2">
      <c r="A105" s="2"/>
      <c r="B105" s="1019"/>
      <c r="C105" s="1210"/>
      <c r="D105" s="1211"/>
      <c r="E105" s="1019"/>
      <c r="F105" s="1019"/>
      <c r="G105" s="1019"/>
      <c r="H105" s="1019"/>
      <c r="I105" s="1019"/>
      <c r="J105" s="1019"/>
      <c r="K105" s="1210"/>
      <c r="L105" s="1733"/>
      <c r="M105" s="1734"/>
      <c r="N105" s="2"/>
      <c r="O105" s="2"/>
      <c r="P105" s="2"/>
      <c r="Q105" s="2"/>
      <c r="R105" s="2"/>
      <c r="S105" s="2"/>
      <c r="T105" s="2"/>
      <c r="U105" s="2"/>
      <c r="V105" s="2"/>
      <c r="W105" s="2"/>
      <c r="X105" s="2"/>
      <c r="Y105" s="2"/>
      <c r="Z105" s="2"/>
    </row>
    <row r="106" spans="1:26" ht="12.75" customHeight="1" x14ac:dyDescent="0.2">
      <c r="A106" s="2"/>
      <c r="B106" s="1113"/>
      <c r="C106" s="1599"/>
      <c r="D106" s="1383"/>
      <c r="E106" s="1113"/>
      <c r="F106" s="1113"/>
      <c r="G106" s="1113"/>
      <c r="H106" s="1113"/>
      <c r="I106" s="1113"/>
      <c r="J106" s="1113"/>
      <c r="K106" s="1599"/>
      <c r="L106" s="1735"/>
      <c r="M106" s="1736"/>
      <c r="N106" s="2"/>
      <c r="O106" s="2"/>
      <c r="P106" s="2"/>
      <c r="Q106" s="2"/>
      <c r="R106" s="2"/>
      <c r="S106" s="2"/>
      <c r="T106" s="2"/>
      <c r="U106" s="2"/>
      <c r="V106" s="2"/>
      <c r="W106" s="2"/>
      <c r="X106" s="2"/>
      <c r="Y106" s="2"/>
      <c r="Z106" s="2"/>
    </row>
    <row r="107" spans="1:26" ht="12.75" customHeight="1" x14ac:dyDescent="0.2">
      <c r="A107" s="2"/>
      <c r="B107" s="1628" t="s">
        <v>1224</v>
      </c>
      <c r="C107" s="1617"/>
      <c r="D107" s="1629" t="s">
        <v>1044</v>
      </c>
      <c r="E107" s="1258"/>
      <c r="F107" s="1258"/>
      <c r="G107" s="1258"/>
      <c r="H107" s="1258"/>
      <c r="I107" s="1258"/>
      <c r="J107" s="1258"/>
      <c r="K107" s="1617"/>
      <c r="L107" s="1737" t="s">
        <v>1036</v>
      </c>
      <c r="M107" s="1738"/>
      <c r="N107" s="2"/>
      <c r="O107" s="2"/>
      <c r="P107" s="2"/>
      <c r="Q107" s="2"/>
      <c r="R107" s="2"/>
      <c r="S107" s="2"/>
      <c r="T107" s="2"/>
      <c r="U107" s="2"/>
      <c r="V107" s="2"/>
      <c r="W107" s="2"/>
      <c r="X107" s="2"/>
      <c r="Y107" s="2"/>
      <c r="Z107" s="2"/>
    </row>
    <row r="108" spans="1:26" ht="12.75" customHeight="1" x14ac:dyDescent="0.2">
      <c r="A108" s="2"/>
      <c r="B108" s="1019"/>
      <c r="C108" s="1210"/>
      <c r="D108" s="1211"/>
      <c r="E108" s="1019"/>
      <c r="F108" s="1019"/>
      <c r="G108" s="1019"/>
      <c r="H108" s="1019"/>
      <c r="I108" s="1019"/>
      <c r="J108" s="1019"/>
      <c r="K108" s="1210"/>
      <c r="L108" s="1739"/>
      <c r="M108" s="1740"/>
      <c r="N108" s="2"/>
      <c r="O108" s="2"/>
      <c r="P108" s="2"/>
      <c r="Q108" s="2"/>
      <c r="R108" s="2"/>
      <c r="S108" s="2"/>
      <c r="T108" s="2"/>
      <c r="U108" s="2"/>
      <c r="V108" s="2"/>
      <c r="W108" s="2"/>
      <c r="X108" s="2"/>
      <c r="Y108" s="2"/>
      <c r="Z108" s="2"/>
    </row>
    <row r="109" spans="1:26" ht="12.75" customHeight="1" x14ac:dyDescent="0.2">
      <c r="A109" s="2"/>
      <c r="B109" s="1019"/>
      <c r="C109" s="1210"/>
      <c r="D109" s="1211"/>
      <c r="E109" s="1019"/>
      <c r="F109" s="1019"/>
      <c r="G109" s="1019"/>
      <c r="H109" s="1019"/>
      <c r="I109" s="1019"/>
      <c r="J109" s="1019"/>
      <c r="K109" s="1210"/>
      <c r="L109" s="1741"/>
      <c r="M109" s="1742"/>
      <c r="N109" s="2"/>
      <c r="O109" s="2"/>
      <c r="P109" s="2"/>
      <c r="Q109" s="2"/>
      <c r="R109" s="2"/>
      <c r="S109" s="2"/>
      <c r="T109" s="2"/>
      <c r="U109" s="2"/>
      <c r="V109" s="2"/>
      <c r="W109" s="2"/>
      <c r="X109" s="2"/>
      <c r="Y109" s="2"/>
      <c r="Z109" s="2"/>
    </row>
    <row r="110" spans="1:26" ht="12.75" customHeight="1" x14ac:dyDescent="0.2">
      <c r="A110" s="2"/>
      <c r="B110" s="1019"/>
      <c r="C110" s="1210"/>
      <c r="D110" s="1603" t="s">
        <v>1045</v>
      </c>
      <c r="E110" s="1081"/>
      <c r="F110" s="1081"/>
      <c r="G110" s="1081"/>
      <c r="H110" s="1081"/>
      <c r="I110" s="1081"/>
      <c r="J110" s="1081"/>
      <c r="K110" s="1604"/>
      <c r="L110" s="1721" t="s">
        <v>1036</v>
      </c>
      <c r="M110" s="1743"/>
      <c r="N110" s="2"/>
      <c r="O110" s="2"/>
      <c r="P110" s="2"/>
      <c r="Q110" s="2"/>
      <c r="R110" s="2"/>
      <c r="S110" s="2"/>
      <c r="T110" s="2"/>
      <c r="U110" s="2"/>
      <c r="V110" s="2"/>
      <c r="W110" s="2"/>
      <c r="X110" s="2"/>
      <c r="Y110" s="2"/>
      <c r="Z110" s="2"/>
    </row>
    <row r="111" spans="1:26" ht="12.75" customHeight="1" x14ac:dyDescent="0.2">
      <c r="A111" s="2"/>
      <c r="B111" s="1019"/>
      <c r="C111" s="1210"/>
      <c r="D111" s="1211"/>
      <c r="E111" s="1019"/>
      <c r="F111" s="1019"/>
      <c r="G111" s="1019"/>
      <c r="H111" s="1019"/>
      <c r="I111" s="1019"/>
      <c r="J111" s="1019"/>
      <c r="K111" s="1210"/>
      <c r="L111" s="1739"/>
      <c r="M111" s="1740"/>
      <c r="N111" s="2"/>
      <c r="O111" s="2"/>
      <c r="P111" s="2"/>
      <c r="Q111" s="2"/>
      <c r="R111" s="2"/>
      <c r="S111" s="2"/>
      <c r="T111" s="2"/>
      <c r="U111" s="2"/>
      <c r="V111" s="2"/>
      <c r="W111" s="2"/>
      <c r="X111" s="2"/>
      <c r="Y111" s="2"/>
      <c r="Z111" s="2"/>
    </row>
    <row r="112" spans="1:26" ht="12.75" customHeight="1" x14ac:dyDescent="0.2">
      <c r="A112" s="2"/>
      <c r="B112" s="1019"/>
      <c r="C112" s="1210"/>
      <c r="D112" s="1211"/>
      <c r="E112" s="1019"/>
      <c r="F112" s="1019"/>
      <c r="G112" s="1019"/>
      <c r="H112" s="1019"/>
      <c r="I112" s="1019"/>
      <c r="J112" s="1019"/>
      <c r="K112" s="1210"/>
      <c r="L112" s="1741"/>
      <c r="M112" s="1742"/>
      <c r="N112" s="2"/>
      <c r="O112" s="2"/>
      <c r="P112" s="2"/>
      <c r="Q112" s="2"/>
      <c r="R112" s="2"/>
      <c r="S112" s="2"/>
      <c r="T112" s="2"/>
      <c r="U112" s="2"/>
      <c r="V112" s="2"/>
      <c r="W112" s="2"/>
      <c r="X112" s="2"/>
      <c r="Y112" s="2"/>
      <c r="Z112" s="2"/>
    </row>
    <row r="113" spans="1:26" ht="12.75" customHeight="1" x14ac:dyDescent="0.2">
      <c r="A113" s="2"/>
      <c r="B113" s="1019"/>
      <c r="C113" s="1210"/>
      <c r="D113" s="1606" t="s">
        <v>1122</v>
      </c>
      <c r="E113" s="1081"/>
      <c r="F113" s="1081"/>
      <c r="G113" s="1081"/>
      <c r="H113" s="1081"/>
      <c r="I113" s="1081"/>
      <c r="J113" s="1081"/>
      <c r="K113" s="1604"/>
      <c r="L113" s="1721" t="s">
        <v>1036</v>
      </c>
      <c r="M113" s="1722"/>
      <c r="N113" s="2"/>
      <c r="O113" s="2"/>
      <c r="P113" s="2"/>
      <c r="Q113" s="2"/>
      <c r="R113" s="2"/>
      <c r="S113" s="2"/>
      <c r="T113" s="2"/>
      <c r="U113" s="2"/>
      <c r="V113" s="2"/>
      <c r="W113" s="2"/>
      <c r="X113" s="2"/>
      <c r="Y113" s="2"/>
      <c r="Z113" s="2"/>
    </row>
    <row r="114" spans="1:26" ht="12.75" customHeight="1" x14ac:dyDescent="0.2">
      <c r="A114" s="2"/>
      <c r="B114" s="1019"/>
      <c r="C114" s="1210"/>
      <c r="D114" s="1253"/>
      <c r="E114" s="1108"/>
      <c r="F114" s="1108"/>
      <c r="G114" s="1108"/>
      <c r="H114" s="1108"/>
      <c r="I114" s="1108"/>
      <c r="J114" s="1108"/>
      <c r="K114" s="1249"/>
      <c r="L114" s="1723"/>
      <c r="M114" s="1724"/>
      <c r="N114" s="2"/>
      <c r="O114" s="2"/>
      <c r="P114" s="2"/>
      <c r="Q114" s="2"/>
      <c r="R114" s="2"/>
      <c r="S114" s="2"/>
      <c r="T114" s="2"/>
      <c r="U114" s="2"/>
      <c r="V114" s="2"/>
      <c r="W114" s="2"/>
      <c r="X114" s="2"/>
      <c r="Y114" s="2"/>
      <c r="Z114" s="2"/>
    </row>
    <row r="115" spans="1:26" ht="12.75" customHeight="1" x14ac:dyDescent="0.2">
      <c r="A115" s="2"/>
      <c r="B115" s="1019"/>
      <c r="C115" s="1210"/>
      <c r="D115" s="1606" t="s">
        <v>1123</v>
      </c>
      <c r="E115" s="1081"/>
      <c r="F115" s="1081"/>
      <c r="G115" s="1081"/>
      <c r="H115" s="1081"/>
      <c r="I115" s="1081"/>
      <c r="J115" s="1081"/>
      <c r="K115" s="1604"/>
      <c r="L115" s="1721" t="s">
        <v>1036</v>
      </c>
      <c r="M115" s="1722"/>
      <c r="N115" s="2"/>
      <c r="O115" s="2"/>
      <c r="P115" s="2"/>
      <c r="Q115" s="2"/>
      <c r="R115" s="2"/>
      <c r="S115" s="2"/>
      <c r="T115" s="2"/>
      <c r="U115" s="2"/>
      <c r="V115" s="2"/>
      <c r="W115" s="2"/>
      <c r="X115" s="2"/>
      <c r="Y115" s="2"/>
      <c r="Z115" s="2"/>
    </row>
    <row r="116" spans="1:26" ht="12.75" customHeight="1" x14ac:dyDescent="0.2">
      <c r="A116" s="2"/>
      <c r="B116" s="1113"/>
      <c r="C116" s="1599"/>
      <c r="D116" s="1383"/>
      <c r="E116" s="1113"/>
      <c r="F116" s="1113"/>
      <c r="G116" s="1113"/>
      <c r="H116" s="1113"/>
      <c r="I116" s="1113"/>
      <c r="J116" s="1113"/>
      <c r="K116" s="1599"/>
      <c r="L116" s="1725"/>
      <c r="M116" s="1726"/>
      <c r="N116" s="2"/>
      <c r="O116" s="2"/>
      <c r="P116" s="2"/>
      <c r="Q116" s="2"/>
      <c r="R116" s="2"/>
      <c r="S116" s="2"/>
      <c r="T116" s="2"/>
      <c r="U116" s="2"/>
      <c r="V116" s="2"/>
      <c r="W116" s="2"/>
      <c r="X116" s="2"/>
      <c r="Y116" s="2"/>
      <c r="Z116" s="2"/>
    </row>
    <row r="117" spans="1:26" ht="12.75" customHeight="1" x14ac:dyDescent="0.2">
      <c r="A117" s="2"/>
      <c r="B117" s="533"/>
      <c r="C117" s="533"/>
      <c r="D117" s="533"/>
      <c r="E117" s="533"/>
      <c r="F117" s="533"/>
      <c r="G117" s="533"/>
      <c r="H117" s="533"/>
      <c r="I117" s="533"/>
      <c r="J117" s="533"/>
      <c r="K117" s="533"/>
      <c r="L117" s="938"/>
      <c r="M117" s="938"/>
      <c r="N117" s="54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938"/>
      <c r="M118" s="938"/>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938"/>
      <c r="M119" s="938"/>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938"/>
      <c r="M120" s="938"/>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938"/>
      <c r="M121" s="938"/>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1"/>
      <c r="M122" s="1"/>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1"/>
      <c r="M123" s="1"/>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1"/>
      <c r="M124" s="1"/>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1"/>
      <c r="M125" s="1"/>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1"/>
      <c r="M126" s="1"/>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1"/>
      <c r="M127" s="1"/>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1"/>
      <c r="M128" s="1"/>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1"/>
      <c r="M129" s="1"/>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1"/>
      <c r="M130" s="1"/>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1"/>
      <c r="M131" s="1"/>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1"/>
      <c r="M132" s="1"/>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1"/>
      <c r="M133" s="1"/>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1"/>
      <c r="M134" s="1"/>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1"/>
      <c r="M135" s="1"/>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1"/>
      <c r="M136" s="1"/>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1"/>
      <c r="M137" s="1"/>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1"/>
      <c r="M138" s="1"/>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1"/>
      <c r="M139" s="1"/>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1"/>
      <c r="M140" s="1"/>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1"/>
      <c r="M141" s="1"/>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1"/>
      <c r="M142" s="1"/>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1"/>
      <c r="M143" s="1"/>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1"/>
      <c r="M144" s="1"/>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1"/>
      <c r="M145" s="1"/>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1"/>
      <c r="M146" s="1"/>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1"/>
      <c r="M147" s="1"/>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1"/>
      <c r="M148" s="1"/>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1"/>
      <c r="M149" s="1"/>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1"/>
      <c r="M150" s="1"/>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1"/>
      <c r="M151" s="1"/>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1"/>
      <c r="M152" s="1"/>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1"/>
      <c r="M153" s="1"/>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1"/>
      <c r="M154" s="1"/>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1"/>
      <c r="M155" s="1"/>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1"/>
      <c r="M156" s="1"/>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1"/>
      <c r="M157" s="1"/>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1"/>
      <c r="M158" s="1"/>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1"/>
      <c r="M159" s="1"/>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1"/>
      <c r="M160" s="1"/>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1"/>
      <c r="M161" s="1"/>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1"/>
      <c r="M162" s="1"/>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1"/>
      <c r="M163" s="1"/>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1"/>
      <c r="M164" s="1"/>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1"/>
      <c r="M165" s="1"/>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1"/>
      <c r="M166" s="1"/>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1"/>
      <c r="M167" s="1"/>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1"/>
      <c r="M168" s="1"/>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1"/>
      <c r="M169" s="1"/>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1"/>
      <c r="M170" s="1"/>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1"/>
      <c r="M171" s="1"/>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1"/>
      <c r="M172" s="1"/>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1"/>
      <c r="M173" s="1"/>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1"/>
      <c r="M174" s="1"/>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1"/>
      <c r="M175" s="1"/>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1"/>
      <c r="M176" s="1"/>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1"/>
      <c r="M177" s="1"/>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1"/>
      <c r="M178" s="1"/>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1"/>
      <c r="M179" s="1"/>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1"/>
      <c r="M180" s="1"/>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1"/>
      <c r="M181" s="1"/>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1"/>
      <c r="M182" s="1"/>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1"/>
      <c r="M183" s="1"/>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1"/>
      <c r="M184" s="1"/>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1"/>
      <c r="M185" s="1"/>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1"/>
      <c r="M186" s="1"/>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1"/>
      <c r="M187" s="1"/>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1"/>
      <c r="M188" s="1"/>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1"/>
      <c r="M189" s="1"/>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1"/>
      <c r="M190" s="1"/>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1"/>
      <c r="M191" s="1"/>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1"/>
      <c r="M192" s="1"/>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1"/>
      <c r="M193" s="1"/>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1"/>
      <c r="M194" s="1"/>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1"/>
      <c r="M195" s="1"/>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1"/>
      <c r="M196" s="1"/>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1"/>
      <c r="M197" s="1"/>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1"/>
      <c r="M198" s="1"/>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1"/>
      <c r="M199" s="1"/>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1"/>
      <c r="M200" s="1"/>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1"/>
      <c r="M201" s="1"/>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1"/>
      <c r="M202" s="1"/>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1"/>
      <c r="M203" s="1"/>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1"/>
      <c r="M204" s="1"/>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1"/>
      <c r="M205" s="1"/>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1"/>
      <c r="M206" s="1"/>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1"/>
      <c r="M207" s="1"/>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1"/>
      <c r="M208" s="1"/>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1"/>
      <c r="M209" s="1"/>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1"/>
      <c r="M210" s="1"/>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1"/>
      <c r="M211" s="1"/>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1"/>
      <c r="M212" s="1"/>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1"/>
      <c r="M213" s="1"/>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1"/>
      <c r="M214" s="1"/>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1"/>
      <c r="M215" s="1"/>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1"/>
      <c r="M216" s="1"/>
      <c r="N216" s="2"/>
      <c r="O216" s="2"/>
      <c r="P216" s="2"/>
      <c r="Q216" s="2"/>
      <c r="R216" s="2"/>
      <c r="S216" s="2"/>
      <c r="T216" s="2"/>
      <c r="U216" s="2"/>
      <c r="V216" s="2"/>
      <c r="W216" s="2"/>
      <c r="X216" s="2"/>
      <c r="Y216" s="2"/>
      <c r="Z216" s="2"/>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row r="317" spans="1:26" ht="15.75" customHeight="1" x14ac:dyDescent="0.2"/>
    <row r="318" spans="1:26" ht="15.75" customHeight="1" x14ac:dyDescent="0.2"/>
    <row r="319" spans="1:26" ht="15.75" customHeight="1" x14ac:dyDescent="0.2"/>
    <row r="320" spans="1:26"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njgqEMOlMisjTDaQnWz08vW+Y+Da3BHOnmo8wqt0Nfe/+dPjVPwAHinsubPexwr4h4NXE3q0qIiI4gPX+Dtjjg==" saltValue="uJcKRrkyuyhzDi2Jjy/aMg==" spinCount="100000" sheet="1" objects="1" scenarios="1"/>
  <mergeCells count="101">
    <mergeCell ref="J1:J2"/>
    <mergeCell ref="K1:K2"/>
    <mergeCell ref="L1:L2"/>
    <mergeCell ref="M1:M2"/>
    <mergeCell ref="B6:M8"/>
    <mergeCell ref="D14:K15"/>
    <mergeCell ref="D16:K16"/>
    <mergeCell ref="B11:C11"/>
    <mergeCell ref="D11:J11"/>
    <mergeCell ref="L11:M11"/>
    <mergeCell ref="B12:C18"/>
    <mergeCell ref="D12:K13"/>
    <mergeCell ref="L12:M13"/>
    <mergeCell ref="L14:M15"/>
    <mergeCell ref="L16:M16"/>
    <mergeCell ref="D17:K18"/>
    <mergeCell ref="L17:M18"/>
    <mergeCell ref="A1:A2"/>
    <mergeCell ref="B1:B2"/>
    <mergeCell ref="C1:C2"/>
    <mergeCell ref="D1:D2"/>
    <mergeCell ref="E1:E2"/>
    <mergeCell ref="F1:F2"/>
    <mergeCell ref="G1:G2"/>
    <mergeCell ref="H1:H2"/>
    <mergeCell ref="I1:I2"/>
    <mergeCell ref="D25:K26"/>
    <mergeCell ref="D29:K29"/>
    <mergeCell ref="D32:K32"/>
    <mergeCell ref="D34:K34"/>
    <mergeCell ref="L34:M34"/>
    <mergeCell ref="D31:K31"/>
    <mergeCell ref="D36:K36"/>
    <mergeCell ref="D37:K37"/>
    <mergeCell ref="L37:M37"/>
    <mergeCell ref="D38:K38"/>
    <mergeCell ref="L38:M38"/>
    <mergeCell ref="L31:M31"/>
    <mergeCell ref="L32:M32"/>
    <mergeCell ref="L33:M33"/>
    <mergeCell ref="B35:C40"/>
    <mergeCell ref="D35:K35"/>
    <mergeCell ref="L35:M35"/>
    <mergeCell ref="L36:M36"/>
    <mergeCell ref="D39:K40"/>
    <mergeCell ref="L39:M40"/>
    <mergeCell ref="B49:C53"/>
    <mergeCell ref="B54:C55"/>
    <mergeCell ref="B56:C74"/>
    <mergeCell ref="B75:C100"/>
    <mergeCell ref="B101:C106"/>
    <mergeCell ref="D93:K94"/>
    <mergeCell ref="D97:K97"/>
    <mergeCell ref="L97:M97"/>
    <mergeCell ref="L98:M98"/>
    <mergeCell ref="D98:K98"/>
    <mergeCell ref="D99:K99"/>
    <mergeCell ref="L99:M99"/>
    <mergeCell ref="L93:M94"/>
    <mergeCell ref="D95:K96"/>
    <mergeCell ref="L95:M96"/>
    <mergeCell ref="D41:K43"/>
    <mergeCell ref="L58:M59"/>
    <mergeCell ref="B107:C116"/>
    <mergeCell ref="B41:C48"/>
    <mergeCell ref="D44:K45"/>
    <mergeCell ref="L44:M45"/>
    <mergeCell ref="D46:K48"/>
    <mergeCell ref="L46:M48"/>
    <mergeCell ref="L50:M51"/>
    <mergeCell ref="L52:M53"/>
    <mergeCell ref="D50:K51"/>
    <mergeCell ref="D52:K53"/>
    <mergeCell ref="D54:K55"/>
    <mergeCell ref="L54:M55"/>
    <mergeCell ref="D64:K64"/>
    <mergeCell ref="D68:K71"/>
    <mergeCell ref="L68:M71"/>
    <mergeCell ref="D72:K72"/>
    <mergeCell ref="D73:K73"/>
    <mergeCell ref="D74:K74"/>
    <mergeCell ref="D81:K84"/>
    <mergeCell ref="L81:M84"/>
    <mergeCell ref="D91:K92"/>
    <mergeCell ref="L91:M92"/>
    <mergeCell ref="D113:K114"/>
    <mergeCell ref="L113:M114"/>
    <mergeCell ref="D115:K116"/>
    <mergeCell ref="L115:M116"/>
    <mergeCell ref="D100:K100"/>
    <mergeCell ref="L100:M100"/>
    <mergeCell ref="D101:K101"/>
    <mergeCell ref="L101:M101"/>
    <mergeCell ref="D107:K109"/>
    <mergeCell ref="D110:K112"/>
    <mergeCell ref="D102:K102"/>
    <mergeCell ref="L102:M102"/>
    <mergeCell ref="D103:K106"/>
    <mergeCell ref="L103:M106"/>
    <mergeCell ref="L107:M109"/>
    <mergeCell ref="L110:M112"/>
  </mergeCells>
  <hyperlinks>
    <hyperlink ref="L12" location="'Mining'!$B$23" display="Mining" xr:uid="{76668EF2-8BE9-4E79-AA26-83875BF676FB}"/>
    <hyperlink ref="L14" location="'Mining'!$B$60" display="Mining" xr:uid="{C7C44DA6-544D-47EE-9D09-2931F9AE4D75}"/>
    <hyperlink ref="L16" location="'Mining'!$B$122" display="Mining" xr:uid="{FCF2C3E7-AEF4-48AF-B0B3-0E5A6F207BAF}"/>
    <hyperlink ref="L17" location="'Mining'!$B$130" display="Mining" xr:uid="{D52D1D22-5ADA-4353-93C4-F5E34816D190}"/>
    <hyperlink ref="L19" location="'Mining'!$B$172" display="Mining" xr:uid="{CCD40FC0-CCB3-42A7-BC4E-F98ECB240957}"/>
    <hyperlink ref="L21" location="'Mining'!$B$200" display="Mining" xr:uid="{B78E61FC-CCF6-4261-AE8F-AE2DCF412244}"/>
    <hyperlink ref="L23" location="'Mining'!$B$217" display="Mining" xr:uid="{097A91D6-4450-4F89-A8EC-764700DD6766}"/>
    <hyperlink ref="L25" location="'Mining'!$B$240" display="Mining" xr:uid="{47EFBFEB-3A9C-484A-9AE9-0EA2E6F73D9B}"/>
    <hyperlink ref="L27" location="'Mining'!$B$260" display="Mining" xr:uid="{FBB15BF5-8E60-4AF1-8FE5-E593B77B5122}"/>
    <hyperlink ref="L29" location="'Mining'!$B$317" display="Mining" xr:uid="{A5AF00E7-6071-4973-A465-3233BB3E0CE1}"/>
    <hyperlink ref="L34" location="'Mining'!$B$377" display="Mining" xr:uid="{472B94A3-CE1D-40EB-8C1B-5F8A770F32A6}"/>
    <hyperlink ref="L36" location="'Mining'!$B$373" display="Mining" xr:uid="{11566D7A-8BBE-42BC-A288-4740252179F7}"/>
    <hyperlink ref="L37" location="'Mining'!$B$352" display="Mining" xr:uid="{94B2FAC2-AA0C-4761-927A-C9D295246BEA}"/>
    <hyperlink ref="L38" location="'Mining'!$B$358" display="Mining" xr:uid="{D4C1E624-CD3B-4ACF-9964-C9E64B850260}"/>
    <hyperlink ref="L39" location="'Mining'!$B$364" display="Mining" xr:uid="{F64FE56F-FA9D-4375-97F1-446B0BB649AA}"/>
    <hyperlink ref="L41" location="'Mining'!$B$386" display="Mining" xr:uid="{4FACE3A6-CB1C-42D5-BD71-977FCC17B997}"/>
    <hyperlink ref="L44" location="'Mining'!$B$408" display="Mining" xr:uid="{4652CB5B-8234-4123-969D-AB73634E972C}"/>
    <hyperlink ref="L50" location="'Mining'!$B$452" display="Mining" xr:uid="{7D02A59C-8759-48B6-8507-418ECEDFC29B}"/>
    <hyperlink ref="L52" location="'Mining'!$B$464" display="Mining" xr:uid="{0EE23525-D8E6-45C6-A95F-E1AD53D28C95}"/>
    <hyperlink ref="L56" location="'Mining'!$B$484" display="Mining" xr:uid="{D138BA37-0A83-4666-81DF-35E03932CC0C}"/>
    <hyperlink ref="L60" location="'Mining'!$B$511" display="Mining" xr:uid="{14AE97F0-DA60-4D0A-8C09-AF5159E69362}"/>
    <hyperlink ref="L62" location="'Mining'!$B$521" display="Mining" xr:uid="{EC673DB2-1BE1-408E-A8C5-B246F149E992}"/>
    <hyperlink ref="L64" location="'Mining'!$B$522" display="Mining" xr:uid="{367498B3-BDB0-47B3-A5CD-46C6F0AB4018}"/>
    <hyperlink ref="L66" location="'Mining'!$B$523" display="Mining" xr:uid="{3150341F-2A7E-46BD-9861-18EBB724D876}"/>
    <hyperlink ref="L68" location="'Mining'!$B$550" display="Mining" xr:uid="{D9AABFD8-C47B-4ADF-92ED-30E8E5C64C33}"/>
    <hyperlink ref="L72" location="'Mining'!$B$560" display="Mining" xr:uid="{01675451-EFAD-4792-83E4-6C438FF32602}"/>
    <hyperlink ref="L73" location="'Mining'!$B$587" display="Mining" xr:uid="{A739AE53-DDAA-48AB-A22F-26DB867549C2}"/>
    <hyperlink ref="L75" location="'Mining'!$B$616" display="Mining" xr:uid="{449A7C02-B138-4AA5-9120-608DA36F31F5}"/>
    <hyperlink ref="L77" location="'Mining'!$B$632" display="Mining" xr:uid="{2A25A091-0501-4589-A271-AEC56A6E215D}"/>
    <hyperlink ref="L79" location="'Mining'!$B$648" display="Mining" xr:uid="{26D812D2-610D-4048-AE8A-6740F0281D35}"/>
    <hyperlink ref="L85" location="'Mining'!$B$671" display="Mining" xr:uid="{0E1A4EC2-AB8D-4E88-B92F-B4844D499F99}"/>
    <hyperlink ref="L87" location="'Mining'!$B$690" display="Mining" xr:uid="{506B2C80-4781-4455-8FCA-D2DBA312463A}"/>
    <hyperlink ref="L89" location="'Mining'!$B$707" display="Mining" xr:uid="{246D147E-88DB-4EBF-9FE8-EA5267D35AF6}"/>
    <hyperlink ref="L97" location="'Mining'!$B$725" display="Mining" xr:uid="{87F2FA5E-27AA-4829-A27D-7582F1FF14D0}"/>
    <hyperlink ref="L98" location="'Mining'!$B$726" display="Mining" xr:uid="{F6EE88AC-E37A-4D02-879F-C4DB6C5F9A7F}"/>
    <hyperlink ref="L99" location="'Mining'!$B$727" display="Mining" xr:uid="{824C3148-CA03-4136-8871-A4B8D6A8B5A6}"/>
    <hyperlink ref="L100" location="'Mining'!$B$736" display="Mining" xr:uid="{59032227-5AED-4145-B938-C958E80BC735}"/>
    <hyperlink ref="L101" location="'Mining'!$B$745" display="Mining" xr:uid="{77C4464C-56F4-45ED-B54C-01B05963F425}"/>
    <hyperlink ref="L102" location="'Mining'!$B$746" display="Mining" xr:uid="{B81A859C-3C2E-474B-AEBD-B2D469B790CA}"/>
    <hyperlink ref="L107" location="'Mining'!$B$771" display="Mining" xr:uid="{905AF01F-7ED4-4722-A855-66A0F367DC30}"/>
    <hyperlink ref="L110" location="'Mining'!$B$785" display="Mining" xr:uid="{D31B3757-E2CC-467E-BD13-52EB1093D04C}"/>
    <hyperlink ref="L113" location="'Mining'!$B$796" display="Mining" xr:uid="{2A7E76AF-7664-4018-98D7-35D22F356D86}"/>
    <hyperlink ref="L115" location="'Mining'!$B$802" display="Mining" xr:uid="{E0FE0B74-EFCE-40D1-B991-D7BD2C53FE06}"/>
    <hyperlink ref="L91:M92" location="'Mining'!A569" display="Mining" xr:uid="{7D71F8D1-8AFE-4AF0-9338-18BE13B36B1C}"/>
    <hyperlink ref="L93:M94" location="'Mining'!A657" display="Mining" xr:uid="{80BD0E8A-BE47-4671-BA58-E42DA1E914B1}"/>
    <hyperlink ref="L95:M96" location="'Mining'!A9" display="Mining" xr:uid="{2F3A684C-DE48-4130-9F13-DF6AEC604567}"/>
    <hyperlink ref="L103:M106" location="'Mining'!A758" display="Mining" xr:uid="{AC0B5EC4-B392-4C1C-92F5-8CF4BD086B65}"/>
    <hyperlink ref="L31:M31" location="'Mining'!B344" display="Mining" xr:uid="{A49547A4-BF29-4A2B-9EE9-73D335018CC9}"/>
    <hyperlink ref="L32:M32" location="'Mining'!B335" display="Mining" xr:uid="{A5643691-65BC-425C-842C-4B0894D4D83E}"/>
    <hyperlink ref="L33:M33" location="'Mining'!A343" display="Mining" xr:uid="{AB2798CB-96DF-4B37-8538-3D6DECFA3462}"/>
    <hyperlink ref="L35:M35" location="'Mining'!B372" display="Mining" xr:uid="{7535FA19-0710-4503-A063-30EDFC3D74BC}"/>
    <hyperlink ref="L46:M48" location="'Mining'!A418" display="Mining" xr:uid="{2AB826BD-4D55-4791-96B0-BFC3F093A221}"/>
    <hyperlink ref="L49" location="'Mining'!A443" display="Mining" xr:uid="{4E08B86A-35AC-43F2-B1DC-DE816A5224B4}"/>
    <hyperlink ref="L54:M55" location="'Mining'!A476" display="Mining" xr:uid="{F5BACB81-FB15-4970-841E-76ADF4D416EB}"/>
    <hyperlink ref="L58:M59" location="'Mining'!A503" display="Mining" xr:uid="{2212FFBF-1830-41DB-A077-3ACD17108D79}"/>
    <hyperlink ref="L81:M84" location="'Mining'!A567" display="Mining" xr:uid="{07F4D1F0-088F-4776-9248-66197EC91594}"/>
    <hyperlink ref="L74" location="'Mining'!A602" display="Mining" xr:uid="{A8C90B43-4EBE-42E0-B23E-1AACEAD70377}"/>
  </hyperlinks>
  <pageMargins left="0.25" right="0.25"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Home</vt:lpstr>
      <vt:lpstr>Mining</vt:lpstr>
      <vt:lpstr>Cimentos</vt:lpstr>
      <vt:lpstr>Cimentos (2)</vt:lpstr>
      <vt:lpstr>Cimentos 2</vt:lpstr>
      <vt:lpstr>GRI Content Index</vt:lpstr>
      <vt:lpstr>SASB Content Index</vt:lpstr>
      <vt:lpstr>TCFD_TNFD</vt:lpstr>
      <vt:lpstr>Materiality</vt:lpstr>
      <vt:lpstr>Ratings</vt:lpstr>
      <vt:lpstr>CSN Foundation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Blois</dc:creator>
  <cp:keywords/>
  <dc:description/>
  <cp:lastModifiedBy>EDUARDO GUADAGNINI LIMA</cp:lastModifiedBy>
  <cp:revision/>
  <dcterms:created xsi:type="dcterms:W3CDTF">2023-12-27T13:09:10Z</dcterms:created>
  <dcterms:modified xsi:type="dcterms:W3CDTF">2025-05-02T13:23:57Z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0x010100C1B90F4F197E2B4F85FF73244FB335FE</vt:lpwstr>
  </property>
  <property fmtid="{D5CDD505-2E9C-101B-9397-08002B2CF9AE}" pid="3" name="_activity">
    <vt:lpwstr/>
  </property>
</Properties>
</file>