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megaenergiarenovavel.sharepoint.com/sites/RI/Documentos Partilhados/Omega Energia/07. Informações Ativos/01. Acompanhamento Mensal Geração/2023/03.2023/"/>
    </mc:Choice>
  </mc:AlternateContent>
  <xr:revisionPtr revIDLastSave="13" documentId="13_ncr:1_{141F6731-B755-46FC-8CDC-8FC31A7EEABF}" xr6:coauthVersionLast="47" xr6:coauthVersionMax="47" xr10:uidLastSave="{315C88E8-EE19-4A18-AA4F-7C68CFB6946A}"/>
  <bookViews>
    <workbookView xWindow="-120" yWindow="-16320" windowWidth="29040" windowHeight="15840" xr2:uid="{6FDA9EDF-18C0-49BF-A9B0-5528C7B5ACD5}"/>
  </bookViews>
  <sheets>
    <sheet name="Energy Produc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1" l="1"/>
  <c r="D32" i="1"/>
  <c r="D31" i="1"/>
  <c r="D30" i="1"/>
  <c r="M24" i="1"/>
  <c r="L24" i="1"/>
  <c r="O24" i="1"/>
  <c r="N24" i="1"/>
  <c r="K24" i="1" l="1"/>
  <c r="J24" i="1"/>
  <c r="I24" i="1"/>
  <c r="H24" i="1"/>
  <c r="G24" i="1"/>
  <c r="F24" i="1"/>
  <c r="E24" i="1"/>
  <c r="P22" i="1" l="1"/>
  <c r="P21" i="1"/>
  <c r="P23" i="1"/>
  <c r="P20" i="1"/>
  <c r="G34" i="1"/>
  <c r="F34" i="1"/>
  <c r="E34" i="1"/>
  <c r="D24" i="1"/>
  <c r="P24" i="1" s="1"/>
  <c r="H32" i="1" l="1"/>
  <c r="H31" i="1"/>
  <c r="H30" i="1"/>
  <c r="H33" i="1"/>
  <c r="D34" i="1"/>
  <c r="H34" i="1" l="1"/>
</calcChain>
</file>

<file path=xl/sharedStrings.xml><?xml version="1.0" encoding="utf-8"?>
<sst xmlns="http://schemas.openxmlformats.org/spreadsheetml/2006/main" count="68" uniqueCount="50">
  <si>
    <t>Total</t>
  </si>
  <si>
    <t>Jul</t>
  </si>
  <si>
    <t>Overview</t>
  </si>
  <si>
    <t>Montlhy Production</t>
  </si>
  <si>
    <t>Complex</t>
  </si>
  <si>
    <t>Delta Complex</t>
  </si>
  <si>
    <t>Bahia Complex</t>
  </si>
  <si>
    <t>SE/CO Complex</t>
  </si>
  <si>
    <t>Chuí Complex</t>
  </si>
  <si>
    <t>Apr</t>
  </si>
  <si>
    <t>Quarter Follow-up</t>
  </si>
  <si>
    <t>Historical Resource</t>
  </si>
  <si>
    <t>Maximum Resource</t>
  </si>
  <si>
    <t>Minimum Resource</t>
  </si>
  <si>
    <t>Historical Standard Deviation¹</t>
  </si>
  <si>
    <t>Monthly Standard Deviation¹</t>
  </si>
  <si>
    <t>Assets</t>
  </si>
  <si>
    <t>Bahia Complex¹</t>
  </si>
  <si>
    <t>SE/CO Complex¹</t>
  </si>
  <si>
    <t>May</t>
  </si>
  <si>
    <t>Delta Piauí and Maranhão</t>
  </si>
  <si>
    <t>Assuruá 1, 2 and 3
Ventos da Bahia 1 and 2</t>
  </si>
  <si>
    <t>Pipoca, Serra das Agulhas, Indaiás, Gargaú and Pirapora</t>
  </si>
  <si>
    <t>Santa Vitória do Palmar and Hermenegildo</t>
  </si>
  <si>
    <t>Gargaú and Pirapora</t>
  </si>
  <si>
    <t>Jun</t>
  </si>
  <si>
    <t>Aug</t>
  </si>
  <si>
    <t>Sep</t>
  </si>
  <si>
    <t>Oct</t>
  </si>
  <si>
    <t>Nov</t>
  </si>
  <si>
    <t>Assuruá 1, 2, 3 and 4
Ventos da Bahia 1, 2 and 3</t>
  </si>
  <si>
    <t>Bahia Complex²</t>
  </si>
  <si>
    <t>Source: CCEE. ¹ Considers the proportional stake of Pirapora (50%) and Ventos da Bahia 1, 2 and 3 (50%). ² CCEE Preview.</t>
  </si>
  <si>
    <t>Dec</t>
  </si>
  <si>
    <t>Jan</t>
  </si>
  <si>
    <t>3Q23</t>
  </si>
  <si>
    <t>2Q23</t>
  </si>
  <si>
    <t>4Q23</t>
  </si>
  <si>
    <t>Note: Information is based on a series of 43 years of ERA-5. Does not consider the hydro portfolio. ¹ Daily standard deviation. ² Does not consider Assuruá 4 and Ventos da Bahia 3.</t>
  </si>
  <si>
    <t>Monthly Resource Performance</t>
  </si>
  <si>
    <t>March 2023 - GWh</t>
  </si>
  <si>
    <t>Feb</t>
  </si>
  <si>
    <t>Mar²</t>
  </si>
  <si>
    <t>1Q23</t>
  </si>
  <si>
    <t>Daily Gross Resource - March 2023</t>
  </si>
  <si>
    <t>(i) Resources slightly above P50 levels to consolidated portfolio. Great resources in Bahia, SHPs and Pirapora compensated below historical average resources in Chuí.</t>
  </si>
  <si>
    <t>(ii) Production in Bahia, considering same 2022 asset base, was +8% YoY. Considering the addition of Assuruá 4 and VDB3 to portfolio, production was +79% YoY.</t>
  </si>
  <si>
    <t>(iii) Deltas had a solid beginning of the year, with resources in line with historical average, resulting in quarterly production of +5% YoY.</t>
  </si>
  <si>
    <t>(iv) Porfolio's Operational Performance was in line with the plan.</t>
  </si>
  <si>
    <t>- Energy production in the quarter was 18% above YoY, with the addition of 302 MW in installed capacity and the effect of na even more diversified portfolio.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</si>
</sst>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FFFFFF"/>
      <name val="Aeonik"/>
      <family val="2"/>
    </font>
    <font>
      <b/>
      <sz val="11"/>
      <color rgb="FF26395F"/>
      <name val="Aeonik Medium"/>
      <family val="2"/>
    </font>
    <font>
      <sz val="11"/>
      <color theme="1"/>
      <name val="Aeonik"/>
      <family val="2"/>
    </font>
    <font>
      <b/>
      <sz val="11"/>
      <color rgb="FF123660"/>
      <name val="Aeonik"/>
      <family val="2"/>
    </font>
    <font>
      <sz val="11"/>
      <color rgb="FF26395F"/>
      <name val="Aeonik"/>
      <family val="2"/>
    </font>
    <font>
      <sz val="11"/>
      <color rgb="FFFF0000"/>
      <name val="Aeonik"/>
      <family val="2"/>
    </font>
    <font>
      <b/>
      <sz val="11"/>
      <color rgb="FFFFFFFF"/>
      <name val="Aeonik"/>
      <family val="2"/>
    </font>
    <font>
      <sz val="11"/>
      <color rgb="FF123660"/>
      <name val="Aeonik"/>
      <family val="2"/>
    </font>
    <font>
      <b/>
      <sz val="11"/>
      <color theme="0"/>
      <name val="Aeonik"/>
      <family val="2"/>
    </font>
    <font>
      <b/>
      <sz val="11"/>
      <color rgb="FF26395F"/>
      <name val="Aeonik"/>
      <family val="2"/>
    </font>
    <font>
      <sz val="9"/>
      <color rgb="FF123660"/>
      <name val="Aeonik"/>
      <family val="2"/>
    </font>
  </fonts>
  <fills count="5">
    <fill>
      <patternFill patternType="none"/>
    </fill>
    <fill>
      <patternFill patternType="gray125"/>
    </fill>
    <fill>
      <patternFill patternType="solid">
        <fgColor rgb="FF5979F2"/>
        <bgColor indexed="64"/>
      </patternFill>
    </fill>
    <fill>
      <patternFill patternType="solid">
        <fgColor rgb="FF26395F"/>
        <bgColor indexed="64"/>
      </patternFill>
    </fill>
    <fill>
      <patternFill patternType="solid">
        <fgColor rgb="FFEC622A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  <xf numFmtId="0" fontId="8" fillId="4" borderId="0" xfId="0" applyFont="1" applyFill="1" applyAlignment="1">
      <alignment horizontal="left" vertical="center" wrapText="1"/>
    </xf>
    <xf numFmtId="164" fontId="8" fillId="4" borderId="0" xfId="0" applyNumberFormat="1" applyFont="1" applyFill="1" applyAlignment="1">
      <alignment horizontal="center" vertical="center" wrapText="1"/>
    </xf>
    <xf numFmtId="164" fontId="10" fillId="4" borderId="0" xfId="0" applyNumberFormat="1" applyFont="1" applyFill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center" vertical="center"/>
    </xf>
    <xf numFmtId="0" fontId="10" fillId="4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164" fontId="4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0" fontId="9" fillId="0" borderId="0" xfId="0" quotePrefix="1" applyFont="1" applyAlignment="1">
      <alignment horizontal="left" vertical="center"/>
    </xf>
    <xf numFmtId="0" fontId="1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6395F"/>
      <color rgb="FFEC622A"/>
      <color rgb="FF5979F2"/>
      <color rgb="FF0081FF"/>
      <color rgb="FF123660"/>
      <color rgb="FFFF6F0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69850</xdr:colOff>
      <xdr:row>2</xdr:row>
      <xdr:rowOff>25400</xdr:rowOff>
    </xdr:from>
    <xdr:to>
      <xdr:col>2</xdr:col>
      <xdr:colOff>876247</xdr:colOff>
      <xdr:row>4</xdr:row>
      <xdr:rowOff>149225</xdr:rowOff>
    </xdr:to>
    <xdr:pic>
      <xdr:nvPicPr>
        <xdr:cNvPr id="5" name="Imagem 8">
          <a:extLst>
            <a:ext uri="{FF2B5EF4-FFF2-40B4-BE49-F238E27FC236}">
              <a16:creationId xmlns:a16="http://schemas.microsoft.com/office/drawing/2014/main" id="{D15B7859-29DC-4805-838C-ABB4D147AD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789" t="42008" r="32598" b="43989"/>
        <a:stretch/>
      </xdr:blipFill>
      <xdr:spPr>
        <a:xfrm>
          <a:off x="711200" y="381000"/>
          <a:ext cx="2320872" cy="558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4BBC4-2021-40ED-BDD9-A60820B6ED93}">
  <dimension ref="B7:W44"/>
  <sheetViews>
    <sheetView showGridLines="0" tabSelected="1" zoomScaleNormal="100" workbookViewId="0"/>
  </sheetViews>
  <sheetFormatPr defaultColWidth="9.1796875" defaultRowHeight="17.25" customHeight="1" x14ac:dyDescent="0.35"/>
  <cols>
    <col min="1" max="1" width="5" style="3" customWidth="1"/>
    <col min="2" max="2" width="21.54296875" style="3" customWidth="1"/>
    <col min="3" max="3" width="34" style="3" customWidth="1"/>
    <col min="4" max="16" width="13.81640625" style="3" customWidth="1"/>
    <col min="17" max="16384" width="9.1796875" style="3"/>
  </cols>
  <sheetData>
    <row r="7" spans="2:14" ht="17.25" customHeight="1" x14ac:dyDescent="0.35">
      <c r="B7" s="2" t="s">
        <v>3</v>
      </c>
      <c r="C7" s="2"/>
    </row>
    <row r="9" spans="2:14" ht="17.25" customHeight="1" x14ac:dyDescent="0.35">
      <c r="B9" s="4" t="s">
        <v>2</v>
      </c>
      <c r="C9" s="4"/>
    </row>
    <row r="11" spans="2:14" ht="17.25" customHeight="1" x14ac:dyDescent="0.35">
      <c r="B11" s="30" t="s">
        <v>49</v>
      </c>
    </row>
    <row r="12" spans="2:14" ht="17.25" customHeight="1" x14ac:dyDescent="0.35">
      <c r="B12" s="30" t="s">
        <v>45</v>
      </c>
    </row>
    <row r="13" spans="2:14" ht="17.25" customHeight="1" x14ac:dyDescent="0.35">
      <c r="B13" s="30" t="s">
        <v>46</v>
      </c>
    </row>
    <row r="14" spans="2:14" ht="17.25" customHeight="1" x14ac:dyDescent="0.35">
      <c r="B14" s="30" t="s">
        <v>47</v>
      </c>
    </row>
    <row r="15" spans="2:14" ht="17" customHeight="1" x14ac:dyDescent="0.35">
      <c r="B15" s="30" t="s">
        <v>48</v>
      </c>
      <c r="N15" s="6"/>
    </row>
    <row r="16" spans="2:14" ht="17.25" customHeight="1" x14ac:dyDescent="0.35">
      <c r="N16" s="6"/>
    </row>
    <row r="17" spans="2:23" ht="17.25" customHeight="1" x14ac:dyDescent="0.35">
      <c r="B17" s="29" t="s">
        <v>40</v>
      </c>
      <c r="N17" s="6"/>
    </row>
    <row r="18" spans="2:23" ht="17.25" customHeight="1" x14ac:dyDescent="0.35">
      <c r="N18" s="6"/>
    </row>
    <row r="19" spans="2:23" ht="17.25" customHeight="1" x14ac:dyDescent="0.35">
      <c r="B19" s="7" t="s">
        <v>4</v>
      </c>
      <c r="C19" s="8" t="s">
        <v>16</v>
      </c>
      <c r="D19" s="8" t="s">
        <v>34</v>
      </c>
      <c r="E19" s="8" t="s">
        <v>41</v>
      </c>
      <c r="F19" s="8" t="s">
        <v>42</v>
      </c>
      <c r="G19" s="8" t="s">
        <v>9</v>
      </c>
      <c r="H19" s="8" t="s">
        <v>19</v>
      </c>
      <c r="I19" s="8" t="s">
        <v>25</v>
      </c>
      <c r="J19" s="8" t="s">
        <v>1</v>
      </c>
      <c r="K19" s="8" t="s">
        <v>26</v>
      </c>
      <c r="L19" s="8" t="s">
        <v>27</v>
      </c>
      <c r="M19" s="8" t="s">
        <v>28</v>
      </c>
      <c r="N19" s="8" t="s">
        <v>29</v>
      </c>
      <c r="O19" s="8" t="s">
        <v>33</v>
      </c>
      <c r="P19" s="9" t="s">
        <v>0</v>
      </c>
    </row>
    <row r="20" spans="2:23" ht="26.25" customHeight="1" x14ac:dyDescent="0.35">
      <c r="B20" s="10" t="s">
        <v>5</v>
      </c>
      <c r="C20" s="11" t="s">
        <v>20</v>
      </c>
      <c r="D20" s="12">
        <v>183.72670915999996</v>
      </c>
      <c r="E20" s="12">
        <v>143.17211351400002</v>
      </c>
      <c r="F20" s="12">
        <v>97.29739412043493</v>
      </c>
      <c r="G20" s="12"/>
      <c r="H20" s="12"/>
      <c r="I20" s="12"/>
      <c r="J20" s="12"/>
      <c r="K20" s="12"/>
      <c r="L20" s="12"/>
      <c r="M20" s="12"/>
      <c r="N20" s="12"/>
      <c r="O20" s="12"/>
      <c r="P20" s="13">
        <f>SUM(D20:O20)</f>
        <v>424.19621679443492</v>
      </c>
      <c r="S20" s="14"/>
      <c r="T20" s="14"/>
      <c r="U20" s="14"/>
      <c r="V20" s="14"/>
      <c r="W20" s="14"/>
    </row>
    <row r="21" spans="2:23" ht="33" customHeight="1" x14ac:dyDescent="0.35">
      <c r="B21" s="10" t="s">
        <v>17</v>
      </c>
      <c r="C21" s="11" t="s">
        <v>30</v>
      </c>
      <c r="D21" s="12">
        <v>190.47576995293602</v>
      </c>
      <c r="E21" s="12">
        <v>265.48524108798898</v>
      </c>
      <c r="F21" s="12">
        <v>276.5648713950203</v>
      </c>
      <c r="G21" s="12"/>
      <c r="H21" s="12"/>
      <c r="I21" s="12"/>
      <c r="J21" s="12"/>
      <c r="K21" s="12"/>
      <c r="L21" s="12"/>
      <c r="M21" s="12"/>
      <c r="N21" s="12"/>
      <c r="O21" s="12"/>
      <c r="P21" s="13">
        <f t="shared" ref="P21:P23" si="0">SUM(D21:O21)</f>
        <v>732.52588243594528</v>
      </c>
      <c r="T21" s="14"/>
    </row>
    <row r="22" spans="2:23" ht="33" customHeight="1" x14ac:dyDescent="0.35">
      <c r="B22" s="10" t="s">
        <v>18</v>
      </c>
      <c r="C22" s="11" t="s">
        <v>22</v>
      </c>
      <c r="D22" s="12">
        <v>94.925661579999982</v>
      </c>
      <c r="E22" s="12">
        <v>93.018160503499999</v>
      </c>
      <c r="F22" s="12">
        <v>83.670569247499998</v>
      </c>
      <c r="G22" s="12"/>
      <c r="H22" s="12"/>
      <c r="I22" s="12"/>
      <c r="J22" s="12"/>
      <c r="K22" s="12"/>
      <c r="L22" s="12"/>
      <c r="M22" s="12"/>
      <c r="N22" s="12"/>
      <c r="O22" s="12"/>
      <c r="P22" s="13">
        <f t="shared" si="0"/>
        <v>271.61439133099998</v>
      </c>
      <c r="T22" s="14"/>
    </row>
    <row r="23" spans="2:23" ht="33" customHeight="1" x14ac:dyDescent="0.35">
      <c r="B23" s="10" t="s">
        <v>8</v>
      </c>
      <c r="C23" s="11" t="s">
        <v>23</v>
      </c>
      <c r="D23" s="12">
        <v>134.66934828500001</v>
      </c>
      <c r="E23" s="12">
        <v>125.67422853199997</v>
      </c>
      <c r="F23" s="12">
        <v>115.53337176924923</v>
      </c>
      <c r="G23" s="12"/>
      <c r="H23" s="12"/>
      <c r="I23" s="12"/>
      <c r="J23" s="12"/>
      <c r="K23" s="12"/>
      <c r="L23" s="12"/>
      <c r="M23" s="12"/>
      <c r="N23" s="12"/>
      <c r="O23" s="12"/>
      <c r="P23" s="13">
        <f t="shared" si="0"/>
        <v>375.87694858624923</v>
      </c>
      <c r="T23" s="14"/>
    </row>
    <row r="24" spans="2:23" ht="17.25" customHeight="1" x14ac:dyDescent="0.35">
      <c r="B24" s="15" t="s">
        <v>0</v>
      </c>
      <c r="C24" s="15"/>
      <c r="D24" s="16">
        <f t="shared" ref="D24:O24" si="1">SUM(D20:D23)</f>
        <v>603.79748897793593</v>
      </c>
      <c r="E24" s="16">
        <f t="shared" si="1"/>
        <v>627.34974363748893</v>
      </c>
      <c r="F24" s="16">
        <f t="shared" si="1"/>
        <v>573.06620653220443</v>
      </c>
      <c r="G24" s="16">
        <f t="shared" si="1"/>
        <v>0</v>
      </c>
      <c r="H24" s="16">
        <f t="shared" si="1"/>
        <v>0</v>
      </c>
      <c r="I24" s="16">
        <f t="shared" si="1"/>
        <v>0</v>
      </c>
      <c r="J24" s="16">
        <f t="shared" si="1"/>
        <v>0</v>
      </c>
      <c r="K24" s="16">
        <f t="shared" si="1"/>
        <v>0</v>
      </c>
      <c r="L24" s="16">
        <f t="shared" si="1"/>
        <v>0</v>
      </c>
      <c r="M24" s="16">
        <f t="shared" si="1"/>
        <v>0</v>
      </c>
      <c r="N24" s="17">
        <f t="shared" si="1"/>
        <v>0</v>
      </c>
      <c r="O24" s="17">
        <f t="shared" si="1"/>
        <v>0</v>
      </c>
      <c r="P24" s="16">
        <f>SUM(D24:O24)</f>
        <v>1804.2134391476293</v>
      </c>
    </row>
    <row r="25" spans="2:23" s="19" customFormat="1" ht="17.25" customHeight="1" x14ac:dyDescent="0.35">
      <c r="B25" s="26" t="s">
        <v>32</v>
      </c>
      <c r="C25" s="18"/>
    </row>
    <row r="27" spans="2:23" ht="17.25" customHeight="1" x14ac:dyDescent="0.35">
      <c r="B27" s="4" t="s">
        <v>10</v>
      </c>
      <c r="C27" s="4"/>
    </row>
    <row r="28" spans="2:23" ht="17.25" customHeight="1" x14ac:dyDescent="0.35">
      <c r="P28" s="27"/>
    </row>
    <row r="29" spans="2:23" ht="17.25" customHeight="1" x14ac:dyDescent="0.35">
      <c r="B29" s="7" t="s">
        <v>4</v>
      </c>
      <c r="C29" s="8" t="s">
        <v>16</v>
      </c>
      <c r="D29" s="8" t="s">
        <v>43</v>
      </c>
      <c r="E29" s="8" t="s">
        <v>36</v>
      </c>
      <c r="F29" s="8" t="s">
        <v>35</v>
      </c>
      <c r="G29" s="8" t="s">
        <v>37</v>
      </c>
      <c r="H29" s="9" t="s">
        <v>0</v>
      </c>
    </row>
    <row r="30" spans="2:23" ht="26.25" customHeight="1" x14ac:dyDescent="0.35">
      <c r="B30" s="20" t="s">
        <v>5</v>
      </c>
      <c r="C30" s="11" t="s">
        <v>20</v>
      </c>
      <c r="D30" s="21">
        <f>SUM(D20:F20)</f>
        <v>424.19621679443492</v>
      </c>
      <c r="E30" s="21"/>
      <c r="F30" s="21"/>
      <c r="G30" s="21"/>
      <c r="H30" s="22">
        <f>SUM(D30:G30)</f>
        <v>424.19621679443492</v>
      </c>
    </row>
    <row r="31" spans="2:23" ht="33" customHeight="1" x14ac:dyDescent="0.35">
      <c r="B31" s="20" t="s">
        <v>6</v>
      </c>
      <c r="C31" s="11" t="s">
        <v>30</v>
      </c>
      <c r="D31" s="21">
        <f>SUM(D21:F21)</f>
        <v>732.52588243594528</v>
      </c>
      <c r="E31" s="21"/>
      <c r="F31" s="21"/>
      <c r="G31" s="21"/>
      <c r="H31" s="22">
        <f t="shared" ref="H31:H33" si="2">SUM(D31:G31)</f>
        <v>732.52588243594528</v>
      </c>
    </row>
    <row r="32" spans="2:23" ht="33" customHeight="1" x14ac:dyDescent="0.35">
      <c r="B32" s="20" t="s">
        <v>7</v>
      </c>
      <c r="C32" s="11" t="s">
        <v>22</v>
      </c>
      <c r="D32" s="21">
        <f>SUM(D22:F22)</f>
        <v>271.61439133099998</v>
      </c>
      <c r="E32" s="21"/>
      <c r="F32" s="21"/>
      <c r="G32" s="21"/>
      <c r="H32" s="22">
        <f t="shared" si="2"/>
        <v>271.61439133099998</v>
      </c>
    </row>
    <row r="33" spans="2:11" ht="33" customHeight="1" x14ac:dyDescent="0.35">
      <c r="B33" s="20" t="s">
        <v>8</v>
      </c>
      <c r="C33" s="11" t="s">
        <v>23</v>
      </c>
      <c r="D33" s="21">
        <f>SUM(D23:F23)</f>
        <v>375.87694858624923</v>
      </c>
      <c r="E33" s="21"/>
      <c r="F33" s="21"/>
      <c r="G33" s="21"/>
      <c r="H33" s="22">
        <f t="shared" si="2"/>
        <v>375.87694858624923</v>
      </c>
    </row>
    <row r="34" spans="2:11" ht="17.25" customHeight="1" x14ac:dyDescent="0.35">
      <c r="B34" s="15" t="s">
        <v>0</v>
      </c>
      <c r="C34" s="15"/>
      <c r="D34" s="16">
        <f>SUM(D30:D33)</f>
        <v>1804.2134391476293</v>
      </c>
      <c r="E34" s="16">
        <f>SUM(E30:E33)</f>
        <v>0</v>
      </c>
      <c r="F34" s="16">
        <f>SUM(F30:F33)</f>
        <v>0</v>
      </c>
      <c r="G34" s="16">
        <f>SUM(G30:G33)</f>
        <v>0</v>
      </c>
      <c r="H34" s="16">
        <f>SUM(H30:H33)</f>
        <v>1804.2134391476293</v>
      </c>
      <c r="J34" s="27"/>
      <c r="K34" s="28"/>
    </row>
    <row r="36" spans="2:11" ht="17.25" customHeight="1" x14ac:dyDescent="0.35">
      <c r="B36" s="4" t="s">
        <v>44</v>
      </c>
      <c r="C36" s="4"/>
      <c r="E36" s="5"/>
    </row>
    <row r="38" spans="2:11" ht="49" customHeight="1" x14ac:dyDescent="0.35">
      <c r="B38" s="7" t="s">
        <v>4</v>
      </c>
      <c r="C38" s="8" t="s">
        <v>16</v>
      </c>
      <c r="D38" s="1" t="s">
        <v>39</v>
      </c>
      <c r="E38" s="1" t="s">
        <v>11</v>
      </c>
      <c r="F38" s="1" t="s">
        <v>12</v>
      </c>
      <c r="G38" s="1" t="s">
        <v>13</v>
      </c>
      <c r="H38" s="1" t="s">
        <v>14</v>
      </c>
      <c r="I38" s="1" t="s">
        <v>15</v>
      </c>
    </row>
    <row r="39" spans="2:11" ht="26.25" customHeight="1" x14ac:dyDescent="0.35">
      <c r="B39" s="23" t="s">
        <v>5</v>
      </c>
      <c r="C39" s="11" t="s">
        <v>20</v>
      </c>
      <c r="D39" s="24">
        <v>3.351990239</v>
      </c>
      <c r="E39" s="24">
        <v>4.3233177071388713</v>
      </c>
      <c r="F39" s="24">
        <v>10.676668766000001</v>
      </c>
      <c r="G39" s="24">
        <v>0.18848173709999999</v>
      </c>
      <c r="H39" s="24">
        <v>3.09089488</v>
      </c>
      <c r="I39" s="24">
        <v>3.09089488</v>
      </c>
    </row>
    <row r="40" spans="2:11" ht="33" customHeight="1" x14ac:dyDescent="0.35">
      <c r="B40" s="20" t="s">
        <v>31</v>
      </c>
      <c r="C40" s="11" t="s">
        <v>21</v>
      </c>
      <c r="D40" s="21">
        <v>5.9225586640000003</v>
      </c>
      <c r="E40" s="21">
        <v>4.7062429400000001</v>
      </c>
      <c r="F40" s="21">
        <v>8.4807958459999995</v>
      </c>
      <c r="G40" s="21">
        <v>1.064564818</v>
      </c>
      <c r="H40" s="21">
        <v>1.9557199649999999</v>
      </c>
      <c r="I40" s="21">
        <v>2.1208287010000002</v>
      </c>
      <c r="J40" s="5"/>
    </row>
    <row r="41" spans="2:11" ht="26.25" customHeight="1" x14ac:dyDescent="0.35">
      <c r="B41" s="20" t="s">
        <v>7</v>
      </c>
      <c r="C41" s="11" t="s">
        <v>24</v>
      </c>
      <c r="D41" s="21">
        <v>1.5593221690000001</v>
      </c>
      <c r="E41" s="21">
        <v>1.3175673530000001</v>
      </c>
      <c r="F41" s="21">
        <v>2.1098545240000002</v>
      </c>
      <c r="G41" s="21">
        <v>0.71092140199999998</v>
      </c>
      <c r="H41" s="21">
        <v>0.32649552580000002</v>
      </c>
      <c r="I41" s="21">
        <v>0.15672089519999999</v>
      </c>
    </row>
    <row r="42" spans="2:11" ht="33" customHeight="1" x14ac:dyDescent="0.35">
      <c r="B42" s="20" t="s">
        <v>8</v>
      </c>
      <c r="C42" s="11" t="s">
        <v>23</v>
      </c>
      <c r="D42" s="21">
        <v>4.5428612030000002</v>
      </c>
      <c r="E42" s="21">
        <v>4.8052733190000003</v>
      </c>
      <c r="F42" s="21">
        <v>9.5675902669999999</v>
      </c>
      <c r="G42" s="21">
        <v>0.79889571670000004</v>
      </c>
      <c r="H42" s="21">
        <v>2.3244933149999998</v>
      </c>
      <c r="I42" s="21">
        <v>2.3244933149999998</v>
      </c>
    </row>
    <row r="43" spans="2:11" ht="17.25" customHeight="1" x14ac:dyDescent="0.35">
      <c r="B43" s="25"/>
      <c r="C43" s="25"/>
      <c r="D43" s="17"/>
      <c r="E43" s="17"/>
      <c r="F43" s="17"/>
      <c r="G43" s="17"/>
      <c r="H43" s="17"/>
      <c r="I43" s="17"/>
    </row>
    <row r="44" spans="2:11" ht="17.25" customHeight="1" x14ac:dyDescent="0.35">
      <c r="B44" s="31" t="s">
        <v>38</v>
      </c>
      <c r="C44" s="31"/>
      <c r="D44" s="31"/>
      <c r="E44" s="31"/>
      <c r="F44" s="31"/>
      <c r="G44" s="31"/>
      <c r="H44" s="31"/>
      <c r="I44" s="31"/>
    </row>
  </sheetData>
  <mergeCells count="1">
    <mergeCell ref="B44:I44"/>
  </mergeCells>
  <phoneticPr fontId="1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E0B370FF39926438992CA2E56ECF9A5" ma:contentTypeVersion="16" ma:contentTypeDescription="Criar um novo documento." ma:contentTypeScope="" ma:versionID="e1669781a2d5828de2be4c83e297d9d5">
  <xsd:schema xmlns:xsd="http://www.w3.org/2001/XMLSchema" xmlns:xs="http://www.w3.org/2001/XMLSchema" xmlns:p="http://schemas.microsoft.com/office/2006/metadata/properties" xmlns:ns2="01b2a052-d4e2-49c7-b291-f21febf6613e" xmlns:ns3="7446d943-6735-4f65-a92c-e33387c6efba" targetNamespace="http://schemas.microsoft.com/office/2006/metadata/properties" ma:root="true" ma:fieldsID="8ae12ee91977ecb8185daf193dd65818" ns2:_="" ns3:_="">
    <xsd:import namespace="01b2a052-d4e2-49c7-b291-f21febf6613e"/>
    <xsd:import namespace="7446d943-6735-4f65-a92c-e33387c6ef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b2a052-d4e2-49c7-b291-f21febf66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m" ma:readOnly="false" ma:fieldId="{5cf76f15-5ced-4ddc-b409-7134ff3c332f}" ma:taxonomyMulti="true" ma:sspId="64ec1fcb-ea75-447b-aa87-3d28193a5e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46d943-6735-4f65-a92c-e33387c6efb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7fd8bbe-03c9-48bf-a0c1-ffbe727c0244}" ma:internalName="TaxCatchAll" ma:showField="CatchAllData" ma:web="7446d943-6735-4f65-a92c-e33387c6ef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46d943-6735-4f65-a92c-e33387c6efba" xsi:nil="true"/>
    <lcf76f155ced4ddcb4097134ff3c332f xmlns="01b2a052-d4e2-49c7-b291-f21febf6613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C6F1A29-0E66-4ECB-82A8-1A00261AF2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b2a052-d4e2-49c7-b291-f21febf6613e"/>
    <ds:schemaRef ds:uri="7446d943-6735-4f65-a92c-e33387c6ef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AF2E36-DDF7-4559-BD86-3B7E24A8A8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FF5E69-3A1F-4C89-8796-C133196FF09C}">
  <ds:schemaRefs>
    <ds:schemaRef ds:uri="http://purl.org/dc/dcmitype/"/>
    <ds:schemaRef ds:uri="http://schemas.microsoft.com/office/2006/documentManagement/types"/>
    <ds:schemaRef ds:uri="7446d943-6735-4f65-a92c-e33387c6efba"/>
    <ds:schemaRef ds:uri="http://www.w3.org/XML/1998/namespace"/>
    <ds:schemaRef ds:uri="01b2a052-d4e2-49c7-b291-f21febf6613e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Energy Production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Ferman</dc:creator>
  <cp:lastModifiedBy>Thalles Morelli</cp:lastModifiedBy>
  <dcterms:created xsi:type="dcterms:W3CDTF">2021-03-02T23:05:57Z</dcterms:created>
  <dcterms:modified xsi:type="dcterms:W3CDTF">2023-04-11T21:46:18Z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0x0101005E0B370FF39926438992CA2E56ECF9A5</vt:lpwstr>
  </property>
  <property fmtid="{D5CDD505-2E9C-101B-9397-08002B2CF9AE}" pid="5" name="MediaServiceImageTags">
    <vt:lpwstr/>
  </property>
</Properties>
</file>