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thumbnail" Target="docProps/thumbnail.wmf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6" Type="http://schemas.openxmlformats.org/officeDocument/2006/relationships/custom-properties" Target="docProps/custom.xml"/><Relationship Id="rId5" Type="http://schemas.openxmlformats.org/officeDocument/2006/relationships/extended-properties" Target="docProps/app.xml"/><Relationship Id="rId4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megaenergiarenovavel.sharepoint.com/sites/RI/Documentos Partilhados/Omega Energia/07. Informações Ativos/01. Acompanhamento Mensal Geração/2023/03.2023/"/>
    </mc:Choice>
  </mc:AlternateContent>
  <xr:revisionPtr revIDLastSave="12" documentId="13_ncr:1_{CBEBBEA9-AADC-4EE0-870C-C5658FB69BB9}" xr6:coauthVersionLast="47" xr6:coauthVersionMax="47" xr10:uidLastSave="{71931F49-8DB8-4472-8E3C-AB21DB65419E}"/>
  <bookViews>
    <workbookView xWindow="0" yWindow="-16200" windowWidth="14400" windowHeight="15600" xr2:uid="{6FDA9EDF-18C0-49BF-A9B0-5528C7B5ACD5}"/>
  </bookViews>
  <sheets>
    <sheet name="Produção de Energi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0" i="1" l="1"/>
  <c r="D33" i="1"/>
  <c r="D32" i="1"/>
  <c r="D31" i="1"/>
  <c r="M24" i="1" l="1"/>
  <c r="L24" i="1"/>
  <c r="K24" i="1" l="1"/>
  <c r="O24" i="1"/>
  <c r="N24" i="1"/>
  <c r="J24" i="1" l="1"/>
  <c r="I24" i="1"/>
  <c r="H24" i="1"/>
  <c r="G24" i="1"/>
  <c r="F24" i="1"/>
  <c r="E24" i="1"/>
  <c r="P22" i="1" l="1"/>
  <c r="P21" i="1"/>
  <c r="P23" i="1"/>
  <c r="P20" i="1"/>
  <c r="G34" i="1"/>
  <c r="F34" i="1"/>
  <c r="E34" i="1"/>
  <c r="D24" i="1"/>
  <c r="P24" i="1" s="1"/>
  <c r="H32" i="1" l="1"/>
  <c r="H31" i="1"/>
  <c r="H30" i="1"/>
  <c r="H33" i="1"/>
  <c r="D34" i="1"/>
  <c r="H34" i="1" l="1"/>
</calcChain>
</file>

<file path=xl/sharedStrings.xml><?xml version="1.0" encoding="utf-8"?>
<sst xmlns="http://schemas.openxmlformats.org/spreadsheetml/2006/main" count="68" uniqueCount="50">
  <si>
    <t>Total</t>
  </si>
  <si>
    <t>Acompanhamento Mensal de Produção de Energia</t>
  </si>
  <si>
    <t>Acompanhamento Trimestre</t>
  </si>
  <si>
    <t>Abr</t>
  </si>
  <si>
    <t>Recurso Máximo</t>
  </si>
  <si>
    <t>Recurso Mínimo</t>
  </si>
  <si>
    <t>Recurso Realizado</t>
  </si>
  <si>
    <t>Desvio Padrão Histórico¹</t>
  </si>
  <si>
    <t>Desvio Padrão Realizado¹</t>
  </si>
  <si>
    <t>Recurso Histórico</t>
  </si>
  <si>
    <t>Complexo Delta</t>
  </si>
  <si>
    <t>Complexo Bahia</t>
  </si>
  <si>
    <t>Complexo Chuí</t>
  </si>
  <si>
    <t>Complexo SE/CO</t>
  </si>
  <si>
    <t>Overview</t>
  </si>
  <si>
    <t>Ativos</t>
  </si>
  <si>
    <t>Delta Piauí e Maranhão</t>
  </si>
  <si>
    <t>Assuruá 1, 2 e 3
Ventos da Bahia 1 e 2</t>
  </si>
  <si>
    <t>Pipoca, Serra das Agulhas, Indaiás, Gargaú e Pirapora</t>
  </si>
  <si>
    <t>Santa Vitória do Palmar e Hermenegildo</t>
  </si>
  <si>
    <t>Complexos</t>
  </si>
  <si>
    <t>Gargaú e Pirapora</t>
  </si>
  <si>
    <t>Complexo Bahia¹</t>
  </si>
  <si>
    <t>Complexo SE/CO¹</t>
  </si>
  <si>
    <t>Mai</t>
  </si>
  <si>
    <t>Jun</t>
  </si>
  <si>
    <t>Jul</t>
  </si>
  <si>
    <t>Ago</t>
  </si>
  <si>
    <t>Set</t>
  </si>
  <si>
    <t>Out</t>
  </si>
  <si>
    <t>Nov</t>
  </si>
  <si>
    <t>Assuruá 1, 2, 3 e 4
Ventos da Bahia 1, 2 e 3</t>
  </si>
  <si>
    <t>Complexo Bahia²</t>
  </si>
  <si>
    <t>Fonte: CCEE. ¹ Considera a participação proporcional de Pirapora (50%) e Ventos da Bahia 1, 2 e 3 (50%). ² Prévia da CCEE.</t>
  </si>
  <si>
    <t>Dez</t>
  </si>
  <si>
    <t>Jan</t>
  </si>
  <si>
    <t>2T23</t>
  </si>
  <si>
    <t>3T23</t>
  </si>
  <si>
    <t>4T23</t>
  </si>
  <si>
    <t xml:space="preserve">Nota: Informação se baseia em série de 43 anos do ERA-5. Não considera o portfólio hidríco. ¹ Desvio padrão diário. ² Não considera Assuruá 4 e Ventos da Bahia 3. </t>
  </si>
  <si>
    <t>Fev</t>
  </si>
  <si>
    <t>Mar²</t>
  </si>
  <si>
    <t>1T23</t>
  </si>
  <si>
    <t>Março 2023 - Valores em GWh</t>
  </si>
  <si>
    <t>Recurso Bruto Diário - Março 2023</t>
  </si>
  <si>
    <t>(i) Recurso ligeiramente acima do P50 para portfólio consolidado. Excelente recurso na Bahia, PCHs e Pirapora compensou recursos abaixo da média observados no Chuí.</t>
  </si>
  <si>
    <t>(ii) Geração na Bahia, considerando a mesma base de ativos 2022, foi +8% YoY. Considerando a entrada de Assuruá 4 e Ventos da Bahia 3 no portfólio, geração +79% YoY.</t>
  </si>
  <si>
    <t>(iii) Delta teve um sólido início de ano, com recurso em linha com P50 e geração acumulada no trimestre de +5% YoY.</t>
  </si>
  <si>
    <t>(iv) Performance Operacional do portfólio consolidado em linha com o planejado.</t>
  </si>
  <si>
    <t>- Geração do portfólio cerca de 18% acima YoY no trimestre, com destaques para adição de 302 MW na capacidade instalada e o efeito portfólio ainda mais diversificado.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</si>
</sst>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00"/>
  </numFmts>
  <fonts count="17" x14ac:knownFonts="1">
    <font>
      <sz val="11"/>
      <color theme="1"/>
      <name val="Calibri"/>
      <family val="2"/>
      <scheme val="minor"/>
    </font>
    <font>
      <sz val="9"/>
      <color rgb="FF123660"/>
      <name val="Aeonik"/>
      <family val="2"/>
    </font>
    <font>
      <sz val="11"/>
      <color theme="1"/>
      <name val="Aeonik"/>
      <family val="2"/>
    </font>
    <font>
      <b/>
      <sz val="11"/>
      <color rgb="FFFFFFFF"/>
      <name val="Aeonik"/>
      <family val="2"/>
    </font>
    <font>
      <sz val="11"/>
      <color rgb="FF123660"/>
      <name val="Aeonik"/>
      <family val="2"/>
    </font>
    <font>
      <sz val="8"/>
      <name val="Calibri"/>
      <family val="2"/>
      <scheme val="minor"/>
    </font>
    <font>
      <b/>
      <sz val="11"/>
      <color rgb="FF123660"/>
      <name val="Aeonik"/>
      <family val="2"/>
    </font>
    <font>
      <b/>
      <sz val="10"/>
      <color rgb="FFFFFFFF"/>
      <name val="Aeonik"/>
      <family val="2"/>
    </font>
    <font>
      <b/>
      <sz val="11"/>
      <color theme="0"/>
      <name val="Aeonik"/>
      <family val="2"/>
    </font>
    <font>
      <sz val="11"/>
      <color rgb="FFFF0000"/>
      <name val="Aeonik"/>
      <family val="2"/>
    </font>
    <font>
      <b/>
      <sz val="11"/>
      <color rgb="FF26395F"/>
      <name val="Aeonik"/>
      <family val="2"/>
    </font>
    <font>
      <sz val="11"/>
      <color rgb="FF26395F"/>
      <name val="Aeonik"/>
      <family val="2"/>
    </font>
    <font>
      <b/>
      <sz val="11"/>
      <color rgb="FF26395F"/>
      <name val="Aeonik Medium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Aeonik"/>
      <family val="2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5979F2"/>
        <bgColor indexed="64"/>
      </patternFill>
    </fill>
    <fill>
      <patternFill patternType="solid">
        <fgColor rgb="FF26395F"/>
        <bgColor indexed="64"/>
      </patternFill>
    </fill>
    <fill>
      <patternFill patternType="solid">
        <fgColor rgb="FFEC622A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9" fontId="13" fillId="0" borderId="0" applyFont="0" applyFill="0" applyBorder="0" applyAlignment="0" applyProtection="0"/>
    <xf numFmtId="0" fontId="14" fillId="0" borderId="0"/>
  </cellStyleXfs>
  <cellXfs count="33">
    <xf numFmtId="0" fontId="0" fillId="0" borderId="0" xfId="0"/>
    <xf numFmtId="164" fontId="6" fillId="0" borderId="0" xfId="0" applyNumberFormat="1" applyFont="1" applyAlignment="1">
      <alignment horizontal="center" vertical="center" wrapText="1"/>
    </xf>
    <xf numFmtId="164" fontId="4" fillId="0" borderId="0" xfId="0" applyNumberFormat="1" applyFont="1" applyAlignment="1">
      <alignment horizontal="center" vertical="center" wrapText="1"/>
    </xf>
    <xf numFmtId="0" fontId="3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3" fillId="4" borderId="0" xfId="0" applyFont="1" applyFill="1" applyAlignment="1">
      <alignment horizontal="left" vertical="center" wrapText="1"/>
    </xf>
    <xf numFmtId="164" fontId="3" fillId="4" borderId="0" xfId="0" applyNumberFormat="1" applyFont="1" applyFill="1" applyAlignment="1">
      <alignment horizontal="center" vertical="center" wrapText="1"/>
    </xf>
    <xf numFmtId="164" fontId="8" fillId="4" borderId="0" xfId="0" applyNumberFormat="1" applyFont="1" applyFill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49" fontId="6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2" fillId="0" borderId="0" xfId="0" applyFont="1" applyAlignment="1">
      <alignment vertical="center"/>
    </xf>
    <xf numFmtId="164" fontId="11" fillId="0" borderId="0" xfId="0" applyNumberFormat="1" applyFont="1" applyAlignment="1">
      <alignment horizontal="center" vertical="center" wrapText="1"/>
    </xf>
    <xf numFmtId="164" fontId="10" fillId="0" borderId="0" xfId="0" applyNumberFormat="1" applyFont="1" applyAlignment="1">
      <alignment horizontal="center" vertical="center" wrapText="1"/>
    </xf>
    <xf numFmtId="0" fontId="8" fillId="4" borderId="0" xfId="0" applyFont="1" applyFill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 wrapText="1"/>
    </xf>
    <xf numFmtId="165" fontId="2" fillId="0" borderId="0" xfId="0" applyNumberFormat="1" applyFont="1" applyAlignment="1">
      <alignment vertical="center"/>
    </xf>
    <xf numFmtId="10" fontId="2" fillId="0" borderId="0" xfId="1" applyNumberFormat="1" applyFont="1" applyAlignment="1">
      <alignment horizontal="left" vertical="center"/>
    </xf>
    <xf numFmtId="164" fontId="11" fillId="0" borderId="0" xfId="0" applyNumberFormat="1" applyFont="1" applyAlignment="1">
      <alignment horizontal="center" vertical="center"/>
    </xf>
    <xf numFmtId="0" fontId="15" fillId="0" borderId="0" xfId="0" applyFont="1" applyAlignment="1">
      <alignment vertical="center"/>
    </xf>
    <xf numFmtId="0" fontId="16" fillId="0" borderId="0" xfId="0" applyFont="1"/>
    <xf numFmtId="164" fontId="2" fillId="0" borderId="0" xfId="0" applyNumberFormat="1" applyFont="1" applyAlignment="1">
      <alignment vertical="center"/>
    </xf>
    <xf numFmtId="4" fontId="2" fillId="0" borderId="0" xfId="0" applyNumberFormat="1" applyFont="1" applyAlignment="1">
      <alignment vertical="center"/>
    </xf>
    <xf numFmtId="49" fontId="4" fillId="0" borderId="0" xfId="0" quotePrefix="1" applyNumberFormat="1" applyFont="1" applyAlignment="1">
      <alignment vertical="center"/>
    </xf>
    <xf numFmtId="0" fontId="1" fillId="0" borderId="0" xfId="0" applyFont="1" applyAlignment="1">
      <alignment horizontal="left" vertical="center"/>
    </xf>
  </cellXfs>
  <cellStyles count="3">
    <cellStyle name="Normal" xfId="0" builtinId="0"/>
    <cellStyle name="Normal 2" xfId="2" xr:uid="{F22B448E-610C-494F-9142-E559291ECD5C}"/>
    <cellStyle name="Porcentagem" xfId="1" builtinId="5"/>
  </cellStyles>
  <dxfs count="0"/>
  <tableStyles count="0" defaultTableStyle="TableStyleMedium2" defaultPivotStyle="PivotStyleLight16"/>
  <colors>
    <mruColors>
      <color rgb="FFFF6F03"/>
      <color rgb="FF5979F2"/>
      <color rgb="FFEC622A"/>
      <color rgb="FF26395F"/>
      <color rgb="FF0081FF"/>
      <color rgb="FF12366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69850</xdr:colOff>
      <xdr:row>2</xdr:row>
      <xdr:rowOff>25400</xdr:rowOff>
    </xdr:from>
    <xdr:to>
      <xdr:col>2</xdr:col>
      <xdr:colOff>838147</xdr:colOff>
      <xdr:row>4</xdr:row>
      <xdr:rowOff>149225</xdr:rowOff>
    </xdr:to>
    <xdr:pic>
      <xdr:nvPicPr>
        <xdr:cNvPr id="5" name="Imagem 8">
          <a:extLst>
            <a:ext uri="{FF2B5EF4-FFF2-40B4-BE49-F238E27FC236}">
              <a16:creationId xmlns:a16="http://schemas.microsoft.com/office/drawing/2014/main" id="{D15B7859-29DC-4805-838C-ABB4D147ADA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3789" t="42008" r="32598" b="43989"/>
        <a:stretch/>
      </xdr:blipFill>
      <xdr:spPr>
        <a:xfrm>
          <a:off x="711200" y="381000"/>
          <a:ext cx="2320872" cy="558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E4BBC4-2021-40ED-BDD9-A60820B6ED93}">
  <dimension ref="B7:W49"/>
  <sheetViews>
    <sheetView showGridLines="0" tabSelected="1" zoomScaleNormal="100" workbookViewId="0"/>
  </sheetViews>
  <sheetFormatPr defaultColWidth="9.1796875" defaultRowHeight="17.25" customHeight="1" x14ac:dyDescent="0.35"/>
  <cols>
    <col min="1" max="1" width="5" style="10" customWidth="1"/>
    <col min="2" max="2" width="21.54296875" style="10" customWidth="1"/>
    <col min="3" max="3" width="34" style="10" customWidth="1"/>
    <col min="4" max="16" width="13.81640625" style="10" customWidth="1"/>
    <col min="17" max="17" width="10.26953125" style="10" bestFit="1" customWidth="1"/>
    <col min="18" max="16384" width="9.1796875" style="10"/>
  </cols>
  <sheetData>
    <row r="7" spans="2:3" ht="17.25" customHeight="1" x14ac:dyDescent="0.35">
      <c r="B7" s="16" t="s">
        <v>1</v>
      </c>
      <c r="C7" s="16"/>
    </row>
    <row r="9" spans="2:3" ht="17.25" customHeight="1" x14ac:dyDescent="0.35">
      <c r="B9" s="12" t="s">
        <v>14</v>
      </c>
      <c r="C9" s="12"/>
    </row>
    <row r="10" spans="2:3" ht="17.25" customHeight="1" x14ac:dyDescent="0.35">
      <c r="B10" s="12"/>
      <c r="C10" s="12"/>
    </row>
    <row r="11" spans="2:3" ht="17.25" customHeight="1" x14ac:dyDescent="0.35">
      <c r="B11" s="31" t="s">
        <v>49</v>
      </c>
      <c r="C11" s="12"/>
    </row>
    <row r="12" spans="2:3" ht="17.25" customHeight="1" x14ac:dyDescent="0.35">
      <c r="B12" s="31" t="s">
        <v>45</v>
      </c>
      <c r="C12" s="12"/>
    </row>
    <row r="13" spans="2:3" ht="17" customHeight="1" x14ac:dyDescent="0.35">
      <c r="B13" s="31" t="s">
        <v>46</v>
      </c>
      <c r="C13" s="12"/>
    </row>
    <row r="14" spans="2:3" ht="17" customHeight="1" x14ac:dyDescent="0.35">
      <c r="B14" s="31" t="s">
        <v>47</v>
      </c>
      <c r="C14" s="12"/>
    </row>
    <row r="15" spans="2:3" ht="17.25" customHeight="1" x14ac:dyDescent="0.35">
      <c r="B15" s="31" t="s">
        <v>48</v>
      </c>
      <c r="C15" s="12"/>
    </row>
    <row r="16" spans="2:3" ht="17.25" customHeight="1" x14ac:dyDescent="0.35">
      <c r="B16" s="31"/>
      <c r="C16" s="12"/>
    </row>
    <row r="17" spans="2:23" ht="17.25" customHeight="1" x14ac:dyDescent="0.35">
      <c r="B17" s="12" t="s">
        <v>43</v>
      </c>
      <c r="C17" s="12"/>
      <c r="N17" s="13"/>
    </row>
    <row r="18" spans="2:23" ht="17.25" customHeight="1" x14ac:dyDescent="0.35">
      <c r="J18" s="27"/>
      <c r="N18" s="14"/>
    </row>
    <row r="19" spans="2:23" ht="17.25" customHeight="1" x14ac:dyDescent="0.35">
      <c r="B19" s="3" t="s">
        <v>20</v>
      </c>
      <c r="C19" s="4" t="s">
        <v>15</v>
      </c>
      <c r="D19" s="4" t="s">
        <v>35</v>
      </c>
      <c r="E19" s="4" t="s">
        <v>40</v>
      </c>
      <c r="F19" s="4" t="s">
        <v>41</v>
      </c>
      <c r="G19" s="4" t="s">
        <v>3</v>
      </c>
      <c r="H19" s="4" t="s">
        <v>24</v>
      </c>
      <c r="I19" s="4" t="s">
        <v>25</v>
      </c>
      <c r="J19" s="4" t="s">
        <v>26</v>
      </c>
      <c r="K19" s="4" t="s">
        <v>27</v>
      </c>
      <c r="L19" s="4" t="s">
        <v>28</v>
      </c>
      <c r="M19" s="4" t="s">
        <v>29</v>
      </c>
      <c r="N19" s="4" t="s">
        <v>30</v>
      </c>
      <c r="O19" s="4" t="s">
        <v>34</v>
      </c>
      <c r="P19" s="5" t="s">
        <v>0</v>
      </c>
    </row>
    <row r="20" spans="2:23" ht="26.25" customHeight="1" x14ac:dyDescent="0.35">
      <c r="B20" s="20" t="s">
        <v>10</v>
      </c>
      <c r="C20" s="23" t="s">
        <v>16</v>
      </c>
      <c r="D20" s="2">
        <v>183.72670915999996</v>
      </c>
      <c r="E20" s="2">
        <v>143.17211351400002</v>
      </c>
      <c r="F20" s="2">
        <v>97.29739412043493</v>
      </c>
      <c r="G20" s="2"/>
      <c r="H20" s="2"/>
      <c r="I20" s="2"/>
      <c r="J20" s="2"/>
      <c r="K20" s="2"/>
      <c r="L20" s="2"/>
      <c r="M20" s="2"/>
      <c r="N20" s="2"/>
      <c r="O20" s="2"/>
      <c r="P20" s="1">
        <f>SUM(D20:O20)</f>
        <v>424.19621679443492</v>
      </c>
      <c r="S20" s="2"/>
      <c r="T20" s="15"/>
      <c r="U20" s="15"/>
      <c r="V20" s="15"/>
      <c r="W20" s="15"/>
    </row>
    <row r="21" spans="2:23" ht="33" customHeight="1" x14ac:dyDescent="0.35">
      <c r="B21" s="20" t="s">
        <v>22</v>
      </c>
      <c r="C21" s="23" t="s">
        <v>31</v>
      </c>
      <c r="D21" s="2">
        <v>190.47576995293596</v>
      </c>
      <c r="E21" s="2">
        <v>265.48524108798898</v>
      </c>
      <c r="F21" s="2">
        <v>276.5648713950203</v>
      </c>
      <c r="G21" s="2"/>
      <c r="H21" s="2"/>
      <c r="I21" s="2"/>
      <c r="J21" s="2"/>
      <c r="K21" s="2"/>
      <c r="L21" s="2"/>
      <c r="M21" s="2"/>
      <c r="N21" s="2"/>
      <c r="O21" s="2"/>
      <c r="P21" s="1">
        <f t="shared" ref="P21:P23" si="0">SUM(D21:O21)</f>
        <v>732.52588243594528</v>
      </c>
      <c r="S21" s="2"/>
    </row>
    <row r="22" spans="2:23" ht="33" customHeight="1" x14ac:dyDescent="0.35">
      <c r="B22" s="20" t="s">
        <v>23</v>
      </c>
      <c r="C22" s="23" t="s">
        <v>18</v>
      </c>
      <c r="D22" s="2">
        <v>94.925661579999996</v>
      </c>
      <c r="E22" s="2">
        <v>93.018160503499999</v>
      </c>
      <c r="F22" s="2">
        <v>83.670569247499998</v>
      </c>
      <c r="G22" s="2"/>
      <c r="H22" s="2"/>
      <c r="I22" s="2"/>
      <c r="J22" s="2"/>
      <c r="K22" s="2"/>
      <c r="L22" s="2"/>
      <c r="M22" s="2"/>
      <c r="N22" s="2"/>
      <c r="O22" s="2"/>
      <c r="P22" s="1">
        <f t="shared" si="0"/>
        <v>271.61439133099998</v>
      </c>
      <c r="S22" s="2"/>
    </row>
    <row r="23" spans="2:23" ht="33" customHeight="1" x14ac:dyDescent="0.35">
      <c r="B23" s="20" t="s">
        <v>12</v>
      </c>
      <c r="C23" s="23" t="s">
        <v>19</v>
      </c>
      <c r="D23" s="2">
        <v>134.66934828499998</v>
      </c>
      <c r="E23" s="2">
        <v>125.67422853199997</v>
      </c>
      <c r="F23" s="2">
        <v>115.53337176924923</v>
      </c>
      <c r="G23" s="2"/>
      <c r="H23" s="2"/>
      <c r="I23" s="2"/>
      <c r="J23" s="2"/>
      <c r="K23" s="2"/>
      <c r="L23" s="2"/>
      <c r="M23" s="2"/>
      <c r="N23" s="2"/>
      <c r="O23" s="2"/>
      <c r="P23" s="1">
        <f t="shared" si="0"/>
        <v>375.87694858624923</v>
      </c>
      <c r="S23" s="2"/>
    </row>
    <row r="24" spans="2:23" ht="17.25" customHeight="1" x14ac:dyDescent="0.35">
      <c r="B24" s="6" t="s">
        <v>0</v>
      </c>
      <c r="C24" s="6"/>
      <c r="D24" s="7">
        <f t="shared" ref="D24:O24" si="1">SUM(D20:D23)</f>
        <v>603.79748897793593</v>
      </c>
      <c r="E24" s="7">
        <f t="shared" si="1"/>
        <v>627.34974363748893</v>
      </c>
      <c r="F24" s="7">
        <f t="shared" si="1"/>
        <v>573.06620653220443</v>
      </c>
      <c r="G24" s="7">
        <f t="shared" si="1"/>
        <v>0</v>
      </c>
      <c r="H24" s="7">
        <f t="shared" si="1"/>
        <v>0</v>
      </c>
      <c r="I24" s="7">
        <f t="shared" si="1"/>
        <v>0</v>
      </c>
      <c r="J24" s="7">
        <f t="shared" si="1"/>
        <v>0</v>
      </c>
      <c r="K24" s="7">
        <f>SUM(K20:K23)</f>
        <v>0</v>
      </c>
      <c r="L24" s="7">
        <f>SUM(L20:L23)</f>
        <v>0</v>
      </c>
      <c r="M24" s="7">
        <f>SUM(M20:M23)</f>
        <v>0</v>
      </c>
      <c r="N24" s="8">
        <f t="shared" si="1"/>
        <v>0</v>
      </c>
      <c r="O24" s="8">
        <f t="shared" si="1"/>
        <v>0</v>
      </c>
      <c r="P24" s="7">
        <f>SUM(D24:O24)</f>
        <v>1804.2134391476293</v>
      </c>
    </row>
    <row r="25" spans="2:23" s="11" customFormat="1" ht="17.25" customHeight="1" x14ac:dyDescent="0.35">
      <c r="B25" s="32" t="s">
        <v>33</v>
      </c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25"/>
    </row>
    <row r="27" spans="2:23" ht="17.25" customHeight="1" x14ac:dyDescent="0.35">
      <c r="B27" s="12" t="s">
        <v>2</v>
      </c>
      <c r="C27" s="12"/>
      <c r="L27" s="29"/>
      <c r="M27" s="30"/>
      <c r="N27" s="30"/>
    </row>
    <row r="28" spans="2:23" ht="17.25" customHeight="1" x14ac:dyDescent="0.35">
      <c r="M28" s="30"/>
      <c r="N28" s="30"/>
    </row>
    <row r="29" spans="2:23" ht="17.25" customHeight="1" x14ac:dyDescent="0.35">
      <c r="B29" s="3" t="s">
        <v>20</v>
      </c>
      <c r="C29" s="4" t="s">
        <v>15</v>
      </c>
      <c r="D29" s="4" t="s">
        <v>42</v>
      </c>
      <c r="E29" s="4" t="s">
        <v>36</v>
      </c>
      <c r="F29" s="4" t="s">
        <v>37</v>
      </c>
      <c r="G29" s="4" t="s">
        <v>38</v>
      </c>
      <c r="H29" s="5" t="s">
        <v>0</v>
      </c>
      <c r="M29" s="30"/>
      <c r="N29" s="30"/>
    </row>
    <row r="30" spans="2:23" ht="26.25" customHeight="1" x14ac:dyDescent="0.35">
      <c r="B30" s="21" t="s">
        <v>10</v>
      </c>
      <c r="C30" s="23" t="s">
        <v>16</v>
      </c>
      <c r="D30" s="17">
        <f>SUM(D20:F20)</f>
        <v>424.19621679443492</v>
      </c>
      <c r="E30" s="17"/>
      <c r="F30" s="17"/>
      <c r="G30" s="17"/>
      <c r="H30" s="18">
        <f>SUM(D30:G30)</f>
        <v>424.19621679443492</v>
      </c>
      <c r="J30" s="29"/>
      <c r="M30" s="30"/>
      <c r="N30" s="30"/>
    </row>
    <row r="31" spans="2:23" ht="33" customHeight="1" x14ac:dyDescent="0.35">
      <c r="B31" s="21" t="s">
        <v>11</v>
      </c>
      <c r="C31" s="23" t="s">
        <v>31</v>
      </c>
      <c r="D31" s="17">
        <f t="shared" ref="D31:D33" si="2">SUM(D21:F21)</f>
        <v>732.52588243594528</v>
      </c>
      <c r="E31" s="17"/>
      <c r="F31" s="17"/>
      <c r="G31" s="17"/>
      <c r="H31" s="18">
        <f t="shared" ref="H31:H33" si="3">SUM(D31:G31)</f>
        <v>732.52588243594528</v>
      </c>
    </row>
    <row r="32" spans="2:23" ht="33" customHeight="1" x14ac:dyDescent="0.35">
      <c r="B32" s="21" t="s">
        <v>13</v>
      </c>
      <c r="C32" s="23" t="s">
        <v>18</v>
      </c>
      <c r="D32" s="17">
        <f t="shared" si="2"/>
        <v>271.61439133099998</v>
      </c>
      <c r="E32" s="17"/>
      <c r="F32" s="17"/>
      <c r="G32" s="17"/>
      <c r="H32" s="18">
        <f t="shared" si="3"/>
        <v>271.61439133099998</v>
      </c>
    </row>
    <row r="33" spans="2:10" ht="33" customHeight="1" x14ac:dyDescent="0.35">
      <c r="B33" s="21" t="s">
        <v>12</v>
      </c>
      <c r="C33" s="23" t="s">
        <v>19</v>
      </c>
      <c r="D33" s="17">
        <f t="shared" si="2"/>
        <v>375.87694858624923</v>
      </c>
      <c r="E33" s="17"/>
      <c r="F33" s="17"/>
      <c r="G33" s="17"/>
      <c r="H33" s="18">
        <f t="shared" si="3"/>
        <v>375.87694858624923</v>
      </c>
    </row>
    <row r="34" spans="2:10" ht="17.25" customHeight="1" x14ac:dyDescent="0.35">
      <c r="B34" s="6" t="s">
        <v>0</v>
      </c>
      <c r="C34" s="6"/>
      <c r="D34" s="7">
        <f>SUM(D30:D33)</f>
        <v>1804.2134391476293</v>
      </c>
      <c r="E34" s="7">
        <f>SUM(E30:E33)</f>
        <v>0</v>
      </c>
      <c r="F34" s="7">
        <f>SUM(F30:F33)</f>
        <v>0</v>
      </c>
      <c r="G34" s="7">
        <f>SUM(G30:G33)</f>
        <v>0</v>
      </c>
      <c r="H34" s="7">
        <f>SUM(H30:H33)</f>
        <v>1804.2134391476293</v>
      </c>
    </row>
    <row r="35" spans="2:10" ht="17.25" customHeight="1" x14ac:dyDescent="0.35">
      <c r="F35" s="29"/>
    </row>
    <row r="36" spans="2:10" ht="17.25" customHeight="1" x14ac:dyDescent="0.3">
      <c r="B36" s="12" t="s">
        <v>44</v>
      </c>
      <c r="C36" s="12"/>
      <c r="E36" s="13"/>
      <c r="G36" s="28"/>
    </row>
    <row r="37" spans="2:10" ht="17.25" customHeight="1" x14ac:dyDescent="0.35">
      <c r="E37" s="27"/>
    </row>
    <row r="38" spans="2:10" ht="49" customHeight="1" x14ac:dyDescent="0.35">
      <c r="B38" s="3" t="s">
        <v>20</v>
      </c>
      <c r="C38" s="4" t="s">
        <v>15</v>
      </c>
      <c r="D38" s="9" t="s">
        <v>6</v>
      </c>
      <c r="E38" s="9" t="s">
        <v>9</v>
      </c>
      <c r="F38" s="9" t="s">
        <v>4</v>
      </c>
      <c r="G38" s="9" t="s">
        <v>5</v>
      </c>
      <c r="H38" s="9" t="s">
        <v>7</v>
      </c>
      <c r="I38" s="9" t="s">
        <v>8</v>
      </c>
    </row>
    <row r="39" spans="2:10" ht="26.25" customHeight="1" x14ac:dyDescent="0.35">
      <c r="B39" s="22" t="s">
        <v>10</v>
      </c>
      <c r="C39" s="23" t="s">
        <v>16</v>
      </c>
      <c r="D39" s="26">
        <v>3.351990239</v>
      </c>
      <c r="E39" s="26">
        <v>4.3233177071388713</v>
      </c>
      <c r="F39" s="26">
        <v>10.676668766000001</v>
      </c>
      <c r="G39" s="26">
        <v>0.18848173709999999</v>
      </c>
      <c r="H39" s="26">
        <v>3.09089488</v>
      </c>
      <c r="I39" s="26">
        <v>3.09089488</v>
      </c>
    </row>
    <row r="40" spans="2:10" ht="33" customHeight="1" x14ac:dyDescent="0.35">
      <c r="B40" s="21" t="s">
        <v>32</v>
      </c>
      <c r="C40" s="23" t="s">
        <v>17</v>
      </c>
      <c r="D40" s="17">
        <v>5.9225586640000003</v>
      </c>
      <c r="E40" s="17">
        <v>4.7062429400000001</v>
      </c>
      <c r="F40" s="17">
        <v>8.4807958459999995</v>
      </c>
      <c r="G40" s="17">
        <v>1.064564818</v>
      </c>
      <c r="H40" s="17">
        <v>1.9557199649999999</v>
      </c>
      <c r="I40" s="17">
        <v>2.1208287010000002</v>
      </c>
      <c r="J40" s="13"/>
    </row>
    <row r="41" spans="2:10" ht="26.25" customHeight="1" x14ac:dyDescent="0.35">
      <c r="B41" s="21" t="s">
        <v>13</v>
      </c>
      <c r="C41" s="23" t="s">
        <v>21</v>
      </c>
      <c r="D41" s="17">
        <v>1.5593221690000001</v>
      </c>
      <c r="E41" s="17">
        <v>1.3175673530000001</v>
      </c>
      <c r="F41" s="17">
        <v>2.1098545240000002</v>
      </c>
      <c r="G41" s="17">
        <v>0.71092140199999998</v>
      </c>
      <c r="H41" s="17">
        <v>0.32649552580000002</v>
      </c>
      <c r="I41" s="17">
        <v>0.15672089519999999</v>
      </c>
    </row>
    <row r="42" spans="2:10" ht="33" customHeight="1" x14ac:dyDescent="0.35">
      <c r="B42" s="21" t="s">
        <v>12</v>
      </c>
      <c r="C42" s="23" t="s">
        <v>19</v>
      </c>
      <c r="D42" s="17">
        <v>4.5428612030000002</v>
      </c>
      <c r="E42" s="17">
        <v>4.8052733190000003</v>
      </c>
      <c r="F42" s="17">
        <v>9.5675902669999999</v>
      </c>
      <c r="G42" s="17">
        <v>0.79889571670000004</v>
      </c>
      <c r="H42" s="17">
        <v>2.3244933149999998</v>
      </c>
      <c r="I42" s="17">
        <v>2.3244933149999998</v>
      </c>
    </row>
    <row r="43" spans="2:10" ht="17.25" customHeight="1" x14ac:dyDescent="0.35">
      <c r="B43" s="19"/>
      <c r="C43" s="6"/>
      <c r="D43" s="8"/>
      <c r="E43" s="8"/>
      <c r="F43" s="8"/>
      <c r="G43" s="8"/>
      <c r="H43" s="8"/>
      <c r="I43" s="8"/>
    </row>
    <row r="44" spans="2:10" ht="17.25" customHeight="1" x14ac:dyDescent="0.35">
      <c r="B44" s="32" t="s">
        <v>39</v>
      </c>
      <c r="C44" s="32"/>
      <c r="D44" s="32"/>
      <c r="E44" s="32"/>
      <c r="F44" s="32"/>
      <c r="G44" s="32"/>
      <c r="H44" s="32"/>
      <c r="I44" s="32"/>
    </row>
    <row r="46" spans="2:10" ht="17.25" customHeight="1" x14ac:dyDescent="0.35">
      <c r="D46" s="24"/>
      <c r="E46" s="24"/>
      <c r="F46" s="24"/>
      <c r="G46" s="24"/>
    </row>
    <row r="47" spans="2:10" ht="17.25" customHeight="1" x14ac:dyDescent="0.35">
      <c r="D47" s="24"/>
      <c r="E47" s="24"/>
      <c r="F47" s="24"/>
      <c r="G47" s="24"/>
    </row>
    <row r="48" spans="2:10" ht="17.25" customHeight="1" x14ac:dyDescent="0.35">
      <c r="D48" s="24"/>
      <c r="E48" s="24"/>
      <c r="F48" s="24"/>
      <c r="G48" s="24"/>
    </row>
    <row r="49" spans="4:7" ht="17.25" customHeight="1" x14ac:dyDescent="0.35">
      <c r="D49" s="24"/>
      <c r="E49" s="24"/>
      <c r="F49" s="24"/>
      <c r="G49" s="24"/>
    </row>
  </sheetData>
  <mergeCells count="2">
    <mergeCell ref="B44:I44"/>
    <mergeCell ref="B25:P25"/>
  </mergeCells>
  <phoneticPr fontId="5" type="noConversion"/>
  <pageMargins left="0.511811024" right="0.511811024" top="0.78740157499999996" bottom="0.78740157499999996" header="0.31496062000000002" footer="0.31496062000000002"/>
  <pageSetup paperSize="9" orientation="portrait" r:id="rId1"/>
  <ignoredErrors>
    <ignoredError sqref="D31:D33" formulaRange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E0B370FF39926438992CA2E56ECF9A5" ma:contentTypeVersion="16" ma:contentTypeDescription="Criar um novo documento." ma:contentTypeScope="" ma:versionID="e1669781a2d5828de2be4c83e297d9d5">
  <xsd:schema xmlns:xsd="http://www.w3.org/2001/XMLSchema" xmlns:xs="http://www.w3.org/2001/XMLSchema" xmlns:p="http://schemas.microsoft.com/office/2006/metadata/properties" xmlns:ns2="01b2a052-d4e2-49c7-b291-f21febf6613e" xmlns:ns3="7446d943-6735-4f65-a92c-e33387c6efba" targetNamespace="http://schemas.microsoft.com/office/2006/metadata/properties" ma:root="true" ma:fieldsID="8ae12ee91977ecb8185daf193dd65818" ns2:_="" ns3:_="">
    <xsd:import namespace="01b2a052-d4e2-49c7-b291-f21febf6613e"/>
    <xsd:import namespace="7446d943-6735-4f65-a92c-e33387c6efb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DateTaken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b2a052-d4e2-49c7-b291-f21febf661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m" ma:readOnly="false" ma:fieldId="{5cf76f15-5ced-4ddc-b409-7134ff3c332f}" ma:taxonomyMulti="true" ma:sspId="64ec1fcb-ea75-447b-aa87-3d28193a5e6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46d943-6735-4f65-a92c-e33387c6efba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talhes de 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c7fd8bbe-03c9-48bf-a0c1-ffbe727c0244}" ma:internalName="TaxCatchAll" ma:showField="CatchAllData" ma:web="7446d943-6735-4f65-a92c-e33387c6efb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446d943-6735-4f65-a92c-e33387c6efba" xsi:nil="true"/>
    <lcf76f155ced4ddcb4097134ff3c332f xmlns="01b2a052-d4e2-49c7-b291-f21febf6613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F6BCA8DB-29B0-4AA5-BB4C-824F5388360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b2a052-d4e2-49c7-b291-f21febf6613e"/>
    <ds:schemaRef ds:uri="7446d943-6735-4f65-a92c-e33387c6efb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2AF2E36-DDF7-4559-BD86-3B7E24A8A81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6FF5E69-3A1F-4C89-8796-C133196FF09C}">
  <ds:schemaRefs>
    <ds:schemaRef ds:uri="http://purl.org/dc/terms/"/>
    <ds:schemaRef ds:uri="http://schemas.microsoft.com/office/2006/documentManagement/types"/>
    <ds:schemaRef ds:uri="c2c098ca-9092-4f62-a135-1759bcf7a453"/>
    <ds:schemaRef ds:uri="http://schemas.microsoft.com/office/2006/metadata/properties"/>
    <ds:schemaRef ds:uri="http://purl.org/dc/elements/1.1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9d653d7c-6581-45bd-8770-3bdaa2b21c56"/>
    <ds:schemaRef ds:uri="http://purl.org/dc/dcmitype/"/>
    <ds:schemaRef ds:uri="7446d943-6735-4f65-a92c-e33387c6efba"/>
    <ds:schemaRef ds:uri="01b2a052-d4e2-49c7-b291-f21febf6613e"/>
  </ds:schemaRefs>
</ds:datastoreItem>
</file>

<file path=docMetadata/LabelInfo.xml><?xml version="1.0" encoding="utf-8"?>
<clbl:labelList xmlns:clbl="http://schemas.microsoft.com/office/2020/mipLabelMetadata">
  <clbl:label id="{898e4078-23d6-433c-94aa-51bf928dca9d}" enabled="0" method="" siteId="{898e4078-23d6-433c-94aa-51bf928dca9d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Produção de Energia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Ferman</dc:creator>
  <cp:lastModifiedBy>Bruna Freixo</cp:lastModifiedBy>
  <dcterms:created xsi:type="dcterms:W3CDTF">2021-03-02T23:05:57Z</dcterms:created>
  <dcterms:modified xsi:type="dcterms:W3CDTF">2023-04-11T21:41:58Z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0x0101005E0B370FF39926438992CA2E56ECF9A5</vt:lpwstr>
  </property>
  <property fmtid="{D5CDD505-2E9C-101B-9397-08002B2CF9AE}" pid="5" name="MediaServiceImageTags">
    <vt:lpwstr/>
  </property>
</Properties>
</file>