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Omega Energia/07. Informações Ativos/01. Acompanhamento Mensal Geração/2023/06.2023/"/>
    </mc:Choice>
  </mc:AlternateContent>
  <xr:revisionPtr revIDLastSave="292" documentId="13_ncr:1_{CBEBBEA9-AADC-4EE0-870C-C5658FB69BB9}" xr6:coauthVersionLast="47" xr6:coauthVersionMax="47" xr10:uidLastSave="{EA4C9C06-D7F4-40BC-84CF-D060AC459078}"/>
  <bookViews>
    <workbookView xWindow="-28920" yWindow="-11820" windowWidth="29040" windowHeight="15840" xr2:uid="{6FDA9EDF-18C0-49BF-A9B0-5528C7B5ACD5}"/>
  </bookViews>
  <sheets>
    <sheet name="Produção de Energia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H25" i="1"/>
  <c r="G25" i="1"/>
  <c r="D31" i="1"/>
  <c r="D34" i="1"/>
  <c r="D33" i="1"/>
  <c r="D32" i="1"/>
  <c r="E35" i="1" l="1"/>
  <c r="M25" i="1"/>
  <c r="L25" i="1"/>
  <c r="K25" i="1" l="1"/>
  <c r="O25" i="1"/>
  <c r="N25" i="1"/>
  <c r="J25" i="1" l="1"/>
  <c r="I25" i="1"/>
  <c r="F25" i="1"/>
  <c r="E25" i="1"/>
  <c r="P23" i="1" l="1"/>
  <c r="P22" i="1"/>
  <c r="P24" i="1"/>
  <c r="P21" i="1"/>
  <c r="G35" i="1"/>
  <c r="F35" i="1"/>
  <c r="D25" i="1"/>
  <c r="P25" i="1" s="1"/>
  <c r="H33" i="1" l="1"/>
  <c r="H32" i="1"/>
  <c r="H31" i="1"/>
  <c r="H34" i="1"/>
  <c r="D35" i="1"/>
  <c r="H35" i="1" l="1"/>
</calcChain>
</file>

<file path=xl/sharedStrings.xml><?xml version="1.0" encoding="utf-8"?>
<sst xmlns="http://schemas.openxmlformats.org/spreadsheetml/2006/main" count="105" uniqueCount="55">
  <si>
    <t>Total</t>
  </si>
  <si>
    <t>Acompanhamento Mensal de Produção de Energia</t>
  </si>
  <si>
    <t>Acompanhamento Trimestre</t>
  </si>
  <si>
    <t>Recurso Máximo</t>
  </si>
  <si>
    <t>Recurso Mínimo</t>
  </si>
  <si>
    <t>Recurso Realizado</t>
  </si>
  <si>
    <t>Desvio Padrão Histórico¹</t>
  </si>
  <si>
    <t>Desvio Padrão Realizado¹</t>
  </si>
  <si>
    <t>Recurso Histórico</t>
  </si>
  <si>
    <t>Complexo Delta</t>
  </si>
  <si>
    <t>Complexo Bahia</t>
  </si>
  <si>
    <t>Complexo Chuí</t>
  </si>
  <si>
    <t>Complexo SE/CO</t>
  </si>
  <si>
    <t>Overview</t>
  </si>
  <si>
    <t>Ativos</t>
  </si>
  <si>
    <t>Delta Piauí e Maranhão</t>
  </si>
  <si>
    <t>Pipoca, Serra das Agulhas, Indaiás, Gargaú e Pirapora</t>
  </si>
  <si>
    <t>Santa Vitória do Palmar e Hermenegildo</t>
  </si>
  <si>
    <t>Complexos</t>
  </si>
  <si>
    <t>Gargaú e Pirapora</t>
  </si>
  <si>
    <t>Complexo Bahia¹</t>
  </si>
  <si>
    <t>Complexo SE/CO¹</t>
  </si>
  <si>
    <t>Jul</t>
  </si>
  <si>
    <t>Ago</t>
  </si>
  <si>
    <t>Set</t>
  </si>
  <si>
    <t>Out</t>
  </si>
  <si>
    <t>Nov</t>
  </si>
  <si>
    <t>Complexo Bahia²</t>
  </si>
  <si>
    <t>Fonte: CCEE. ¹ Considera a participação proporcional de Pirapora (50%) e Ventos da Bahia 1, 2 e 3 (50%). ² Prévia da CCEE.</t>
  </si>
  <si>
    <t>Dez</t>
  </si>
  <si>
    <t>Jan</t>
  </si>
  <si>
    <t>3T23</t>
  </si>
  <si>
    <t>4T23</t>
  </si>
  <si>
    <t>Fev</t>
  </si>
  <si>
    <t>1T23</t>
  </si>
  <si>
    <t>Mar</t>
  </si>
  <si>
    <t>Abr</t>
  </si>
  <si>
    <t xml:space="preserve">Nota: Informação se baseia em série de 43 anos do ERA-5. Não considera o portfólio hidríco. ¹ Desvio padrão diário. ² Não considera Ventos da Bahia 3 e Assuruá 5.  </t>
  </si>
  <si>
    <t>Assuruá 1, 2, 3, 4 e 5
Ventos da Bahia 1, 2 e 3</t>
  </si>
  <si>
    <t>Assuruá 1, 2, 3 e 4
Ventos da Bahia 1 e 2</t>
  </si>
  <si>
    <t>Mai</t>
  </si>
  <si>
    <t>Jun²</t>
  </si>
  <si>
    <t>2T23</t>
  </si>
  <si>
    <t>Recurso Bruto Diário - Junho 2023</t>
  </si>
  <si>
    <t>Junho 2023 - Valores em GWh</t>
  </si>
  <si>
    <t>Recurso Bruto Diário - Maio 2023</t>
  </si>
  <si>
    <t>Recurso Bruto Diário - Abril 2023</t>
  </si>
  <si>
    <t>Assuruá 1, 2 e 3
Ventos da Bahia 1 e 2</t>
  </si>
  <si>
    <t xml:space="preserve">Nota: Informação se baseia em série de 43 anos do ERA-5. Não considera o portfólio hidríco. ¹ Desvio padrão diário. ² Não considera Assuruá 4 e Ventos da Bahia 3. </t>
  </si>
  <si>
    <t>- Assuruá 5 segue em sua fase de ramp-up desde o início de maio, tendo contribuído com 23,2 GWh para a geração de junho, totalizando 33,2 GWh no trimestre</t>
  </si>
  <si>
    <r>
      <t xml:space="preserve">          - Geração do portfólio no mês de </t>
    </r>
    <r>
      <rPr>
        <b/>
        <sz val="11"/>
        <color rgb="FF123660"/>
        <rFont val="Aeonik"/>
        <family val="2"/>
      </rPr>
      <t>junho</t>
    </r>
    <r>
      <rPr>
        <sz val="11"/>
        <color rgb="FF123660"/>
        <rFont val="Aeonik"/>
        <family val="2"/>
      </rPr>
      <t xml:space="preserve"> 45% acima YoY por, além da entrada de novos ativos (Assuruás e VDB3), recurso acima da média histórica na Bahia</t>
    </r>
  </si>
  <si>
    <r>
      <t xml:space="preserve">          - Em </t>
    </r>
    <r>
      <rPr>
        <b/>
        <sz val="11"/>
        <color rgb="FF123660"/>
        <rFont val="Aeonik"/>
        <family val="2"/>
      </rPr>
      <t>maio</t>
    </r>
    <r>
      <rPr>
        <sz val="11"/>
        <color rgb="FF123660"/>
        <rFont val="Aeonik"/>
        <family val="2"/>
      </rPr>
      <t>: (i) entrada de Assuruá 4 e VDB3, (ii) recurso no Delta em linha com a média histórica, parcialmente compensada por recurso abaixo em Chuí e Gargaú, (iii) ramp-up de Assuruá 5, e (iv) desempenho operacional abaixo da meta devido a manutenções corretivas nos Clusters Assuruá e Delta (~98% será ressarcido pelo provedor de O&amp;M)</t>
    </r>
  </si>
  <si>
    <r>
      <t xml:space="preserve">          - Em </t>
    </r>
    <r>
      <rPr>
        <b/>
        <sz val="11"/>
        <color rgb="FF123660"/>
        <rFont val="Aeonik"/>
        <family val="2"/>
      </rPr>
      <t>abril</t>
    </r>
    <r>
      <rPr>
        <sz val="11"/>
        <color rgb="FF123660"/>
        <rFont val="Aeonik"/>
        <family val="2"/>
      </rPr>
      <t>: (i) entrada de Assuruá 4 e VDB3, (ii) recurso natural abaixo da média histórica para o portfólio impactando principalmente os Clusters Delta, Assuruá e Chuí, (iii) desempenho operacional acima da meta por disponibilidade melhor que o esperado e reagendamento de manutenções preventivas pontuais de alguns ativos</t>
    </r>
  </si>
  <si>
    <t>- Recurso eólico no Chuí segue abaixo do esperado. Importante destacar que a incidência de recurso na região apresenta uma maior volatilidade entre os meses do ano, e uma menor volatilidade no ano, ou seja, a tendência para o 2o semestre de 2023 é que a geração anual se aproxime da média histórica (desvio padrão médio mensal = 13,8% e desvio padrão anual = 3,6%)</t>
  </si>
  <si>
    <t>- No trimestre, geração do portfólio 31% acima YoY, principalmente devido à entrada dos novos ativos (Assuruá 4, Assuruá 5 e VDB3). Considerando os mesmos ativos, desempenho do portfólio foi em linha, com contribuição principalmente dos Deltas (+22%), parcialmente compensando desempenho abaixo nos Clusters Bahia (-1%), SE/CO (-9%) e Chuí (-11%)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</si>
</sst>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9"/>
      <color rgb="FF123660"/>
      <name val="Aeonik"/>
      <family val="2"/>
    </font>
    <font>
      <sz val="11"/>
      <color theme="1"/>
      <name val="Aeonik"/>
      <family val="2"/>
    </font>
    <font>
      <b/>
      <sz val="11"/>
      <color rgb="FFFFFFFF"/>
      <name val="Aeonik"/>
      <family val="2"/>
    </font>
    <font>
      <sz val="11"/>
      <color rgb="FF123660"/>
      <name val="Aeonik"/>
      <family val="2"/>
    </font>
    <font>
      <sz val="8"/>
      <name val="Calibri"/>
      <family val="2"/>
      <scheme val="minor"/>
    </font>
    <font>
      <b/>
      <sz val="11"/>
      <color rgb="FF123660"/>
      <name val="Aeonik"/>
      <family val="2"/>
    </font>
    <font>
      <b/>
      <sz val="10"/>
      <color rgb="FFFFFFFF"/>
      <name val="Aeonik"/>
      <family val="2"/>
    </font>
    <font>
      <b/>
      <sz val="11"/>
      <color theme="0"/>
      <name val="Aeonik"/>
      <family val="2"/>
    </font>
    <font>
      <sz val="11"/>
      <color rgb="FFFF0000"/>
      <name val="Aeonik"/>
      <family val="2"/>
    </font>
    <font>
      <b/>
      <sz val="11"/>
      <color rgb="FF26395F"/>
      <name val="Aeonik"/>
      <family val="2"/>
    </font>
    <font>
      <sz val="11"/>
      <color rgb="FF26395F"/>
      <name val="Aeonik"/>
      <family val="2"/>
    </font>
    <font>
      <b/>
      <sz val="11"/>
      <color rgb="FF26395F"/>
      <name val="Aeonik Medium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eonik"/>
      <family val="2"/>
    </font>
    <font>
      <sz val="10"/>
      <color theme="1"/>
      <name val="Calibri"/>
      <family val="2"/>
      <scheme val="minor"/>
    </font>
    <font>
      <sz val="11"/>
      <name val="Aeonik"/>
      <family val="2"/>
    </font>
  </fonts>
  <fills count="5">
    <fill>
      <patternFill patternType="none"/>
    </fill>
    <fill>
      <patternFill patternType="gray125"/>
    </fill>
    <fill>
      <patternFill patternType="solid">
        <fgColor rgb="FF5979F2"/>
        <bgColor indexed="64"/>
      </patternFill>
    </fill>
    <fill>
      <patternFill patternType="solid">
        <fgColor rgb="FF26395F"/>
        <bgColor indexed="64"/>
      </patternFill>
    </fill>
    <fill>
      <patternFill patternType="solid">
        <fgColor rgb="FFEC622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4" fillId="0" borderId="0"/>
  </cellStyleXfs>
  <cellXfs count="33">
    <xf numFmtId="0" fontId="0" fillId="0" borderId="0" xfId="0"/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0" fontId="2" fillId="0" borderId="0" xfId="1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9" fontId="4" fillId="0" borderId="0" xfId="0" quotePrefix="1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123660"/>
      <color rgb="FFFF6F03"/>
      <color rgb="FF5979F2"/>
      <color rgb="FFEC622A"/>
      <color rgb="FF26395F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838147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D15B7859-29DC-4805-838C-ABB4D147A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711200" y="381000"/>
          <a:ext cx="2320872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1:W65"/>
  <sheetViews>
    <sheetView showGridLines="0" tabSelected="1" zoomScaleNormal="100" workbookViewId="0"/>
  </sheetViews>
  <sheetFormatPr defaultColWidth="9.1796875" defaultRowHeight="17.25" customHeight="1" x14ac:dyDescent="0.35"/>
  <cols>
    <col min="1" max="1" width="5" style="10" customWidth="1"/>
    <col min="2" max="2" width="21.54296875" style="10" customWidth="1"/>
    <col min="3" max="3" width="34" style="10" customWidth="1"/>
    <col min="4" max="16" width="13.81640625" style="10" customWidth="1"/>
    <col min="17" max="17" width="10.26953125" style="10" bestFit="1" customWidth="1"/>
    <col min="18" max="16384" width="9.1796875" style="10"/>
  </cols>
  <sheetData>
    <row r="1" spans="1:3" ht="17.25" customHeight="1" x14ac:dyDescent="0.35">
      <c r="A1" s="26"/>
    </row>
    <row r="7" spans="1:3" ht="17.25" customHeight="1" x14ac:dyDescent="0.35">
      <c r="B7" s="16" t="s">
        <v>1</v>
      </c>
      <c r="C7" s="16"/>
    </row>
    <row r="9" spans="1:3" ht="17.25" customHeight="1" x14ac:dyDescent="0.35">
      <c r="B9" s="12" t="s">
        <v>13</v>
      </c>
      <c r="C9" s="12"/>
    </row>
    <row r="10" spans="1:3" ht="17.25" customHeight="1" x14ac:dyDescent="0.35">
      <c r="B10" s="12"/>
      <c r="C10" s="12"/>
    </row>
    <row r="11" spans="1:3" ht="17.25" customHeight="1" x14ac:dyDescent="0.35">
      <c r="B11" s="30" t="s">
        <v>54</v>
      </c>
      <c r="C11" s="12"/>
    </row>
    <row r="12" spans="1:3" ht="17.25" customHeight="1" x14ac:dyDescent="0.35">
      <c r="B12" s="30" t="s">
        <v>50</v>
      </c>
      <c r="C12" s="12"/>
    </row>
    <row r="13" spans="1:3" ht="17.25" customHeight="1" x14ac:dyDescent="0.35">
      <c r="B13" s="30" t="s">
        <v>51</v>
      </c>
      <c r="C13" s="12"/>
    </row>
    <row r="14" spans="1:3" ht="17.25" customHeight="1" x14ac:dyDescent="0.35">
      <c r="B14" s="30" t="s">
        <v>52</v>
      </c>
      <c r="C14" s="12"/>
    </row>
    <row r="15" spans="1:3" ht="17.25" customHeight="1" x14ac:dyDescent="0.35">
      <c r="B15" s="30" t="s">
        <v>49</v>
      </c>
      <c r="C15" s="12"/>
    </row>
    <row r="16" spans="1:3" ht="17.25" customHeight="1" x14ac:dyDescent="0.35">
      <c r="B16" s="30" t="s">
        <v>53</v>
      </c>
      <c r="C16" s="12"/>
    </row>
    <row r="17" spans="2:23" ht="17.25" customHeight="1" x14ac:dyDescent="0.35">
      <c r="B17" s="30"/>
      <c r="C17" s="12"/>
    </row>
    <row r="18" spans="2:23" ht="17.25" customHeight="1" x14ac:dyDescent="0.35">
      <c r="B18" s="12" t="s">
        <v>44</v>
      </c>
      <c r="C18" s="12"/>
      <c r="N18" s="13"/>
    </row>
    <row r="19" spans="2:23" ht="17.25" customHeight="1" x14ac:dyDescent="0.35">
      <c r="J19" s="26"/>
      <c r="N19" s="14"/>
    </row>
    <row r="20" spans="2:23" ht="17.25" customHeight="1" x14ac:dyDescent="0.35">
      <c r="B20" s="3" t="s">
        <v>18</v>
      </c>
      <c r="C20" s="4" t="s">
        <v>14</v>
      </c>
      <c r="D20" s="4" t="s">
        <v>30</v>
      </c>
      <c r="E20" s="4" t="s">
        <v>33</v>
      </c>
      <c r="F20" s="4" t="s">
        <v>35</v>
      </c>
      <c r="G20" s="4" t="s">
        <v>36</v>
      </c>
      <c r="H20" s="4" t="s">
        <v>40</v>
      </c>
      <c r="I20" s="4" t="s">
        <v>41</v>
      </c>
      <c r="J20" s="4" t="s">
        <v>22</v>
      </c>
      <c r="K20" s="4" t="s">
        <v>23</v>
      </c>
      <c r="L20" s="4" t="s">
        <v>24</v>
      </c>
      <c r="M20" s="4" t="s">
        <v>25</v>
      </c>
      <c r="N20" s="4" t="s">
        <v>26</v>
      </c>
      <c r="O20" s="4" t="s">
        <v>29</v>
      </c>
      <c r="P20" s="5" t="s">
        <v>0</v>
      </c>
    </row>
    <row r="21" spans="2:23" ht="26.25" customHeight="1" x14ac:dyDescent="0.35">
      <c r="B21" s="20" t="s">
        <v>9</v>
      </c>
      <c r="C21" s="23" t="s">
        <v>15</v>
      </c>
      <c r="D21" s="2">
        <v>183.72670915999996</v>
      </c>
      <c r="E21" s="2">
        <v>143.17211351400002</v>
      </c>
      <c r="F21" s="2">
        <v>97.389176147000001</v>
      </c>
      <c r="G21" s="2">
        <v>66.380030024999996</v>
      </c>
      <c r="H21" s="2">
        <v>120.59128782099998</v>
      </c>
      <c r="I21" s="2">
        <v>119.16769743999998</v>
      </c>
      <c r="J21" s="2"/>
      <c r="K21" s="2"/>
      <c r="L21" s="2"/>
      <c r="M21" s="2"/>
      <c r="N21" s="2"/>
      <c r="O21" s="2"/>
      <c r="P21" s="1">
        <f>SUM(D21:O21)</f>
        <v>730.42701410699988</v>
      </c>
      <c r="S21" s="2"/>
      <c r="T21" s="15"/>
      <c r="U21" s="15"/>
      <c r="V21" s="15"/>
      <c r="W21" s="15"/>
    </row>
    <row r="22" spans="2:23" ht="33" customHeight="1" x14ac:dyDescent="0.35">
      <c r="B22" s="20" t="s">
        <v>20</v>
      </c>
      <c r="C22" s="23" t="s">
        <v>38</v>
      </c>
      <c r="D22" s="2">
        <v>190.47576995293596</v>
      </c>
      <c r="E22" s="2">
        <v>265.48524108798898</v>
      </c>
      <c r="F22" s="2">
        <v>275.79893036897397</v>
      </c>
      <c r="G22" s="2">
        <v>208.75662196187702</v>
      </c>
      <c r="H22" s="2">
        <v>290.93098061499995</v>
      </c>
      <c r="I22" s="2">
        <v>378.94003112500002</v>
      </c>
      <c r="J22" s="2"/>
      <c r="K22" s="2"/>
      <c r="L22" s="2"/>
      <c r="M22" s="2"/>
      <c r="N22" s="2"/>
      <c r="O22" s="2"/>
      <c r="P22" s="1">
        <f t="shared" ref="P22:P24" si="0">SUM(D22:O22)</f>
        <v>1610.3875751117762</v>
      </c>
      <c r="S22" s="2"/>
    </row>
    <row r="23" spans="2:23" ht="33" customHeight="1" x14ac:dyDescent="0.35">
      <c r="B23" s="20" t="s">
        <v>21</v>
      </c>
      <c r="C23" s="23" t="s">
        <v>16</v>
      </c>
      <c r="D23" s="2">
        <v>94.925661579999996</v>
      </c>
      <c r="E23" s="2">
        <v>93.018160503499999</v>
      </c>
      <c r="F23" s="2">
        <v>83.256239456357093</v>
      </c>
      <c r="G23" s="2">
        <v>60.981804282999995</v>
      </c>
      <c r="H23" s="2">
        <v>59.968286946499994</v>
      </c>
      <c r="I23" s="2">
        <v>51.688729871000007</v>
      </c>
      <c r="J23" s="2"/>
      <c r="K23" s="2"/>
      <c r="L23" s="2"/>
      <c r="M23" s="2"/>
      <c r="N23" s="2"/>
      <c r="O23" s="2"/>
      <c r="P23" s="1">
        <f t="shared" si="0"/>
        <v>443.83888264035704</v>
      </c>
      <c r="S23" s="2"/>
    </row>
    <row r="24" spans="2:23" ht="33" customHeight="1" x14ac:dyDescent="0.35">
      <c r="B24" s="20" t="s">
        <v>11</v>
      </c>
      <c r="C24" s="23" t="s">
        <v>17</v>
      </c>
      <c r="D24" s="2">
        <v>134.66934828499998</v>
      </c>
      <c r="E24" s="2">
        <v>125.67422853199997</v>
      </c>
      <c r="F24" s="2">
        <v>115.60423951600001</v>
      </c>
      <c r="G24" s="31">
        <v>106.10376464399999</v>
      </c>
      <c r="H24" s="31">
        <v>109.04121337599997</v>
      </c>
      <c r="I24" s="2">
        <v>86.374970430000005</v>
      </c>
      <c r="J24" s="2"/>
      <c r="K24" s="2"/>
      <c r="L24" s="2"/>
      <c r="M24" s="2"/>
      <c r="N24" s="2"/>
      <c r="O24" s="2"/>
      <c r="P24" s="1">
        <f t="shared" si="0"/>
        <v>677.46776478299989</v>
      </c>
      <c r="S24" s="2"/>
    </row>
    <row r="25" spans="2:23" ht="17.25" customHeight="1" x14ac:dyDescent="0.35">
      <c r="B25" s="6" t="s">
        <v>0</v>
      </c>
      <c r="C25" s="6"/>
      <c r="D25" s="7">
        <f t="shared" ref="D25:O25" si="1">SUM(D21:D24)</f>
        <v>603.79748897793593</v>
      </c>
      <c r="E25" s="7">
        <f t="shared" si="1"/>
        <v>627.34974363748893</v>
      </c>
      <c r="F25" s="7">
        <f t="shared" si="1"/>
        <v>572.04858548833113</v>
      </c>
      <c r="G25" s="7">
        <f>SUM(G21:G24)</f>
        <v>442.22222091387698</v>
      </c>
      <c r="H25" s="7">
        <f>SUM(H21:H24)</f>
        <v>580.53176875849988</v>
      </c>
      <c r="I25" s="7">
        <f t="shared" si="1"/>
        <v>636.17142886599993</v>
      </c>
      <c r="J25" s="7">
        <f t="shared" si="1"/>
        <v>0</v>
      </c>
      <c r="K25" s="7">
        <f>SUM(K21:K24)</f>
        <v>0</v>
      </c>
      <c r="L25" s="7">
        <f>SUM(L21:L24)</f>
        <v>0</v>
      </c>
      <c r="M25" s="7">
        <f>SUM(M21:M24)</f>
        <v>0</v>
      </c>
      <c r="N25" s="8">
        <f t="shared" si="1"/>
        <v>0</v>
      </c>
      <c r="O25" s="8">
        <f t="shared" si="1"/>
        <v>0</v>
      </c>
      <c r="P25" s="7">
        <f>SUM(D25:O25)</f>
        <v>3462.1212366421328</v>
      </c>
    </row>
    <row r="26" spans="2:23" s="11" customFormat="1" ht="17.25" customHeight="1" x14ac:dyDescent="0.35">
      <c r="B26" s="32" t="s">
        <v>28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4"/>
    </row>
    <row r="28" spans="2:23" ht="17.25" customHeight="1" x14ac:dyDescent="0.35">
      <c r="B28" s="12" t="s">
        <v>2</v>
      </c>
      <c r="C28" s="12"/>
      <c r="L28" s="28"/>
      <c r="M28" s="29"/>
      <c r="N28" s="29"/>
    </row>
    <row r="29" spans="2:23" ht="17.25" customHeight="1" x14ac:dyDescent="0.35">
      <c r="M29" s="29"/>
      <c r="N29" s="29"/>
    </row>
    <row r="30" spans="2:23" ht="17.25" customHeight="1" x14ac:dyDescent="0.35">
      <c r="B30" s="3" t="s">
        <v>18</v>
      </c>
      <c r="C30" s="4" t="s">
        <v>14</v>
      </c>
      <c r="D30" s="4" t="s">
        <v>34</v>
      </c>
      <c r="E30" s="4" t="s">
        <v>42</v>
      </c>
      <c r="F30" s="4" t="s">
        <v>31</v>
      </c>
      <c r="G30" s="4" t="s">
        <v>32</v>
      </c>
      <c r="H30" s="5" t="s">
        <v>0</v>
      </c>
      <c r="M30" s="29"/>
      <c r="N30" s="29"/>
    </row>
    <row r="31" spans="2:23" ht="26.25" customHeight="1" x14ac:dyDescent="0.35">
      <c r="B31" s="21" t="s">
        <v>9</v>
      </c>
      <c r="C31" s="23" t="s">
        <v>15</v>
      </c>
      <c r="D31" s="17">
        <f>SUM(D21:F21)</f>
        <v>424.28799882099997</v>
      </c>
      <c r="E31" s="17">
        <f>SUM(G21:I21)</f>
        <v>306.13901528599996</v>
      </c>
      <c r="F31" s="17"/>
      <c r="G31" s="17"/>
      <c r="H31" s="18">
        <f>SUM(D31:G31)</f>
        <v>730.42701410699988</v>
      </c>
      <c r="J31" s="28"/>
      <c r="M31" s="29"/>
      <c r="N31" s="29"/>
    </row>
    <row r="32" spans="2:23" ht="33" customHeight="1" x14ac:dyDescent="0.35">
      <c r="B32" s="21" t="s">
        <v>10</v>
      </c>
      <c r="C32" s="23" t="s">
        <v>38</v>
      </c>
      <c r="D32" s="17">
        <f t="shared" ref="D32:D34" si="2">SUM(D22:F22)</f>
        <v>731.75994140989894</v>
      </c>
      <c r="E32" s="17">
        <f>SUM(G22:I22)</f>
        <v>878.62763370187702</v>
      </c>
      <c r="F32" s="17"/>
      <c r="G32" s="17"/>
      <c r="H32" s="18">
        <f t="shared" ref="H32:H34" si="3">SUM(D32:G32)</f>
        <v>1610.387575111776</v>
      </c>
    </row>
    <row r="33" spans="2:10" ht="33" customHeight="1" x14ac:dyDescent="0.35">
      <c r="B33" s="21" t="s">
        <v>12</v>
      </c>
      <c r="C33" s="23" t="s">
        <v>16</v>
      </c>
      <c r="D33" s="17">
        <f t="shared" si="2"/>
        <v>271.20006153985707</v>
      </c>
      <c r="E33" s="17">
        <f>SUM(G23:I23)</f>
        <v>172.6388211005</v>
      </c>
      <c r="F33" s="17"/>
      <c r="G33" s="17"/>
      <c r="H33" s="18">
        <f t="shared" si="3"/>
        <v>443.83888264035704</v>
      </c>
    </row>
    <row r="34" spans="2:10" ht="33" customHeight="1" x14ac:dyDescent="0.35">
      <c r="B34" s="21" t="s">
        <v>11</v>
      </c>
      <c r="C34" s="23" t="s">
        <v>17</v>
      </c>
      <c r="D34" s="17">
        <f t="shared" si="2"/>
        <v>375.94781633299999</v>
      </c>
      <c r="E34" s="17">
        <f>SUM(G24:I24)</f>
        <v>301.51994844999996</v>
      </c>
      <c r="F34" s="17"/>
      <c r="G34" s="17"/>
      <c r="H34" s="18">
        <f t="shared" si="3"/>
        <v>677.46776478299989</v>
      </c>
    </row>
    <row r="35" spans="2:10" ht="17.25" customHeight="1" x14ac:dyDescent="0.35">
      <c r="B35" s="6" t="s">
        <v>0</v>
      </c>
      <c r="C35" s="6"/>
      <c r="D35" s="7">
        <f>SUM(D31:D34)</f>
        <v>1803.1958181037558</v>
      </c>
      <c r="E35" s="7">
        <f>SUM(E31:E34)</f>
        <v>1658.925418538377</v>
      </c>
      <c r="F35" s="7">
        <f>SUM(F31:F34)</f>
        <v>0</v>
      </c>
      <c r="G35" s="7">
        <f>SUM(G31:G34)</f>
        <v>0</v>
      </c>
      <c r="H35" s="7">
        <f>SUM(H31:H34)</f>
        <v>3462.1212366421328</v>
      </c>
    </row>
    <row r="36" spans="2:10" ht="17.25" customHeight="1" x14ac:dyDescent="0.35">
      <c r="F36" s="28"/>
    </row>
    <row r="37" spans="2:10" ht="17.25" customHeight="1" x14ac:dyDescent="0.3">
      <c r="B37" s="12" t="s">
        <v>43</v>
      </c>
      <c r="C37" s="12"/>
      <c r="E37" s="13"/>
      <c r="G37" s="27"/>
    </row>
    <row r="38" spans="2:10" ht="17.25" customHeight="1" x14ac:dyDescent="0.35">
      <c r="E38" s="26"/>
    </row>
    <row r="39" spans="2:10" ht="49" customHeight="1" x14ac:dyDescent="0.35">
      <c r="B39" s="3" t="s">
        <v>18</v>
      </c>
      <c r="C39" s="4" t="s">
        <v>14</v>
      </c>
      <c r="D39" s="9" t="s">
        <v>5</v>
      </c>
      <c r="E39" s="9" t="s">
        <v>8</v>
      </c>
      <c r="F39" s="9" t="s">
        <v>3</v>
      </c>
      <c r="G39" s="9" t="s">
        <v>4</v>
      </c>
      <c r="H39" s="9" t="s">
        <v>6</v>
      </c>
      <c r="I39" s="9" t="s">
        <v>7</v>
      </c>
    </row>
    <row r="40" spans="2:10" ht="26.25" customHeight="1" x14ac:dyDescent="0.35">
      <c r="B40" s="22" t="s">
        <v>9</v>
      </c>
      <c r="C40" s="23" t="s">
        <v>15</v>
      </c>
      <c r="D40" s="25">
        <v>4.7028612220000001</v>
      </c>
      <c r="E40" s="25">
        <v>5.8697514589999997</v>
      </c>
      <c r="F40" s="25">
        <v>9.3471698320000005</v>
      </c>
      <c r="G40" s="25">
        <v>0.85936329040000003</v>
      </c>
      <c r="H40" s="25">
        <v>2.2764966520000001</v>
      </c>
      <c r="I40" s="25">
        <v>2.2764966520000001</v>
      </c>
    </row>
    <row r="41" spans="2:10" ht="33" customHeight="1" x14ac:dyDescent="0.35">
      <c r="B41" s="21" t="s">
        <v>27</v>
      </c>
      <c r="C41" s="23" t="s">
        <v>39</v>
      </c>
      <c r="D41" s="17">
        <v>11.826107188</v>
      </c>
      <c r="E41" s="17">
        <v>11.297931527999999</v>
      </c>
      <c r="F41" s="17">
        <v>14.501213525000001</v>
      </c>
      <c r="G41" s="17">
        <v>8.1620588880000007</v>
      </c>
      <c r="H41" s="17">
        <v>1.4600298890000001</v>
      </c>
      <c r="I41" s="17">
        <v>1.602425349</v>
      </c>
      <c r="J41" s="13"/>
    </row>
    <row r="42" spans="2:10" ht="26.25" customHeight="1" x14ac:dyDescent="0.35">
      <c r="B42" s="21" t="s">
        <v>12</v>
      </c>
      <c r="C42" s="23" t="s">
        <v>19</v>
      </c>
      <c r="D42" s="17">
        <v>1.1870982919999999</v>
      </c>
      <c r="E42" s="17">
        <v>1.1119902930000001</v>
      </c>
      <c r="F42" s="17">
        <v>1.4579780849999999</v>
      </c>
      <c r="G42" s="17">
        <v>0.42506487840000001</v>
      </c>
      <c r="H42" s="17">
        <v>0.2163006395</v>
      </c>
      <c r="I42" s="17">
        <v>7.1668967900000005E-2</v>
      </c>
    </row>
    <row r="43" spans="2:10" ht="33" customHeight="1" x14ac:dyDescent="0.35">
      <c r="B43" s="21" t="s">
        <v>11</v>
      </c>
      <c r="C43" s="23" t="s">
        <v>17</v>
      </c>
      <c r="D43" s="17">
        <v>3.3732903520000002</v>
      </c>
      <c r="E43" s="17">
        <v>4.8899565630000001</v>
      </c>
      <c r="F43" s="17">
        <v>11.610667904</v>
      </c>
      <c r="G43" s="17">
        <v>0.13486094900000001</v>
      </c>
      <c r="H43" s="17">
        <v>2.7065706120000002</v>
      </c>
      <c r="I43" s="17">
        <v>2.7065706120000002</v>
      </c>
    </row>
    <row r="44" spans="2:10" ht="17.25" customHeight="1" x14ac:dyDescent="0.35">
      <c r="B44" s="19"/>
      <c r="C44" s="6"/>
      <c r="D44" s="8"/>
      <c r="E44" s="8"/>
      <c r="F44" s="8"/>
      <c r="G44" s="8"/>
      <c r="H44" s="8"/>
      <c r="I44" s="8"/>
    </row>
    <row r="45" spans="2:10" ht="17.25" customHeight="1" x14ac:dyDescent="0.35">
      <c r="B45" s="32" t="s">
        <v>37</v>
      </c>
      <c r="C45" s="32"/>
      <c r="D45" s="32"/>
      <c r="E45" s="32"/>
      <c r="F45" s="32"/>
      <c r="G45" s="32"/>
      <c r="H45" s="32"/>
      <c r="I45" s="32"/>
    </row>
    <row r="47" spans="2:10" ht="17.25" customHeight="1" x14ac:dyDescent="0.3">
      <c r="B47" s="12" t="s">
        <v>45</v>
      </c>
      <c r="C47" s="12"/>
      <c r="E47" s="13"/>
      <c r="G47" s="27"/>
    </row>
    <row r="48" spans="2:10" ht="17.25" customHeight="1" x14ac:dyDescent="0.35">
      <c r="E48" s="26"/>
    </row>
    <row r="49" spans="2:9" ht="49" customHeight="1" x14ac:dyDescent="0.35">
      <c r="B49" s="3" t="s">
        <v>18</v>
      </c>
      <c r="C49" s="4" t="s">
        <v>14</v>
      </c>
      <c r="D49" s="9" t="s">
        <v>5</v>
      </c>
      <c r="E49" s="9" t="s">
        <v>8</v>
      </c>
      <c r="F49" s="9" t="s">
        <v>3</v>
      </c>
      <c r="G49" s="9" t="s">
        <v>4</v>
      </c>
      <c r="H49" s="9" t="s">
        <v>6</v>
      </c>
      <c r="I49" s="9" t="s">
        <v>7</v>
      </c>
    </row>
    <row r="50" spans="2:9" ht="26.25" customHeight="1" x14ac:dyDescent="0.35">
      <c r="B50" s="22" t="s">
        <v>9</v>
      </c>
      <c r="C50" s="23" t="s">
        <v>15</v>
      </c>
      <c r="D50" s="25">
        <v>4.7163038390000001</v>
      </c>
      <c r="E50" s="25">
        <v>4.7679190059999996</v>
      </c>
      <c r="F50" s="25">
        <v>8.6196543049999992</v>
      </c>
      <c r="G50" s="25">
        <v>1.3854662289999999</v>
      </c>
      <c r="H50" s="25">
        <v>1.681295295</v>
      </c>
      <c r="I50" s="25">
        <v>1.681295295</v>
      </c>
    </row>
    <row r="51" spans="2:9" ht="33" customHeight="1" x14ac:dyDescent="0.35">
      <c r="B51" s="21" t="s">
        <v>27</v>
      </c>
      <c r="C51" s="23" t="s">
        <v>39</v>
      </c>
      <c r="D51" s="17">
        <v>8.9700947440000007</v>
      </c>
      <c r="E51" s="17">
        <v>10.430580359</v>
      </c>
      <c r="F51" s="17">
        <v>13.107685666</v>
      </c>
      <c r="G51" s="17">
        <v>1.72413562</v>
      </c>
      <c r="H51" s="17">
        <v>3.0466167159999999</v>
      </c>
      <c r="I51" s="17">
        <v>3.3874767069999998</v>
      </c>
    </row>
    <row r="52" spans="2:9" ht="26.25" customHeight="1" x14ac:dyDescent="0.35">
      <c r="B52" s="21" t="s">
        <v>12</v>
      </c>
      <c r="C52" s="23" t="s">
        <v>19</v>
      </c>
      <c r="D52" s="17">
        <v>1.2335620030000001</v>
      </c>
      <c r="E52" s="17">
        <v>1.1658492629999999</v>
      </c>
      <c r="F52" s="17">
        <v>1.499857494</v>
      </c>
      <c r="G52" s="17">
        <v>0.91379356710000004</v>
      </c>
      <c r="H52" s="17">
        <v>0.1357914999</v>
      </c>
      <c r="I52" s="17">
        <v>5.7130499379999998E-2</v>
      </c>
    </row>
    <row r="53" spans="2:9" ht="33" customHeight="1" x14ac:dyDescent="0.35">
      <c r="B53" s="21" t="s">
        <v>11</v>
      </c>
      <c r="C53" s="23" t="s">
        <v>17</v>
      </c>
      <c r="D53" s="17">
        <v>4.0596568319999999</v>
      </c>
      <c r="E53" s="17">
        <v>4.6547592340000001</v>
      </c>
      <c r="F53" s="17">
        <v>10.242062906999999</v>
      </c>
      <c r="G53" s="17">
        <v>0.18454211649999999</v>
      </c>
      <c r="H53" s="17">
        <v>2.8153986299999998</v>
      </c>
      <c r="I53" s="17">
        <v>2.8153986299999998</v>
      </c>
    </row>
    <row r="54" spans="2:9" ht="17.25" customHeight="1" x14ac:dyDescent="0.35">
      <c r="B54" s="19"/>
      <c r="C54" s="6"/>
      <c r="D54" s="8"/>
      <c r="E54" s="8"/>
      <c r="F54" s="8"/>
      <c r="G54" s="8"/>
      <c r="H54" s="8"/>
      <c r="I54" s="8"/>
    </row>
    <row r="55" spans="2:9" ht="17.25" customHeight="1" x14ac:dyDescent="0.35">
      <c r="B55" s="32" t="s">
        <v>37</v>
      </c>
      <c r="C55" s="32"/>
      <c r="D55" s="32"/>
      <c r="E55" s="32"/>
      <c r="F55" s="32"/>
      <c r="G55" s="32"/>
      <c r="H55" s="32"/>
      <c r="I55" s="32"/>
    </row>
    <row r="57" spans="2:9" ht="17.25" customHeight="1" x14ac:dyDescent="0.3">
      <c r="B57" s="12" t="s">
        <v>46</v>
      </c>
      <c r="C57" s="12"/>
      <c r="E57" s="13"/>
      <c r="G57" s="27"/>
    </row>
    <row r="58" spans="2:9" ht="17.25" customHeight="1" x14ac:dyDescent="0.35">
      <c r="E58" s="26"/>
    </row>
    <row r="59" spans="2:9" ht="49" customHeight="1" x14ac:dyDescent="0.35">
      <c r="B59" s="3" t="s">
        <v>18</v>
      </c>
      <c r="C59" s="4" t="s">
        <v>14</v>
      </c>
      <c r="D59" s="9" t="s">
        <v>5</v>
      </c>
      <c r="E59" s="9" t="s">
        <v>8</v>
      </c>
      <c r="F59" s="9" t="s">
        <v>3</v>
      </c>
      <c r="G59" s="9" t="s">
        <v>4</v>
      </c>
      <c r="H59" s="9" t="s">
        <v>6</v>
      </c>
      <c r="I59" s="9" t="s">
        <v>7</v>
      </c>
    </row>
    <row r="60" spans="2:9" ht="26" customHeight="1" x14ac:dyDescent="0.35">
      <c r="B60" s="22" t="s">
        <v>9</v>
      </c>
      <c r="C60" s="23" t="s">
        <v>15</v>
      </c>
      <c r="D60" s="25">
        <v>2.4244197459999999</v>
      </c>
      <c r="E60" s="25">
        <v>3.588482731</v>
      </c>
      <c r="F60" s="25">
        <v>6.4104745579999998</v>
      </c>
      <c r="G60" s="25">
        <v>0.17508621590000001</v>
      </c>
      <c r="H60" s="25">
        <v>1.656479115</v>
      </c>
      <c r="I60" s="25">
        <v>1.656479115</v>
      </c>
    </row>
    <row r="61" spans="2:9" ht="33" customHeight="1" x14ac:dyDescent="0.35">
      <c r="B61" s="21" t="s">
        <v>27</v>
      </c>
      <c r="C61" s="23" t="s">
        <v>47</v>
      </c>
      <c r="D61" s="17">
        <v>6.8899766790000001</v>
      </c>
      <c r="E61" s="17">
        <v>9.0697995280000008</v>
      </c>
      <c r="F61" s="17">
        <v>12.746673191999999</v>
      </c>
      <c r="G61" s="17">
        <v>0.70890800450000002</v>
      </c>
      <c r="H61" s="17">
        <v>3.1656117680000002</v>
      </c>
      <c r="I61" s="17">
        <v>3.5100424929999998</v>
      </c>
    </row>
    <row r="62" spans="2:9" ht="26.25" customHeight="1" x14ac:dyDescent="0.35">
      <c r="B62" s="21" t="s">
        <v>12</v>
      </c>
      <c r="C62" s="23" t="s">
        <v>19</v>
      </c>
      <c r="D62" s="17">
        <v>1.094039467</v>
      </c>
      <c r="E62" s="17">
        <v>1.254980923</v>
      </c>
      <c r="F62" s="17">
        <v>1.4995959050000001</v>
      </c>
      <c r="G62" s="17">
        <v>0.5873228881</v>
      </c>
      <c r="H62" s="17">
        <v>0.25150279510000001</v>
      </c>
      <c r="I62" s="17">
        <v>4.8367029630000002E-2</v>
      </c>
    </row>
    <row r="63" spans="2:9" ht="33" customHeight="1" x14ac:dyDescent="0.35">
      <c r="B63" s="21" t="s">
        <v>11</v>
      </c>
      <c r="C63" s="23" t="s">
        <v>17</v>
      </c>
      <c r="D63" s="17">
        <v>3.9999848359999999</v>
      </c>
      <c r="E63" s="17">
        <v>5.040722444</v>
      </c>
      <c r="F63" s="17">
        <v>10.828013055</v>
      </c>
      <c r="G63" s="17">
        <v>0.31538168960000001</v>
      </c>
      <c r="H63" s="17">
        <v>2.818326001</v>
      </c>
      <c r="I63" s="17">
        <v>2.818326001</v>
      </c>
    </row>
    <row r="64" spans="2:9" ht="17.25" customHeight="1" x14ac:dyDescent="0.35">
      <c r="B64" s="19"/>
      <c r="C64" s="6"/>
      <c r="D64" s="8"/>
      <c r="E64" s="8"/>
      <c r="F64" s="8"/>
      <c r="G64" s="8"/>
      <c r="H64" s="8"/>
      <c r="I64" s="8"/>
    </row>
    <row r="65" spans="2:9" ht="17.25" customHeight="1" x14ac:dyDescent="0.35">
      <c r="B65" s="32" t="s">
        <v>48</v>
      </c>
      <c r="C65" s="32"/>
      <c r="D65" s="32"/>
      <c r="E65" s="32"/>
      <c r="F65" s="32"/>
      <c r="G65" s="32"/>
      <c r="H65" s="32"/>
      <c r="I65" s="32"/>
    </row>
  </sheetData>
  <mergeCells count="4">
    <mergeCell ref="B45:I45"/>
    <mergeCell ref="B26:P26"/>
    <mergeCell ref="B55:I55"/>
    <mergeCell ref="B65:I65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1:D3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7" ma:contentTypeDescription="Criar um novo documento." ma:contentTypeScope="" ma:versionID="aa2cdc39e608e7e34de1ef87be316197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d127cc8be0bd5c806872564ee43cc9fa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CAEA5A-1E58-4428-A0BE-EE54110FC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FF5E69-3A1F-4C89-8796-C133196FF09C}">
  <ds:schemaRefs>
    <ds:schemaRef ds:uri="http://purl.org/dc/terms/"/>
    <ds:schemaRef ds:uri="http://schemas.microsoft.com/office/2006/documentManagement/types"/>
    <ds:schemaRef ds:uri="c2c098ca-9092-4f62-a135-1759bcf7a45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d653d7c-6581-45bd-8770-3bdaa2b21c56"/>
    <ds:schemaRef ds:uri="http://purl.org/dc/dcmitype/"/>
    <ds:schemaRef ds:uri="7446d943-6735-4f65-a92c-e33387c6efba"/>
    <ds:schemaRef ds:uri="01b2a052-d4e2-49c7-b291-f21febf6613e"/>
  </ds:schemaRefs>
</ds:datastoreItem>
</file>

<file path=customXml/itemProps3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Produção de 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Ferman</dc:creator>
  <cp:lastModifiedBy>Bruna Freixo</cp:lastModifiedBy>
  <dcterms:created xsi:type="dcterms:W3CDTF">2021-03-02T23:05:57Z</dcterms:created>
  <dcterms:modified xsi:type="dcterms:W3CDTF">2023-07-19T14:22:44Z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