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https://omegaenergiarenovavel.sharepoint.com/sites/RI/Documentos Partilhados/Omega Energia/07. Informações Ativos/01. Acompanhamento Mensal Geração/2023/06.2023/"/>
    </mc:Choice>
  </mc:AlternateContent>
  <xr:revisionPtr revIDLastSave="12" documentId="14_{9C6558F4-72E9-479C-AA8A-FFCF87721AA5}" xr6:coauthVersionLast="47" xr6:coauthVersionMax="47" xr10:uidLastSave="{175873FC-5207-446D-85F1-45CE3EE3C9C9}"/>
  <bookViews>
    <workbookView xWindow="-28920" yWindow="-11820" windowWidth="29040" windowHeight="15840" xr2:uid="{6FDA9EDF-18C0-49BF-A9B0-5528C7B5ACD5}"/>
  </bookViews>
  <sheets>
    <sheet name="Energy Production" sheetId="1" r:id="rId1"/>
  </sheet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4" i="1" l="1"/>
  <c r="E33" i="1"/>
  <c r="E32" i="1"/>
  <c r="E31" i="1"/>
  <c r="D34" i="1"/>
  <c r="D33" i="1"/>
  <c r="D32" i="1"/>
  <c r="D31" i="1"/>
  <c r="M25" i="1"/>
  <c r="L25" i="1"/>
  <c r="O25" i="1"/>
  <c r="N25" i="1"/>
  <c r="K25" i="1" l="1"/>
  <c r="J25" i="1"/>
  <c r="I25" i="1"/>
  <c r="H25" i="1"/>
  <c r="G25" i="1"/>
  <c r="F25" i="1"/>
  <c r="E25" i="1"/>
  <c r="P23" i="1" l="1"/>
  <c r="P22" i="1"/>
  <c r="P24" i="1"/>
  <c r="P21" i="1"/>
  <c r="G35" i="1"/>
  <c r="F35" i="1"/>
  <c r="E35" i="1"/>
  <c r="D25" i="1"/>
  <c r="P25" i="1" s="1"/>
  <c r="H33" i="1" l="1"/>
  <c r="H32" i="1"/>
  <c r="H31" i="1"/>
  <c r="H34" i="1"/>
  <c r="D35" i="1"/>
  <c r="H35" i="1" l="1"/>
</calcChain>
</file>

<file path=xl/sharedStrings.xml><?xml version="1.0" encoding="utf-8"?>
<sst xmlns="http://schemas.openxmlformats.org/spreadsheetml/2006/main" count="105" uniqueCount="55">
  <si>
    <t>Total</t>
  </si>
  <si>
    <t>Jul</t>
  </si>
  <si>
    <t>Overview</t>
  </si>
  <si>
    <t>Complex</t>
  </si>
  <si>
    <t>Delta Complex</t>
  </si>
  <si>
    <t>Bahia Complex</t>
  </si>
  <si>
    <t>SE/CO Complex</t>
  </si>
  <si>
    <t>Chuí Complex</t>
  </si>
  <si>
    <t>Quarter Follow-up</t>
  </si>
  <si>
    <t>Historical Resource</t>
  </si>
  <si>
    <t>Maximum Resource</t>
  </si>
  <si>
    <t>Minimum Resource</t>
  </si>
  <si>
    <t>Historical Standard Deviation¹</t>
  </si>
  <si>
    <t>Monthly Standard Deviation¹</t>
  </si>
  <si>
    <t>Assets</t>
  </si>
  <si>
    <t>Bahia Complex¹</t>
  </si>
  <si>
    <t>SE/CO Complex¹</t>
  </si>
  <si>
    <t>Delta Piauí and Maranhão</t>
  </si>
  <si>
    <t>Pipoca, Serra das Agulhas, Indaiás, Gargaú and Pirapora</t>
  </si>
  <si>
    <t>Santa Vitória do Palmar and Hermenegildo</t>
  </si>
  <si>
    <t>Gargaú and Pirapora</t>
  </si>
  <si>
    <t>Aug</t>
  </si>
  <si>
    <t>Sep</t>
  </si>
  <si>
    <t>Oct</t>
  </si>
  <si>
    <t>Nov</t>
  </si>
  <si>
    <t>Bahia Complex²</t>
  </si>
  <si>
    <t>Source: CCEE. ¹ Considers the proportional stake of Pirapora (50%) and Ventos da Bahia 1, 2 and 3 (50%). ² CCEE Preview.</t>
  </si>
  <si>
    <t>Dec</t>
  </si>
  <si>
    <t>Jan</t>
  </si>
  <si>
    <t>3Q23</t>
  </si>
  <si>
    <t>4Q23</t>
  </si>
  <si>
    <t>Monthly Resource Performance</t>
  </si>
  <si>
    <t>Feb</t>
  </si>
  <si>
    <t>1Q23</t>
  </si>
  <si>
    <t>Mar</t>
  </si>
  <si>
    <t>Apr</t>
  </si>
  <si>
    <t>Note: Information is based on a series of 43 years of ERA-5. Does not consider the hydro portfolio. ¹ Daily standard deviation. ² Does not consider Ventos da Bahia 3 and Assuruá 5.</t>
  </si>
  <si>
    <t>Assuruá 1, 2, 3, 4 and 5
Ventos da Bahia 1, 2 and 3</t>
  </si>
  <si>
    <t>Assuruá 1, 2, 3 and 4
Ventos da Bahia 1 and 2</t>
  </si>
  <si>
    <t>Monthly Production</t>
  </si>
  <si>
    <t>June 2023 - GWh</t>
  </si>
  <si>
    <t>May</t>
  </si>
  <si>
    <t>Jun²</t>
  </si>
  <si>
    <t>2Q23</t>
  </si>
  <si>
    <t>Daily Gross Resource - June 2023</t>
  </si>
  <si>
    <r>
      <t xml:space="preserve">          - Porfolio volumes in </t>
    </r>
    <r>
      <rPr>
        <b/>
        <sz val="11"/>
        <color rgb="FF123660"/>
        <rFont val="Aeonik"/>
        <family val="2"/>
      </rPr>
      <t xml:space="preserve">June </t>
    </r>
    <r>
      <rPr>
        <sz val="11"/>
        <color rgb="FF123660"/>
        <rFont val="Aeonik"/>
        <family val="2"/>
      </rPr>
      <t>were 45% above YoY due to, beyond the addition of the new assets (Assuruás and VDB3), resources above the historical average in Bahia</t>
    </r>
  </si>
  <si>
    <t>Daily Gross Resource - May 2023</t>
  </si>
  <si>
    <t>Daily Gross Resource - April 2023</t>
  </si>
  <si>
    <t>Assuruá 1, 2 and 3
Ventos da Bahia 1 and 2</t>
  </si>
  <si>
    <t>Note: Information is based on a series of 43 years of ERA-5. Does not consider the hydro portfolio. ¹ Daily standard deviation. ² Does not consider Assuruá 4 and Ventos da Bahia 3.</t>
  </si>
  <si>
    <r>
      <t xml:space="preserve">          - In </t>
    </r>
    <r>
      <rPr>
        <b/>
        <sz val="11"/>
        <color rgb="FF123660"/>
        <rFont val="Aeonik"/>
        <family val="2"/>
      </rPr>
      <t>May</t>
    </r>
    <r>
      <rPr>
        <sz val="11"/>
        <color rgb="FF123660"/>
        <rFont val="Aeonik"/>
        <family val="2"/>
      </rPr>
      <t xml:space="preserve">: (i) addition of Assuruá 4 and VDB3, (ii) resources in Delta in line with historical average, partially compensated by below expected resources in Chuí and Gargaú, (iii) Assuruá 5's ramp-up, and (iv) operational performance below target due to corrective maintenances in Assuruá and Delta clusters (from which ~98% will be reimbursed by the O&amp;M provider) </t>
    </r>
  </si>
  <si>
    <r>
      <t xml:space="preserve">          - In </t>
    </r>
    <r>
      <rPr>
        <b/>
        <sz val="11"/>
        <color rgb="FF123660"/>
        <rFont val="Aeonik"/>
        <family val="2"/>
      </rPr>
      <t>April</t>
    </r>
    <r>
      <rPr>
        <sz val="11"/>
        <color rgb="FF123660"/>
        <rFont val="Aeonik"/>
        <family val="2"/>
      </rPr>
      <t>: (i) addition of Assuruá 4 and VDB3, (ii) natural resources below the historical average to portfolio with Delta, Assuruá and Chuí clusters being the most impacted, (iii) operational performance for the month was above target due to a better than expected portfolio availability and rescheduling in one-off preventive maintenance of some assets</t>
    </r>
  </si>
  <si>
    <t xml:space="preserve">- Assuruá 5 continues its ramp-up phase since the beginning of May, with a 23.2 GWh contribution to generation volumes in June, totaling 33.2 GWh in Q2 </t>
  </si>
  <si>
    <t>- Chuí's natural resources continues below expected. It is important to mention that the resources incidence in the region presents a higher volatility considering the months of the year, but a lower volatility in a yearly basis, so the tendency for 2H23 is that annual production will get closer to the historical average (average monthly standard deviation = 13.8% and annual standard deviation = 3.6%)</t>
  </si>
  <si>
    <t>- On the quarter, portfolio volumes were 31% above YoY, mainly due to the addition of the new assets (Assuruá 4, Assuruá 5 and VDB3). Considering the same-asset base, portfolio's performance was in line, with contribution mainly from Deltas (+22%), partially compensating the performance in Bahia (-1%), SE/CO (-9%) and Chuí (-11%) clusters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</si>
</sst>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4" x14ac:knownFonts="1">
    <font>
      <sz val="11"/>
      <color theme="1"/>
      <name val="Calibri"/>
      <family val="2"/>
      <scheme val="minor"/>
    </font>
    <font>
      <sz val="8"/>
      <name val="Calibri"/>
      <family val="2"/>
      <scheme val="minor"/>
    </font>
    <font>
      <b/>
      <sz val="10"/>
      <color rgb="FFFFFFFF"/>
      <name val="Aeonik"/>
      <family val="2"/>
    </font>
    <font>
      <b/>
      <sz val="11"/>
      <color rgb="FF26395F"/>
      <name val="Aeonik Medium"/>
      <family val="2"/>
    </font>
    <font>
      <sz val="11"/>
      <color theme="1"/>
      <name val="Aeonik"/>
      <family val="2"/>
    </font>
    <font>
      <b/>
      <sz val="11"/>
      <color rgb="FF123660"/>
      <name val="Aeonik"/>
      <family val="2"/>
    </font>
    <font>
      <sz val="11"/>
      <color rgb="FF26395F"/>
      <name val="Aeonik"/>
      <family val="2"/>
    </font>
    <font>
      <sz val="11"/>
      <color rgb="FFFF0000"/>
      <name val="Aeonik"/>
      <family val="2"/>
    </font>
    <font>
      <b/>
      <sz val="11"/>
      <color rgb="FFFFFFFF"/>
      <name val="Aeonik"/>
      <family val="2"/>
    </font>
    <font>
      <sz val="11"/>
      <color rgb="FF123660"/>
      <name val="Aeonik"/>
      <family val="2"/>
    </font>
    <font>
      <b/>
      <sz val="11"/>
      <color theme="0"/>
      <name val="Aeonik"/>
      <family val="2"/>
    </font>
    <font>
      <b/>
      <sz val="11"/>
      <color rgb="FF26395F"/>
      <name val="Aeonik"/>
      <family val="2"/>
    </font>
    <font>
      <sz val="9"/>
      <color rgb="FF123660"/>
      <name val="Aeonik"/>
      <family val="2"/>
    </font>
    <font>
      <sz val="11"/>
      <name val="Aeonik"/>
      <family val="2"/>
    </font>
  </fonts>
  <fills count="5">
    <fill>
      <patternFill patternType="none"/>
    </fill>
    <fill>
      <patternFill patternType="gray125"/>
    </fill>
    <fill>
      <patternFill patternType="solid">
        <fgColor rgb="FF5979F2"/>
        <bgColor indexed="64"/>
      </patternFill>
    </fill>
    <fill>
      <patternFill patternType="solid">
        <fgColor rgb="FF26395F"/>
        <bgColor indexed="64"/>
      </patternFill>
    </fill>
    <fill>
      <patternFill patternType="solid">
        <fgColor rgb="FFEC622A"/>
        <bgColor indexed="64"/>
      </patternFill>
    </fill>
  </fills>
  <borders count="1">
    <border>
      <left/>
      <right/>
      <top/>
      <bottom/>
      <diagonal/>
    </border>
  </borders>
  <cellStyleXfs count="1">
    <xf numFmtId="0" fontId="0" fillId="0" borderId="0"/>
  </cellStyleXfs>
  <cellXfs count="33">
    <xf numFmtId="0" fontId="0" fillId="0" borderId="0" xfId="0"/>
    <xf numFmtId="0" fontId="2" fillId="2" borderId="0" xfId="0" applyFont="1" applyFill="1" applyAlignment="1">
      <alignment horizontal="center" vertical="center" wrapText="1"/>
    </xf>
    <xf numFmtId="0" fontId="3" fillId="0" borderId="0" xfId="0" applyFont="1" applyAlignment="1">
      <alignment vertical="center"/>
    </xf>
    <xf numFmtId="0" fontId="4" fillId="0" borderId="0" xfId="0" applyFont="1" applyAlignment="1">
      <alignment vertical="center"/>
    </xf>
    <xf numFmtId="49" fontId="5" fillId="0" borderId="0" xfId="0" applyNumberFormat="1" applyFont="1" applyAlignment="1">
      <alignment vertical="center"/>
    </xf>
    <xf numFmtId="0" fontId="7" fillId="0" borderId="0" xfId="0" applyFont="1" applyAlignment="1">
      <alignment vertical="center"/>
    </xf>
    <xf numFmtId="0" fontId="7" fillId="0" borderId="0" xfId="0" applyFont="1" applyAlignment="1">
      <alignment horizontal="center" vertical="center"/>
    </xf>
    <xf numFmtId="0" fontId="8" fillId="2" borderId="0" xfId="0" applyFont="1" applyFill="1" applyAlignment="1">
      <alignment horizontal="left" vertical="center" wrapText="1"/>
    </xf>
    <xf numFmtId="0" fontId="8" fillId="2" borderId="0" xfId="0" applyFont="1" applyFill="1" applyAlignment="1">
      <alignment horizontal="center" vertical="center" wrapText="1"/>
    </xf>
    <xf numFmtId="0" fontId="8" fillId="3" borderId="0" xfId="0" applyFont="1" applyFill="1" applyAlignment="1">
      <alignment horizontal="center" vertical="center" wrapText="1"/>
    </xf>
    <xf numFmtId="0" fontId="5" fillId="0" borderId="0" xfId="0" applyFont="1" applyAlignment="1">
      <alignment horizontal="left" vertical="center" wrapText="1"/>
    </xf>
    <xf numFmtId="0" fontId="9" fillId="0" borderId="0" xfId="0" applyFont="1" applyAlignment="1">
      <alignment horizontal="center" vertical="center" wrapText="1"/>
    </xf>
    <xf numFmtId="164" fontId="9" fillId="0" borderId="0" xfId="0" applyNumberFormat="1" applyFont="1" applyAlignment="1">
      <alignment horizontal="center" vertical="center" wrapText="1"/>
    </xf>
    <xf numFmtId="164" fontId="5" fillId="0" borderId="0" xfId="0" applyNumberFormat="1" applyFont="1" applyAlignment="1">
      <alignment horizontal="center" vertical="center" wrapText="1"/>
    </xf>
    <xf numFmtId="0" fontId="0" fillId="0" borderId="0" xfId="0" applyAlignment="1">
      <alignment vertical="center"/>
    </xf>
    <xf numFmtId="0" fontId="8" fillId="4" borderId="0" xfId="0" applyFont="1" applyFill="1" applyAlignment="1">
      <alignment horizontal="left" vertical="center" wrapText="1"/>
    </xf>
    <xf numFmtId="164" fontId="8" fillId="4" borderId="0" xfId="0" applyNumberFormat="1" applyFont="1" applyFill="1" applyAlignment="1">
      <alignment horizontal="center" vertical="center" wrapText="1"/>
    </xf>
    <xf numFmtId="164" fontId="10" fillId="4" borderId="0" xfId="0" applyNumberFormat="1" applyFont="1" applyFill="1" applyAlignment="1">
      <alignment horizontal="center" vertical="center" wrapText="1"/>
    </xf>
    <xf numFmtId="0" fontId="9" fillId="0" borderId="0" xfId="0" applyFont="1" applyAlignment="1">
      <alignment horizontal="left" vertical="center"/>
    </xf>
    <xf numFmtId="0" fontId="4" fillId="0" borderId="0" xfId="0" applyFont="1" applyAlignment="1">
      <alignment horizontal="left" vertical="center"/>
    </xf>
    <xf numFmtId="0" fontId="11" fillId="0" borderId="0" xfId="0" applyFont="1" applyAlignment="1">
      <alignment horizontal="left" vertical="center" wrapText="1"/>
    </xf>
    <xf numFmtId="164" fontId="6" fillId="0" borderId="0" xfId="0" applyNumberFormat="1" applyFont="1" applyAlignment="1">
      <alignment horizontal="center" vertical="center" wrapText="1"/>
    </xf>
    <xf numFmtId="164" fontId="11" fillId="0" borderId="0" xfId="0" applyNumberFormat="1" applyFont="1" applyAlignment="1">
      <alignment horizontal="center" vertical="center" wrapText="1"/>
    </xf>
    <xf numFmtId="0" fontId="11" fillId="0" borderId="0" xfId="0" applyFont="1" applyAlignment="1">
      <alignment horizontal="left" vertical="center"/>
    </xf>
    <xf numFmtId="164" fontId="6" fillId="0" borderId="0" xfId="0" applyNumberFormat="1" applyFont="1" applyAlignment="1">
      <alignment horizontal="center" vertical="center"/>
    </xf>
    <xf numFmtId="0" fontId="10" fillId="4" borderId="0" xfId="0" applyFont="1" applyFill="1" applyAlignment="1">
      <alignment horizontal="left" vertical="center" wrapText="1"/>
    </xf>
    <xf numFmtId="0" fontId="12" fillId="0" borderId="0" xfId="0" applyFont="1" applyAlignment="1">
      <alignment horizontal="left" vertical="center"/>
    </xf>
    <xf numFmtId="164" fontId="4" fillId="0" borderId="0" xfId="0" applyNumberFormat="1" applyFont="1" applyAlignment="1">
      <alignment vertical="center"/>
    </xf>
    <xf numFmtId="165" fontId="4" fillId="0" borderId="0" xfId="0" applyNumberFormat="1" applyFont="1" applyAlignment="1">
      <alignment vertical="center"/>
    </xf>
    <xf numFmtId="0" fontId="5" fillId="0" borderId="0" xfId="0" applyFont="1" applyAlignment="1">
      <alignment horizontal="left" vertical="center"/>
    </xf>
    <xf numFmtId="49" fontId="9" fillId="0" borderId="0" xfId="0" quotePrefix="1" applyNumberFormat="1" applyFont="1" applyAlignment="1">
      <alignment vertical="center"/>
    </xf>
    <xf numFmtId="164" fontId="13" fillId="0" borderId="0" xfId="0" applyNumberFormat="1" applyFont="1" applyAlignment="1">
      <alignment horizontal="center" vertical="center" wrapText="1"/>
    </xf>
    <xf numFmtId="0" fontId="12" fillId="0" borderId="0" xfId="0" applyFont="1" applyAlignment="1">
      <alignment horizontal="left" vertical="center"/>
    </xf>
  </cellXfs>
  <cellStyles count="1">
    <cellStyle name="Normal" xfId="0" builtinId="0"/>
  </cellStyles>
  <dxfs count="0"/>
  <tableStyles count="0" defaultTableStyle="TableStyleMedium2" defaultPivotStyle="PivotStyleLight16"/>
  <colors>
    <mruColors>
      <color rgb="FF26395F"/>
      <color rgb="FFEC622A"/>
      <color rgb="FF5979F2"/>
      <color rgb="FF0081FF"/>
      <color rgb="FF123660"/>
      <color rgb="FFFF6F0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69850</xdr:colOff>
      <xdr:row>2</xdr:row>
      <xdr:rowOff>25400</xdr:rowOff>
    </xdr:from>
    <xdr:to>
      <xdr:col>2</xdr:col>
      <xdr:colOff>879422</xdr:colOff>
      <xdr:row>4</xdr:row>
      <xdr:rowOff>149225</xdr:rowOff>
    </xdr:to>
    <xdr:pic>
      <xdr:nvPicPr>
        <xdr:cNvPr id="5" name="Imagem 8">
          <a:extLst>
            <a:ext uri="{FF2B5EF4-FFF2-40B4-BE49-F238E27FC236}">
              <a16:creationId xmlns:a16="http://schemas.microsoft.com/office/drawing/2014/main" id="{D15B7859-29DC-4805-838C-ABB4D147ADA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789" t="42008" r="32598" b="43989"/>
        <a:stretch/>
      </xdr:blipFill>
      <xdr:spPr>
        <a:xfrm>
          <a:off x="711200" y="381000"/>
          <a:ext cx="2320872" cy="5588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4BBC4-2021-40ED-BDD9-A60820B6ED93}">
  <dimension ref="B7:W65"/>
  <sheetViews>
    <sheetView showGridLines="0" tabSelected="1" zoomScaleNormal="100" workbookViewId="0"/>
  </sheetViews>
  <sheetFormatPr defaultColWidth="9.1796875" defaultRowHeight="17.25" customHeight="1" x14ac:dyDescent="0.35"/>
  <cols>
    <col min="1" max="1" width="5" style="3" customWidth="1"/>
    <col min="2" max="2" width="21.54296875" style="3" customWidth="1"/>
    <col min="3" max="3" width="34" style="3" customWidth="1"/>
    <col min="4" max="16" width="13.81640625" style="3" customWidth="1"/>
    <col min="17" max="16384" width="9.1796875" style="3"/>
  </cols>
  <sheetData>
    <row r="7" spans="2:3" ht="17.25" customHeight="1" x14ac:dyDescent="0.35">
      <c r="B7" s="2" t="s">
        <v>39</v>
      </c>
      <c r="C7" s="2"/>
    </row>
    <row r="9" spans="2:3" ht="17.25" customHeight="1" x14ac:dyDescent="0.35">
      <c r="B9" s="4" t="s">
        <v>2</v>
      </c>
      <c r="C9" s="4"/>
    </row>
    <row r="10" spans="2:3" ht="17.25" customHeight="1" x14ac:dyDescent="0.35">
      <c r="B10" s="4"/>
      <c r="C10" s="4"/>
    </row>
    <row r="11" spans="2:3" ht="17.25" customHeight="1" x14ac:dyDescent="0.35">
      <c r="B11" s="30" t="s">
        <v>54</v>
      </c>
    </row>
    <row r="12" spans="2:3" ht="17.25" customHeight="1" x14ac:dyDescent="0.35">
      <c r="B12" s="30" t="s">
        <v>45</v>
      </c>
    </row>
    <row r="13" spans="2:3" ht="17.25" customHeight="1" x14ac:dyDescent="0.35">
      <c r="B13" s="30" t="s">
        <v>50</v>
      </c>
    </row>
    <row r="14" spans="2:3" ht="17.25" customHeight="1" x14ac:dyDescent="0.35">
      <c r="B14" s="30" t="s">
        <v>51</v>
      </c>
    </row>
    <row r="15" spans="2:3" ht="17.25" customHeight="1" x14ac:dyDescent="0.35">
      <c r="B15" s="30" t="s">
        <v>52</v>
      </c>
    </row>
    <row r="16" spans="2:3" ht="17.25" customHeight="1" x14ac:dyDescent="0.35">
      <c r="B16" s="30" t="s">
        <v>53</v>
      </c>
    </row>
    <row r="17" spans="2:23" ht="17.25" customHeight="1" x14ac:dyDescent="0.35">
      <c r="B17" s="30"/>
    </row>
    <row r="18" spans="2:23" ht="17.25" customHeight="1" x14ac:dyDescent="0.35">
      <c r="B18" s="29" t="s">
        <v>40</v>
      </c>
      <c r="N18" s="6"/>
    </row>
    <row r="19" spans="2:23" ht="17.25" customHeight="1" x14ac:dyDescent="0.35">
      <c r="N19" s="6"/>
    </row>
    <row r="20" spans="2:23" ht="17.25" customHeight="1" x14ac:dyDescent="0.35">
      <c r="B20" s="7" t="s">
        <v>3</v>
      </c>
      <c r="C20" s="8" t="s">
        <v>14</v>
      </c>
      <c r="D20" s="8" t="s">
        <v>28</v>
      </c>
      <c r="E20" s="8" t="s">
        <v>32</v>
      </c>
      <c r="F20" s="8" t="s">
        <v>34</v>
      </c>
      <c r="G20" s="8" t="s">
        <v>35</v>
      </c>
      <c r="H20" s="8" t="s">
        <v>41</v>
      </c>
      <c r="I20" s="8" t="s">
        <v>42</v>
      </c>
      <c r="J20" s="8" t="s">
        <v>1</v>
      </c>
      <c r="K20" s="8" t="s">
        <v>21</v>
      </c>
      <c r="L20" s="8" t="s">
        <v>22</v>
      </c>
      <c r="M20" s="8" t="s">
        <v>23</v>
      </c>
      <c r="N20" s="8" t="s">
        <v>24</v>
      </c>
      <c r="O20" s="8" t="s">
        <v>27</v>
      </c>
      <c r="P20" s="9" t="s">
        <v>0</v>
      </c>
    </row>
    <row r="21" spans="2:23" ht="26.25" customHeight="1" x14ac:dyDescent="0.35">
      <c r="B21" s="10" t="s">
        <v>4</v>
      </c>
      <c r="C21" s="11" t="s">
        <v>17</v>
      </c>
      <c r="D21" s="12">
        <v>183.72670915999996</v>
      </c>
      <c r="E21" s="12">
        <v>143.17211351400002</v>
      </c>
      <c r="F21" s="12">
        <v>97.389176147000001</v>
      </c>
      <c r="G21" s="12">
        <v>66.380030024999996</v>
      </c>
      <c r="H21" s="12">
        <v>120.59128782099998</v>
      </c>
      <c r="I21" s="12">
        <v>119.16769743999998</v>
      </c>
      <c r="J21" s="12"/>
      <c r="K21" s="12"/>
      <c r="L21" s="12"/>
      <c r="M21" s="12"/>
      <c r="N21" s="12"/>
      <c r="O21" s="12"/>
      <c r="P21" s="13">
        <f>SUM(D21:O21)</f>
        <v>730.42701410699988</v>
      </c>
      <c r="S21" s="14"/>
      <c r="T21" s="14"/>
      <c r="U21" s="14"/>
      <c r="V21" s="14"/>
      <c r="W21" s="14"/>
    </row>
    <row r="22" spans="2:23" ht="33" customHeight="1" x14ac:dyDescent="0.35">
      <c r="B22" s="10" t="s">
        <v>15</v>
      </c>
      <c r="C22" s="11" t="s">
        <v>37</v>
      </c>
      <c r="D22" s="12">
        <v>190.47576995293602</v>
      </c>
      <c r="E22" s="12">
        <v>265.48524108798898</v>
      </c>
      <c r="F22" s="12">
        <v>275.79893036897397</v>
      </c>
      <c r="G22" s="12">
        <v>208.75662196187702</v>
      </c>
      <c r="H22" s="12">
        <v>290.93098061499995</v>
      </c>
      <c r="I22" s="12">
        <v>378.94003112500002</v>
      </c>
      <c r="J22" s="12"/>
      <c r="K22" s="12"/>
      <c r="L22" s="12"/>
      <c r="M22" s="12"/>
      <c r="N22" s="12"/>
      <c r="O22" s="12"/>
      <c r="P22" s="13">
        <f t="shared" ref="P22:P24" si="0">SUM(D22:O22)</f>
        <v>1610.3875751117762</v>
      </c>
      <c r="T22" s="14"/>
    </row>
    <row r="23" spans="2:23" ht="33" customHeight="1" x14ac:dyDescent="0.35">
      <c r="B23" s="10" t="s">
        <v>16</v>
      </c>
      <c r="C23" s="11" t="s">
        <v>18</v>
      </c>
      <c r="D23" s="12">
        <v>94.925661579999982</v>
      </c>
      <c r="E23" s="12">
        <v>93.018160503499999</v>
      </c>
      <c r="F23" s="12">
        <v>83.256239456357093</v>
      </c>
      <c r="G23" s="12">
        <v>60.981804282999995</v>
      </c>
      <c r="H23" s="12">
        <v>59.968286946499994</v>
      </c>
      <c r="I23" s="12">
        <v>51.688729871000007</v>
      </c>
      <c r="J23" s="12"/>
      <c r="K23" s="12"/>
      <c r="L23" s="12"/>
      <c r="M23" s="12"/>
      <c r="N23" s="12"/>
      <c r="O23" s="12"/>
      <c r="P23" s="13">
        <f t="shared" si="0"/>
        <v>443.83888264035704</v>
      </c>
      <c r="T23" s="14"/>
    </row>
    <row r="24" spans="2:23" ht="33" customHeight="1" x14ac:dyDescent="0.35">
      <c r="B24" s="10" t="s">
        <v>7</v>
      </c>
      <c r="C24" s="11" t="s">
        <v>19</v>
      </c>
      <c r="D24" s="12">
        <v>134.66934828500001</v>
      </c>
      <c r="E24" s="12">
        <v>125.67422853199997</v>
      </c>
      <c r="F24" s="12">
        <v>115.60423951600001</v>
      </c>
      <c r="G24" s="12">
        <v>106.10376464399999</v>
      </c>
      <c r="H24" s="31">
        <v>109.04121337599997</v>
      </c>
      <c r="I24" s="12">
        <v>86.374970430000005</v>
      </c>
      <c r="J24" s="12"/>
      <c r="K24" s="12"/>
      <c r="L24" s="12"/>
      <c r="M24" s="12"/>
      <c r="N24" s="12"/>
      <c r="O24" s="12"/>
      <c r="P24" s="13">
        <f t="shared" si="0"/>
        <v>677.46776478299989</v>
      </c>
      <c r="T24" s="14"/>
    </row>
    <row r="25" spans="2:23" ht="17.25" customHeight="1" x14ac:dyDescent="0.35">
      <c r="B25" s="15" t="s">
        <v>0</v>
      </c>
      <c r="C25" s="15"/>
      <c r="D25" s="16">
        <f t="shared" ref="D25:O25" si="1">SUM(D21:D24)</f>
        <v>603.79748897793593</v>
      </c>
      <c r="E25" s="16">
        <f t="shared" si="1"/>
        <v>627.34974363748893</v>
      </c>
      <c r="F25" s="16">
        <f t="shared" si="1"/>
        <v>572.04858548833113</v>
      </c>
      <c r="G25" s="16">
        <f t="shared" si="1"/>
        <v>442.22222091387698</v>
      </c>
      <c r="H25" s="16">
        <f t="shared" si="1"/>
        <v>580.53176875849988</v>
      </c>
      <c r="I25" s="16">
        <f t="shared" si="1"/>
        <v>636.17142886599993</v>
      </c>
      <c r="J25" s="16">
        <f t="shared" si="1"/>
        <v>0</v>
      </c>
      <c r="K25" s="16">
        <f t="shared" si="1"/>
        <v>0</v>
      </c>
      <c r="L25" s="16">
        <f t="shared" si="1"/>
        <v>0</v>
      </c>
      <c r="M25" s="16">
        <f t="shared" si="1"/>
        <v>0</v>
      </c>
      <c r="N25" s="17">
        <f t="shared" si="1"/>
        <v>0</v>
      </c>
      <c r="O25" s="17">
        <f t="shared" si="1"/>
        <v>0</v>
      </c>
      <c r="P25" s="16">
        <f>SUM(D25:O25)</f>
        <v>3462.1212366421328</v>
      </c>
    </row>
    <row r="26" spans="2:23" s="19" customFormat="1" ht="17.25" customHeight="1" x14ac:dyDescent="0.35">
      <c r="B26" s="26" t="s">
        <v>26</v>
      </c>
      <c r="C26" s="18"/>
    </row>
    <row r="28" spans="2:23" ht="17.25" customHeight="1" x14ac:dyDescent="0.35">
      <c r="B28" s="4" t="s">
        <v>8</v>
      </c>
      <c r="C28" s="4"/>
    </row>
    <row r="29" spans="2:23" ht="17.25" customHeight="1" x14ac:dyDescent="0.35">
      <c r="P29" s="27"/>
    </row>
    <row r="30" spans="2:23" ht="17.25" customHeight="1" x14ac:dyDescent="0.35">
      <c r="B30" s="7" t="s">
        <v>3</v>
      </c>
      <c r="C30" s="8" t="s">
        <v>14</v>
      </c>
      <c r="D30" s="8" t="s">
        <v>33</v>
      </c>
      <c r="E30" s="8" t="s">
        <v>43</v>
      </c>
      <c r="F30" s="8" t="s">
        <v>29</v>
      </c>
      <c r="G30" s="8" t="s">
        <v>30</v>
      </c>
      <c r="H30" s="9" t="s">
        <v>0</v>
      </c>
    </row>
    <row r="31" spans="2:23" ht="26.25" customHeight="1" x14ac:dyDescent="0.35">
      <c r="B31" s="20" t="s">
        <v>4</v>
      </c>
      <c r="C31" s="11" t="s">
        <v>17</v>
      </c>
      <c r="D31" s="21">
        <f>SUM(D21:F21)</f>
        <v>424.28799882099997</v>
      </c>
      <c r="E31" s="21">
        <f>SUM(G21:I21)</f>
        <v>306.13901528599996</v>
      </c>
      <c r="F31" s="21"/>
      <c r="G31" s="21"/>
      <c r="H31" s="22">
        <f>SUM(D31:G31)</f>
        <v>730.42701410699988</v>
      </c>
    </row>
    <row r="32" spans="2:23" ht="33" customHeight="1" x14ac:dyDescent="0.35">
      <c r="B32" s="20" t="s">
        <v>5</v>
      </c>
      <c r="C32" s="11" t="s">
        <v>37</v>
      </c>
      <c r="D32" s="21">
        <f>SUM(D22:F22)</f>
        <v>731.75994140989894</v>
      </c>
      <c r="E32" s="21">
        <f>SUM(G22:I22)</f>
        <v>878.62763370187702</v>
      </c>
      <c r="F32" s="21"/>
      <c r="G32" s="21"/>
      <c r="H32" s="22">
        <f t="shared" ref="H32:H34" si="2">SUM(D32:G32)</f>
        <v>1610.387575111776</v>
      </c>
    </row>
    <row r="33" spans="2:11" ht="33" customHeight="1" x14ac:dyDescent="0.35">
      <c r="B33" s="20" t="s">
        <v>6</v>
      </c>
      <c r="C33" s="11" t="s">
        <v>18</v>
      </c>
      <c r="D33" s="21">
        <f>SUM(D23:F23)</f>
        <v>271.20006153985707</v>
      </c>
      <c r="E33" s="21">
        <f>SUM(G23:I23)</f>
        <v>172.6388211005</v>
      </c>
      <c r="F33" s="21"/>
      <c r="G33" s="21"/>
      <c r="H33" s="22">
        <f t="shared" si="2"/>
        <v>443.83888264035704</v>
      </c>
    </row>
    <row r="34" spans="2:11" ht="33" customHeight="1" x14ac:dyDescent="0.35">
      <c r="B34" s="20" t="s">
        <v>7</v>
      </c>
      <c r="C34" s="11" t="s">
        <v>19</v>
      </c>
      <c r="D34" s="21">
        <f>SUM(D24:F24)</f>
        <v>375.94781633299999</v>
      </c>
      <c r="E34" s="21">
        <f>SUM(G24:I24)</f>
        <v>301.51994844999996</v>
      </c>
      <c r="F34" s="21"/>
      <c r="G34" s="21"/>
      <c r="H34" s="22">
        <f t="shared" si="2"/>
        <v>677.46776478299989</v>
      </c>
    </row>
    <row r="35" spans="2:11" ht="17.25" customHeight="1" x14ac:dyDescent="0.35">
      <c r="B35" s="15" t="s">
        <v>0</v>
      </c>
      <c r="C35" s="15"/>
      <c r="D35" s="16">
        <f>SUM(D31:D34)</f>
        <v>1803.1958181037558</v>
      </c>
      <c r="E35" s="16">
        <f>SUM(E31:E34)</f>
        <v>1658.925418538377</v>
      </c>
      <c r="F35" s="16">
        <f>SUM(F31:F34)</f>
        <v>0</v>
      </c>
      <c r="G35" s="16">
        <f>SUM(G31:G34)</f>
        <v>0</v>
      </c>
      <c r="H35" s="16">
        <f>SUM(H31:H34)</f>
        <v>3462.1212366421328</v>
      </c>
      <c r="J35" s="27"/>
      <c r="K35" s="28"/>
    </row>
    <row r="37" spans="2:11" ht="17.25" customHeight="1" x14ac:dyDescent="0.35">
      <c r="B37" s="4" t="s">
        <v>44</v>
      </c>
      <c r="C37" s="4"/>
      <c r="E37" s="5"/>
    </row>
    <row r="39" spans="2:11" ht="49" customHeight="1" x14ac:dyDescent="0.35">
      <c r="B39" s="7" t="s">
        <v>3</v>
      </c>
      <c r="C39" s="8" t="s">
        <v>14</v>
      </c>
      <c r="D39" s="1" t="s">
        <v>31</v>
      </c>
      <c r="E39" s="1" t="s">
        <v>9</v>
      </c>
      <c r="F39" s="1" t="s">
        <v>10</v>
      </c>
      <c r="G39" s="1" t="s">
        <v>11</v>
      </c>
      <c r="H39" s="1" t="s">
        <v>12</v>
      </c>
      <c r="I39" s="1" t="s">
        <v>13</v>
      </c>
    </row>
    <row r="40" spans="2:11" ht="26.25" customHeight="1" x14ac:dyDescent="0.35">
      <c r="B40" s="23" t="s">
        <v>4</v>
      </c>
      <c r="C40" s="11" t="s">
        <v>17</v>
      </c>
      <c r="D40" s="24">
        <v>4.7028612220000001</v>
      </c>
      <c r="E40" s="24">
        <v>5.8697514589999997</v>
      </c>
      <c r="F40" s="24">
        <v>9.3471698320000005</v>
      </c>
      <c r="G40" s="24">
        <v>0.85936329040000003</v>
      </c>
      <c r="H40" s="24">
        <v>2.2764966520000001</v>
      </c>
      <c r="I40" s="24">
        <v>2.2764966520000001</v>
      </c>
    </row>
    <row r="41" spans="2:11" ht="33" customHeight="1" x14ac:dyDescent="0.35">
      <c r="B41" s="20" t="s">
        <v>25</v>
      </c>
      <c r="C41" s="11" t="s">
        <v>38</v>
      </c>
      <c r="D41" s="21">
        <v>11.826107188</v>
      </c>
      <c r="E41" s="21">
        <v>11.297931527999999</v>
      </c>
      <c r="F41" s="21">
        <v>14.501213525000001</v>
      </c>
      <c r="G41" s="21">
        <v>8.1620588880000007</v>
      </c>
      <c r="H41" s="21">
        <v>1.4600298890000001</v>
      </c>
      <c r="I41" s="21">
        <v>1.602425349</v>
      </c>
      <c r="J41" s="5"/>
    </row>
    <row r="42" spans="2:11" ht="26.25" customHeight="1" x14ac:dyDescent="0.35">
      <c r="B42" s="20" t="s">
        <v>6</v>
      </c>
      <c r="C42" s="11" t="s">
        <v>20</v>
      </c>
      <c r="D42" s="21">
        <v>1.1870982919999999</v>
      </c>
      <c r="E42" s="21">
        <v>1.1119902930000001</v>
      </c>
      <c r="F42" s="21">
        <v>1.4579780849999999</v>
      </c>
      <c r="G42" s="21">
        <v>0.42506487840000001</v>
      </c>
      <c r="H42" s="21">
        <v>0.2163006395</v>
      </c>
      <c r="I42" s="21">
        <v>7.1668967900000005E-2</v>
      </c>
    </row>
    <row r="43" spans="2:11" ht="33" customHeight="1" x14ac:dyDescent="0.35">
      <c r="B43" s="20" t="s">
        <v>7</v>
      </c>
      <c r="C43" s="11" t="s">
        <v>19</v>
      </c>
      <c r="D43" s="21">
        <v>3.3732903520000002</v>
      </c>
      <c r="E43" s="21">
        <v>4.8899565630000001</v>
      </c>
      <c r="F43" s="21">
        <v>11.610667904</v>
      </c>
      <c r="G43" s="21">
        <v>0.13486094900000001</v>
      </c>
      <c r="H43" s="21">
        <v>2.7065706120000002</v>
      </c>
      <c r="I43" s="21">
        <v>2.7065706120000002</v>
      </c>
    </row>
    <row r="44" spans="2:11" ht="17.25" customHeight="1" x14ac:dyDescent="0.35">
      <c r="B44" s="25"/>
      <c r="C44" s="25"/>
      <c r="D44" s="17"/>
      <c r="E44" s="17"/>
      <c r="F44" s="17"/>
      <c r="G44" s="17"/>
      <c r="H44" s="17"/>
      <c r="I44" s="17"/>
    </row>
    <row r="45" spans="2:11" ht="17.25" customHeight="1" x14ac:dyDescent="0.35">
      <c r="B45" s="32" t="s">
        <v>36</v>
      </c>
      <c r="C45" s="32"/>
      <c r="D45" s="32"/>
      <c r="E45" s="32"/>
      <c r="F45" s="32"/>
      <c r="G45" s="32"/>
      <c r="H45" s="32"/>
      <c r="I45" s="32"/>
    </row>
    <row r="47" spans="2:11" ht="17.25" customHeight="1" x14ac:dyDescent="0.35">
      <c r="B47" s="4" t="s">
        <v>46</v>
      </c>
      <c r="C47" s="4"/>
      <c r="E47" s="5"/>
    </row>
    <row r="49" spans="2:9" ht="49" customHeight="1" x14ac:dyDescent="0.35">
      <c r="B49" s="7" t="s">
        <v>3</v>
      </c>
      <c r="C49" s="8" t="s">
        <v>14</v>
      </c>
      <c r="D49" s="1" t="s">
        <v>31</v>
      </c>
      <c r="E49" s="1" t="s">
        <v>9</v>
      </c>
      <c r="F49" s="1" t="s">
        <v>10</v>
      </c>
      <c r="G49" s="1" t="s">
        <v>11</v>
      </c>
      <c r="H49" s="1" t="s">
        <v>12</v>
      </c>
      <c r="I49" s="1" t="s">
        <v>13</v>
      </c>
    </row>
    <row r="50" spans="2:9" ht="26.25" customHeight="1" x14ac:dyDescent="0.35">
      <c r="B50" s="23" t="s">
        <v>4</v>
      </c>
      <c r="C50" s="11" t="s">
        <v>17</v>
      </c>
      <c r="D50" s="24">
        <v>4.7163038390000001</v>
      </c>
      <c r="E50" s="24">
        <v>4.7679190059999996</v>
      </c>
      <c r="F50" s="24">
        <v>8.6196543049999992</v>
      </c>
      <c r="G50" s="24">
        <v>1.3854662289999999</v>
      </c>
      <c r="H50" s="24">
        <v>1.681295295</v>
      </c>
      <c r="I50" s="24">
        <v>1.681295295</v>
      </c>
    </row>
    <row r="51" spans="2:9" ht="33" customHeight="1" x14ac:dyDescent="0.35">
      <c r="B51" s="20" t="s">
        <v>25</v>
      </c>
      <c r="C51" s="11" t="s">
        <v>38</v>
      </c>
      <c r="D51" s="21">
        <v>8.9700947440000007</v>
      </c>
      <c r="E51" s="21">
        <v>10.430580359</v>
      </c>
      <c r="F51" s="21">
        <v>13.107685666</v>
      </c>
      <c r="G51" s="21">
        <v>1.72413562</v>
      </c>
      <c r="H51" s="21">
        <v>3.0466167159999999</v>
      </c>
      <c r="I51" s="21">
        <v>3.3874767069999998</v>
      </c>
    </row>
    <row r="52" spans="2:9" ht="26.25" customHeight="1" x14ac:dyDescent="0.35">
      <c r="B52" s="20" t="s">
        <v>6</v>
      </c>
      <c r="C52" s="11" t="s">
        <v>20</v>
      </c>
      <c r="D52" s="21">
        <v>1.2335620030000001</v>
      </c>
      <c r="E52" s="21">
        <v>1.1658492629999999</v>
      </c>
      <c r="F52" s="21">
        <v>1.499857494</v>
      </c>
      <c r="G52" s="21">
        <v>0.91379356710000004</v>
      </c>
      <c r="H52" s="21">
        <v>0.1357914999</v>
      </c>
      <c r="I52" s="21">
        <v>5.7130499379999998E-2</v>
      </c>
    </row>
    <row r="53" spans="2:9" ht="33" customHeight="1" x14ac:dyDescent="0.35">
      <c r="B53" s="20" t="s">
        <v>7</v>
      </c>
      <c r="C53" s="11" t="s">
        <v>19</v>
      </c>
      <c r="D53" s="21">
        <v>4.0596568319999999</v>
      </c>
      <c r="E53" s="21">
        <v>4.6547592340000001</v>
      </c>
      <c r="F53" s="21">
        <v>10.242062906999999</v>
      </c>
      <c r="G53" s="21">
        <v>0.18454211649999999</v>
      </c>
      <c r="H53" s="21">
        <v>2.8153986299999998</v>
      </c>
      <c r="I53" s="21">
        <v>2.8153986299999998</v>
      </c>
    </row>
    <row r="54" spans="2:9" ht="17.25" customHeight="1" x14ac:dyDescent="0.35">
      <c r="B54" s="25"/>
      <c r="C54" s="25"/>
      <c r="D54" s="17"/>
      <c r="E54" s="17"/>
      <c r="F54" s="17"/>
      <c r="G54" s="17"/>
      <c r="H54" s="17"/>
      <c r="I54" s="17"/>
    </row>
    <row r="55" spans="2:9" ht="17.25" customHeight="1" x14ac:dyDescent="0.35">
      <c r="B55" s="32" t="s">
        <v>36</v>
      </c>
      <c r="C55" s="32"/>
      <c r="D55" s="32"/>
      <c r="E55" s="32"/>
      <c r="F55" s="32"/>
      <c r="G55" s="32"/>
      <c r="H55" s="32"/>
      <c r="I55" s="32"/>
    </row>
    <row r="57" spans="2:9" ht="17.25" customHeight="1" x14ac:dyDescent="0.35">
      <c r="B57" s="4" t="s">
        <v>47</v>
      </c>
      <c r="C57" s="4"/>
      <c r="E57" s="5"/>
    </row>
    <row r="59" spans="2:9" ht="49" customHeight="1" x14ac:dyDescent="0.35">
      <c r="B59" s="7" t="s">
        <v>3</v>
      </c>
      <c r="C59" s="8" t="s">
        <v>14</v>
      </c>
      <c r="D59" s="1" t="s">
        <v>31</v>
      </c>
      <c r="E59" s="1" t="s">
        <v>9</v>
      </c>
      <c r="F59" s="1" t="s">
        <v>10</v>
      </c>
      <c r="G59" s="1" t="s">
        <v>11</v>
      </c>
      <c r="H59" s="1" t="s">
        <v>12</v>
      </c>
      <c r="I59" s="1" t="s">
        <v>13</v>
      </c>
    </row>
    <row r="60" spans="2:9" ht="26.25" customHeight="1" x14ac:dyDescent="0.35">
      <c r="B60" s="23" t="s">
        <v>4</v>
      </c>
      <c r="C60" s="11" t="s">
        <v>17</v>
      </c>
      <c r="D60" s="24">
        <v>2.4244197459999999</v>
      </c>
      <c r="E60" s="24">
        <v>3.588482731</v>
      </c>
      <c r="F60" s="24">
        <v>6.4104745579999998</v>
      </c>
      <c r="G60" s="24">
        <v>0.17508621590000001</v>
      </c>
      <c r="H60" s="24">
        <v>1.656479115</v>
      </c>
      <c r="I60" s="24">
        <v>1.656479115</v>
      </c>
    </row>
    <row r="61" spans="2:9" ht="33" customHeight="1" x14ac:dyDescent="0.35">
      <c r="B61" s="20" t="s">
        <v>25</v>
      </c>
      <c r="C61" s="11" t="s">
        <v>48</v>
      </c>
      <c r="D61" s="21">
        <v>6.8899766790000001</v>
      </c>
      <c r="E61" s="21">
        <v>9.0697995280000008</v>
      </c>
      <c r="F61" s="21">
        <v>12.746673191999999</v>
      </c>
      <c r="G61" s="21">
        <v>0.70890800450000002</v>
      </c>
      <c r="H61" s="21">
        <v>3.1656117680000002</v>
      </c>
      <c r="I61" s="21">
        <v>3.5100424929999998</v>
      </c>
    </row>
    <row r="62" spans="2:9" ht="26.25" customHeight="1" x14ac:dyDescent="0.35">
      <c r="B62" s="20" t="s">
        <v>6</v>
      </c>
      <c r="C62" s="11" t="s">
        <v>20</v>
      </c>
      <c r="D62" s="21">
        <v>1.094039467</v>
      </c>
      <c r="E62" s="21">
        <v>1.254980923</v>
      </c>
      <c r="F62" s="21">
        <v>1.4995959050000001</v>
      </c>
      <c r="G62" s="21">
        <v>0.5873228881</v>
      </c>
      <c r="H62" s="21">
        <v>0.25150279510000001</v>
      </c>
      <c r="I62" s="21">
        <v>4.8367029630000002E-2</v>
      </c>
    </row>
    <row r="63" spans="2:9" ht="33" customHeight="1" x14ac:dyDescent="0.35">
      <c r="B63" s="20" t="s">
        <v>7</v>
      </c>
      <c r="C63" s="11" t="s">
        <v>19</v>
      </c>
      <c r="D63" s="21">
        <v>3.9999848359999999</v>
      </c>
      <c r="E63" s="21">
        <v>5.040722444</v>
      </c>
      <c r="F63" s="21">
        <v>10.828013055</v>
      </c>
      <c r="G63" s="21">
        <v>0.31538168960000001</v>
      </c>
      <c r="H63" s="21">
        <v>2.818326001</v>
      </c>
      <c r="I63" s="21">
        <v>2.818326001</v>
      </c>
    </row>
    <row r="64" spans="2:9" ht="17.25" customHeight="1" x14ac:dyDescent="0.35">
      <c r="B64" s="25"/>
      <c r="C64" s="25"/>
      <c r="D64" s="17"/>
      <c r="E64" s="17"/>
      <c r="F64" s="17"/>
      <c r="G64" s="17"/>
      <c r="H64" s="17"/>
      <c r="I64" s="17"/>
    </row>
    <row r="65" spans="2:9" ht="17.25" customHeight="1" x14ac:dyDescent="0.35">
      <c r="B65" s="32" t="s">
        <v>49</v>
      </c>
      <c r="C65" s="32"/>
      <c r="D65" s="32"/>
      <c r="E65" s="32"/>
      <c r="F65" s="32"/>
      <c r="G65" s="32"/>
      <c r="H65" s="32"/>
      <c r="I65" s="32"/>
    </row>
  </sheetData>
  <mergeCells count="3">
    <mergeCell ref="B45:I45"/>
    <mergeCell ref="B55:I55"/>
    <mergeCell ref="B65:I65"/>
  </mergeCells>
  <phoneticPr fontId="1" type="noConversion"/>
  <pageMargins left="0.511811024" right="0.511811024" top="0.78740157499999996" bottom="0.78740157499999996" header="0.31496062000000002" footer="0.31496062000000002"/>
  <pageSetup paperSize="9" orientation="portrait" r:id="rId1"/>
  <ignoredErrors>
    <ignoredError sqref="D31:D34"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446d943-6735-4f65-a92c-e33387c6efba" xsi:nil="true"/>
    <lcf76f155ced4ddcb4097134ff3c332f xmlns="01b2a052-d4e2-49c7-b291-f21febf6613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E0B370FF39926438992CA2E56ECF9A5" ma:contentTypeVersion="17" ma:contentTypeDescription="Criar um novo documento." ma:contentTypeScope="" ma:versionID="aa2cdc39e608e7e34de1ef87be316197">
  <xsd:schema xmlns:xsd="http://www.w3.org/2001/XMLSchema" xmlns:xs="http://www.w3.org/2001/XMLSchema" xmlns:p="http://schemas.microsoft.com/office/2006/metadata/properties" xmlns:ns2="01b2a052-d4e2-49c7-b291-f21febf6613e" xmlns:ns3="7446d943-6735-4f65-a92c-e33387c6efba" targetNamespace="http://schemas.microsoft.com/office/2006/metadata/properties" ma:root="true" ma:fieldsID="d127cc8be0bd5c806872564ee43cc9fa" ns2:_="" ns3:_="">
    <xsd:import namespace="01b2a052-d4e2-49c7-b291-f21febf6613e"/>
    <xsd:import namespace="7446d943-6735-4f65-a92c-e33387c6efb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b2a052-d4e2-49c7-b291-f21febf661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m" ma:readOnly="false" ma:fieldId="{5cf76f15-5ced-4ddc-b409-7134ff3c332f}" ma:taxonomyMulti="true" ma:sspId="64ec1fcb-ea75-447b-aa87-3d28193a5e6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446d943-6735-4f65-a92c-e33387c6efba" elementFormDefault="qualified">
    <xsd:import namespace="http://schemas.microsoft.com/office/2006/documentManagement/types"/>
    <xsd:import namespace="http://schemas.microsoft.com/office/infopath/2007/PartnerControls"/>
    <xsd:element name="SharedWithUsers" ma:index="14"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hes de Partilhado Com" ma:internalName="SharedWithDetails" ma:readOnly="true">
      <xsd:simpleType>
        <xsd:restriction base="dms:Note">
          <xsd:maxLength value="255"/>
        </xsd:restriction>
      </xsd:simpleType>
    </xsd:element>
    <xsd:element name="TaxCatchAll" ma:index="23" nillable="true" ma:displayName="Taxonomy Catch All Column" ma:hidden="true" ma:list="{c7fd8bbe-03c9-48bf-a0c1-ffbe727c0244}" ma:internalName="TaxCatchAll" ma:showField="CatchAllData" ma:web="7446d943-6735-4f65-a92c-e33387c6efb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FF5E69-3A1F-4C89-8796-C133196FF09C}">
  <ds:schemaRefs>
    <ds:schemaRef ds:uri="http://purl.org/dc/dcmitype/"/>
    <ds:schemaRef ds:uri="http://schemas.microsoft.com/office/2006/documentManagement/types"/>
    <ds:schemaRef ds:uri="7446d943-6735-4f65-a92c-e33387c6efba"/>
    <ds:schemaRef ds:uri="http://www.w3.org/XML/1998/namespace"/>
    <ds:schemaRef ds:uri="01b2a052-d4e2-49c7-b291-f21febf6613e"/>
    <ds:schemaRef ds:uri="http://purl.org/dc/terms/"/>
    <ds:schemaRef ds:uri="http://schemas.openxmlformats.org/package/2006/metadata/core-properties"/>
    <ds:schemaRef ds:uri="http://purl.org/dc/elements/1.1/"/>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72AF2E36-DDF7-4559-BD86-3B7E24A8A810}">
  <ds:schemaRefs>
    <ds:schemaRef ds:uri="http://schemas.microsoft.com/sharepoint/v3/contenttype/forms"/>
  </ds:schemaRefs>
</ds:datastoreItem>
</file>

<file path=customXml/itemProps3.xml><?xml version="1.0" encoding="utf-8"?>
<ds:datastoreItem xmlns:ds="http://schemas.openxmlformats.org/officeDocument/2006/customXml" ds:itemID="{A216BC81-0082-4ADF-B2D3-FDACDB1E4B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b2a052-d4e2-49c7-b291-f21febf6613e"/>
    <ds:schemaRef ds:uri="7446d943-6735-4f65-a92c-e33387c6ef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Energy Production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Pedro Ferman</dc:creator>
  <cp:lastModifiedBy>Bruna Freixo</cp:lastModifiedBy>
  <dcterms:created xsi:type="dcterms:W3CDTF">2021-03-02T23:05:57Z</dcterms:created>
  <dcterms:modified xsi:type="dcterms:W3CDTF">2023-07-19T14:22:48Z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0x0101005E0B370FF39926438992CA2E56ECF9A5</vt:lpwstr>
  </property>
  <property fmtid="{D5CDD505-2E9C-101B-9397-08002B2CF9AE}" pid="5" name="MediaServiceImageTags">
    <vt:lpwstr/>
  </property>
</Properties>
</file>