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RI\Resultados - Divulgação trimestral\2023\4T23\ESG\"/>
    </mc:Choice>
  </mc:AlternateContent>
  <xr:revisionPtr revIDLastSave="0" documentId="13_ncr:1_{695FCE87-EB4F-473C-8E71-C1F4880CE1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étricas ESG" sheetId="1" r:id="rId1"/>
  </sheets>
  <externalReferences>
    <externalReference r:id="rId2"/>
  </externalReferences>
  <definedNames>
    <definedName name="_Sort" hidden="1">#REF!</definedName>
    <definedName name="BALANCO">[1]Balanço!$C$2:$AH$100</definedName>
    <definedName name="BALLISTA">[1]Balanço!$B$2:$B$100</definedName>
    <definedName name="BALTIT">[1]Balanço!$C$2:$AH$2</definedName>
    <definedName name="BCAPEX">[1]CapexBook!$A$27:$AO$33</definedName>
    <definedName name="BDR">[1]DRBOOK!$B$2:$GQ$160</definedName>
    <definedName name="BDROSY">'[1]DRBOOK OSY'!$B$2:$K$137</definedName>
    <definedName name="BDVA">[1]DVABOOK!$B$2:$BU$46</definedName>
    <definedName name="BFC">[1]FLUXOBOOK!$B$2:$BX$67</definedName>
    <definedName name="CAPEXLISTA">[1]CapexBook!$A$27:$A$33</definedName>
    <definedName name="CAPEXTIT">[1]CapexBook!$A$26:$AO$26</definedName>
    <definedName name="DRLISTA">[1]DRBOOK!$B$2:$B$160</definedName>
    <definedName name="DRLISTAOSY">'[1]DRBOOK OSY'!$B$2:$B$137</definedName>
    <definedName name="DRTIT">[1]DRBOOK!$B$2:$GQ$2</definedName>
    <definedName name="DRTITOSY">'[1]DRBOOK OSY'!$B$2:$K$2</definedName>
    <definedName name="DVALISTA">[1]DVABOOK!$B$2:$B$46</definedName>
    <definedName name="DVATIT">[1]DVABOOK!$B$2:$BU$2</definedName>
    <definedName name="FCLISTA">[1]FLUXOBOOK!$B$2:$B$67</definedName>
    <definedName name="FCTIT">[1]FLUXOBOOK!$B$2:$BX$2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6" i="1" l="1"/>
  <c r="AJ16" i="1"/>
  <c r="AI45" i="1"/>
  <c r="AI44" i="1"/>
  <c r="AI43" i="1"/>
  <c r="AI42" i="1"/>
  <c r="AI41" i="1"/>
  <c r="AI37" i="1"/>
  <c r="AI36" i="1"/>
  <c r="AI35" i="1"/>
  <c r="AI34" i="1"/>
  <c r="AI33" i="1"/>
  <c r="AI32" i="1"/>
  <c r="AI28" i="1"/>
  <c r="AI26" i="1"/>
  <c r="AI25" i="1"/>
  <c r="AI18" i="1"/>
  <c r="AI17" i="1"/>
  <c r="AI13" i="1"/>
  <c r="AI12" i="1"/>
  <c r="AI11" i="1"/>
  <c r="AI10" i="1"/>
  <c r="AH9" i="1"/>
  <c r="AI9" i="1" s="1"/>
  <c r="AI8" i="1"/>
  <c r="AI7" i="1"/>
  <c r="AI6" i="1"/>
  <c r="AH5" i="1"/>
  <c r="AI5" i="1" s="1"/>
  <c r="AI4" i="1"/>
  <c r="AI3" i="1"/>
  <c r="AG45" i="1"/>
  <c r="AG44" i="1"/>
  <c r="AG43" i="1"/>
  <c r="AG42" i="1"/>
  <c r="AG41" i="1"/>
  <c r="AG37" i="1"/>
  <c r="AG36" i="1"/>
  <c r="AG35" i="1"/>
  <c r="AG34" i="1"/>
  <c r="AG33" i="1"/>
  <c r="AG32" i="1"/>
  <c r="AG28" i="1"/>
  <c r="AG26" i="1"/>
  <c r="AG25" i="1"/>
  <c r="AG18" i="1"/>
  <c r="AG17" i="1"/>
  <c r="AG13" i="1" l="1"/>
  <c r="AG12" i="1"/>
  <c r="AG11" i="1"/>
  <c r="AG10" i="1"/>
  <c r="AG8" i="1"/>
  <c r="AG7" i="1"/>
  <c r="AG6" i="1"/>
  <c r="AG4" i="1"/>
  <c r="AG3" i="1"/>
  <c r="AF9" i="1"/>
  <c r="AF5" i="1"/>
  <c r="AE9" i="1"/>
  <c r="AE5" i="1"/>
  <c r="AD6" i="1"/>
  <c r="AG9" i="1" l="1"/>
  <c r="AG5" i="1"/>
  <c r="AD18" i="1"/>
  <c r="AD17" i="1"/>
  <c r="AC5" i="1" l="1"/>
  <c r="AC9" i="1"/>
  <c r="AB4" i="1" l="1"/>
  <c r="AD4" i="1" s="1"/>
  <c r="AB7" i="1"/>
  <c r="AD7" i="1" s="1"/>
  <c r="AB8" i="1"/>
  <c r="AD8" i="1" s="1"/>
  <c r="AD5" i="1" l="1"/>
  <c r="E26" i="1"/>
  <c r="E25" i="1"/>
  <c r="AB18" i="1" l="1"/>
  <c r="AB17" i="1"/>
  <c r="AA9" i="1"/>
  <c r="Z28" i="1" l="1"/>
  <c r="Z13" i="1"/>
  <c r="AB13" i="1" s="1"/>
  <c r="AD13" i="1" s="1"/>
  <c r="Z12" i="1"/>
  <c r="AB12" i="1" s="1"/>
  <c r="Z11" i="1"/>
  <c r="Z10" i="1"/>
  <c r="AB10" i="1" s="1"/>
  <c r="AD10" i="1" s="1"/>
  <c r="Z8" i="1"/>
  <c r="Z7" i="1"/>
  <c r="Z6" i="1"/>
  <c r="Z4" i="1"/>
  <c r="Z3" i="1"/>
  <c r="AB11" i="1" l="1"/>
  <c r="AD11" i="1" s="1"/>
  <c r="AD12" i="1"/>
  <c r="AB3" i="1"/>
  <c r="AD3" i="1" s="1"/>
  <c r="AB5" i="1"/>
  <c r="Z9" i="1"/>
  <c r="Z5" i="1"/>
  <c r="Y9" i="1"/>
  <c r="Y5" i="1"/>
  <c r="X9" i="1"/>
  <c r="X5" i="1"/>
  <c r="W45" i="1"/>
  <c r="W44" i="1"/>
  <c r="W43" i="1"/>
  <c r="W42" i="1"/>
  <c r="W41" i="1"/>
  <c r="W37" i="1"/>
  <c r="W36" i="1"/>
  <c r="W35" i="1"/>
  <c r="W34" i="1"/>
  <c r="W33" i="1"/>
  <c r="W32" i="1"/>
  <c r="P26" i="1"/>
  <c r="P25" i="1"/>
  <c r="AD9" i="1" l="1"/>
  <c r="AB9" i="1"/>
  <c r="S17" i="1"/>
  <c r="P18" i="1"/>
  <c r="P17" i="1"/>
  <c r="L18" i="1"/>
  <c r="L17" i="1"/>
  <c r="N18" i="1"/>
  <c r="I18" i="1"/>
  <c r="I17" i="1"/>
  <c r="G18" i="1"/>
  <c r="G17" i="1"/>
  <c r="E18" i="1"/>
  <c r="E17" i="1"/>
  <c r="W18" i="1"/>
  <c r="W17" i="1"/>
  <c r="V9" i="1"/>
  <c r="V5" i="1"/>
  <c r="W28" i="1"/>
  <c r="W26" i="1"/>
  <c r="W25" i="1"/>
  <c r="N17" i="1"/>
  <c r="U17" i="1"/>
  <c r="U18" i="1"/>
  <c r="S13" i="1" l="1"/>
  <c r="U13" i="1" s="1"/>
  <c r="S12" i="1"/>
  <c r="U12" i="1" s="1"/>
  <c r="W12" i="1" s="1"/>
  <c r="S11" i="1"/>
  <c r="U11" i="1" s="1"/>
  <c r="W11" i="1" s="1"/>
  <c r="S10" i="1"/>
  <c r="U10" i="1" s="1"/>
  <c r="W10" i="1" s="1"/>
  <c r="S8" i="1"/>
  <c r="U8" i="1" s="1"/>
  <c r="W8" i="1" s="1"/>
  <c r="S7" i="1"/>
  <c r="U7" i="1" s="1"/>
  <c r="W7" i="1" s="1"/>
  <c r="S6" i="1"/>
  <c r="U6" i="1" s="1"/>
  <c r="W6" i="1" s="1"/>
  <c r="S4" i="1"/>
  <c r="U4" i="1" s="1"/>
  <c r="W4" i="1" s="1"/>
  <c r="S3" i="1"/>
  <c r="U3" i="1" s="1"/>
  <c r="W3" i="1" l="1"/>
  <c r="Q9" i="1"/>
  <c r="S9" i="1" s="1"/>
  <c r="U9" i="1" s="1"/>
  <c r="W9" i="1" s="1"/>
  <c r="Q5" i="1" l="1"/>
  <c r="S5" i="1" s="1"/>
  <c r="U5" i="1" s="1"/>
  <c r="W5" i="1" s="1"/>
  <c r="P13" i="1" l="1"/>
  <c r="P12" i="1"/>
  <c r="P11" i="1"/>
  <c r="P10" i="1"/>
  <c r="P9" i="1"/>
  <c r="P8" i="1"/>
  <c r="P7" i="1"/>
  <c r="P6" i="1"/>
  <c r="P5" i="1"/>
  <c r="P4" i="1"/>
  <c r="P3" i="1"/>
  <c r="I13" i="1" l="1"/>
  <c r="I12" i="1"/>
  <c r="I11" i="1"/>
  <c r="I10" i="1"/>
  <c r="I8" i="1"/>
  <c r="I7" i="1"/>
  <c r="I6" i="1"/>
  <c r="I5" i="1"/>
  <c r="I4" i="1"/>
  <c r="I3" i="1"/>
  <c r="H9" i="1" l="1"/>
  <c r="I9" i="1" s="1"/>
  <c r="G50" i="1" l="1"/>
  <c r="F50" i="1"/>
  <c r="E50" i="1"/>
  <c r="D50" i="1"/>
  <c r="C50" i="1"/>
</calcChain>
</file>

<file path=xl/sharedStrings.xml><?xml version="1.0" encoding="utf-8"?>
<sst xmlns="http://schemas.openxmlformats.org/spreadsheetml/2006/main" count="130" uniqueCount="88">
  <si>
    <t>2T19</t>
  </si>
  <si>
    <t>6M19</t>
  </si>
  <si>
    <t>1T19</t>
  </si>
  <si>
    <t>[GRI G4-LA12]</t>
  </si>
  <si>
    <t>Scope 1 - direct emissions (tCO2e)</t>
  </si>
  <si>
    <t>Scope 2 - indirect emissions related to purchase of energy (tCO2e)</t>
  </si>
  <si>
    <t>Scope 3 - indirect emissions from the value chain (tCO2e)</t>
  </si>
  <si>
    <t xml:space="preserve">            Paper disposal (Kg)</t>
  </si>
  <si>
    <t xml:space="preserve">            Plastic disposal (Kg)</t>
  </si>
  <si>
    <t xml:space="preserve">            Aluminium disposal (Kg)</t>
  </si>
  <si>
    <t xml:space="preserve">            Glass disposal (Kg)</t>
  </si>
  <si>
    <t>Call Center employees</t>
  </si>
  <si>
    <t>Total turnover</t>
  </si>
  <si>
    <t>Turnover without Call Center</t>
  </si>
  <si>
    <t>Call Center turnover</t>
  </si>
  <si>
    <t>% Men</t>
  </si>
  <si>
    <t>% Women</t>
  </si>
  <si>
    <t>Statutory</t>
  </si>
  <si>
    <t>Strategic Management</t>
  </si>
  <si>
    <t>Tactical Management</t>
  </si>
  <si>
    <t>Specialist</t>
  </si>
  <si>
    <t>Back office</t>
  </si>
  <si>
    <t>Administrative</t>
  </si>
  <si>
    <t>&lt; 21 years</t>
  </si>
  <si>
    <t>21 - 29 years</t>
  </si>
  <si>
    <t>30 - 39 years</t>
  </si>
  <si>
    <t>40 - 49 years</t>
  </si>
  <si>
    <t>&gt; 50 years</t>
  </si>
  <si>
    <t>Environmental key indicators</t>
  </si>
  <si>
    <t>3T19</t>
  </si>
  <si>
    <t>9M19</t>
  </si>
  <si>
    <t>Governance key indicators</t>
  </si>
  <si>
    <t>Percentage of independent board members</t>
  </si>
  <si>
    <t>Total number of directors on the board</t>
  </si>
  <si>
    <t>Number of members classified as independent</t>
  </si>
  <si>
    <t>Percentage of female board members</t>
  </si>
  <si>
    <t>Number of Woman Directors</t>
  </si>
  <si>
    <t>Shares owned by the board members (%)</t>
  </si>
  <si>
    <t>Number of shares - Outstanding</t>
  </si>
  <si>
    <t>4T19</t>
  </si>
  <si>
    <t>2019</t>
  </si>
  <si>
    <t>4Q19</t>
  </si>
  <si>
    <t>% Women at Strategic Management</t>
  </si>
  <si>
    <t>Age distribution</t>
  </si>
  <si>
    <t>Gender distribution</t>
  </si>
  <si>
    <t>Functional distribution</t>
  </si>
  <si>
    <t>Personnel key indicators</t>
  </si>
  <si>
    <t>1Q20</t>
  </si>
  <si>
    <t>6M20</t>
  </si>
  <si>
    <t>2Q20</t>
  </si>
  <si>
    <t>9M20</t>
  </si>
  <si>
    <t>3Q20</t>
  </si>
  <si>
    <t>Total consumption of water (m³)  [GRI-303]</t>
  </si>
  <si>
    <t>Greenhouse gas emissions per scope (tCO2e) [GRI 305]</t>
  </si>
  <si>
    <t>Waste Management[GRI 306]</t>
  </si>
  <si>
    <t>2020</t>
  </si>
  <si>
    <t>4Q20</t>
  </si>
  <si>
    <t>1Q21</t>
  </si>
  <si>
    <t>2Q21</t>
  </si>
  <si>
    <t>6M21</t>
  </si>
  <si>
    <t>Total employees</t>
  </si>
  <si>
    <t>9M21</t>
  </si>
  <si>
    <t>3Q21</t>
  </si>
  <si>
    <t>2021</t>
  </si>
  <si>
    <t>-</t>
  </si>
  <si>
    <t>4Q21</t>
  </si>
  <si>
    <t>1Q22¹</t>
  </si>
  <si>
    <t>6M22</t>
  </si>
  <si>
    <t>2Q22</t>
  </si>
  <si>
    <t>9M22</t>
  </si>
  <si>
    <t>3Q22</t>
  </si>
  <si>
    <t>2022</t>
  </si>
  <si>
    <t>4Q22</t>
  </si>
  <si>
    <t>6M23</t>
  </si>
  <si>
    <t>1Q23</t>
  </si>
  <si>
    <t>2Q23</t>
  </si>
  <si>
    <t>1Q19</t>
  </si>
  <si>
    <t>2Q19</t>
  </si>
  <si>
    <t>3Q19</t>
  </si>
  <si>
    <t>9M23</t>
  </si>
  <si>
    <t>3Q23</t>
  </si>
  <si>
    <t>6M22¹</t>
  </si>
  <si>
    <t>9M22¹</t>
  </si>
  <si>
    <t>2022¹</t>
  </si>
  <si>
    <t>2023</t>
  </si>
  <si>
    <t>4Q23</t>
  </si>
  <si>
    <t>New headquarter as of February 2022; Data not comparable with different sources from 2022 to 2023.</t>
  </si>
  <si>
    <t>Total consumption of electricity (kWh) [GRI-302]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</si>
</sst>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#,##0\);\-"/>
    <numFmt numFmtId="165" formatCode="0.0%"/>
    <numFmt numFmtId="166" formatCode="#,##0;\(#,###\);\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  <fill>
      <patternFill patternType="solid">
        <fgColor rgb="FF001A2F"/>
        <bgColor indexed="64"/>
      </patternFill>
    </fill>
  </fills>
  <borders count="10">
    <border>
      <left/>
      <right/>
      <top/>
      <bottom/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indexed="9"/>
      </right>
      <top style="thick">
        <color theme="0"/>
      </top>
      <bottom style="medium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17" fontId="6" fillId="2" borderId="1" xfId="1" quotePrefix="1" applyNumberFormat="1" applyFont="1" applyFill="1" applyBorder="1" applyAlignment="1">
      <alignment horizontal="center" vertical="center" wrapText="1"/>
    </xf>
    <xf numFmtId="43" fontId="6" fillId="2" borderId="1" xfId="1" quotePrefix="1" applyFont="1" applyFill="1" applyBorder="1" applyAlignment="1">
      <alignment horizontal="center" vertical="center" wrapText="1"/>
    </xf>
    <xf numFmtId="164" fontId="8" fillId="4" borderId="3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7" fontId="7" fillId="2" borderId="1" xfId="1" quotePrefix="1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/>
    </xf>
    <xf numFmtId="0" fontId="3" fillId="8" borderId="0" xfId="0" applyFont="1" applyFill="1"/>
    <xf numFmtId="0" fontId="3" fillId="8" borderId="0" xfId="0" quotePrefix="1" applyFont="1" applyFill="1"/>
    <xf numFmtId="165" fontId="2" fillId="7" borderId="4" xfId="2" applyNumberFormat="1" applyFont="1" applyFill="1" applyBorder="1" applyAlignment="1">
      <alignment horizontal="center"/>
    </xf>
    <xf numFmtId="165" fontId="2" fillId="6" borderId="4" xfId="2" applyNumberFormat="1" applyFont="1" applyFill="1" applyBorder="1" applyAlignment="1">
      <alignment horizontal="center"/>
    </xf>
    <xf numFmtId="9" fontId="2" fillId="7" borderId="4" xfId="2" applyFont="1" applyFill="1" applyBorder="1" applyAlignment="1">
      <alignment horizontal="center"/>
    </xf>
    <xf numFmtId="9" fontId="2" fillId="6" borderId="4" xfId="2" applyFont="1" applyFill="1" applyBorder="1" applyAlignment="1">
      <alignment horizontal="center"/>
    </xf>
    <xf numFmtId="0" fontId="0" fillId="0" borderId="6" xfId="0" applyBorder="1"/>
    <xf numFmtId="0" fontId="5" fillId="2" borderId="7" xfId="0" quotePrefix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17" fontId="6" fillId="2" borderId="9" xfId="1" quotePrefix="1" applyNumberFormat="1" applyFont="1" applyFill="1" applyBorder="1" applyAlignment="1">
      <alignment horizontal="center" vertical="center" wrapText="1"/>
    </xf>
    <xf numFmtId="43" fontId="6" fillId="2" borderId="5" xfId="1" quotePrefix="1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left" vertical="center"/>
    </xf>
    <xf numFmtId="43" fontId="11" fillId="12" borderId="1" xfId="1" quotePrefix="1" applyFont="1" applyFill="1" applyBorder="1" applyAlignment="1">
      <alignment horizontal="center" vertical="center" wrapText="1"/>
    </xf>
    <xf numFmtId="17" fontId="11" fillId="12" borderId="5" xfId="1" quotePrefix="1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indent="1"/>
    </xf>
    <xf numFmtId="166" fontId="9" fillId="7" borderId="4" xfId="1" applyNumberFormat="1" applyFont="1" applyFill="1" applyBorder="1" applyAlignment="1">
      <alignment horizontal="center"/>
    </xf>
    <xf numFmtId="166" fontId="9" fillId="6" borderId="4" xfId="1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/>
    </xf>
    <xf numFmtId="164" fontId="12" fillId="4" borderId="3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0" fontId="9" fillId="3" borderId="2" xfId="0" quotePrefix="1" applyFont="1" applyFill="1" applyBorder="1" applyAlignment="1">
      <alignment horizontal="left" vertical="center"/>
    </xf>
    <xf numFmtId="0" fontId="12" fillId="0" borderId="0" xfId="0" applyFont="1"/>
    <xf numFmtId="17" fontId="11" fillId="12" borderId="1" xfId="1" quotePrefix="1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left" vertical="center" indent="1"/>
    </xf>
    <xf numFmtId="166" fontId="9" fillId="10" borderId="4" xfId="1" applyNumberFormat="1" applyFont="1" applyFill="1" applyBorder="1" applyAlignment="1">
      <alignment horizontal="center"/>
    </xf>
    <xf numFmtId="165" fontId="9" fillId="7" borderId="4" xfId="2" applyNumberFormat="1" applyFont="1" applyFill="1" applyBorder="1" applyAlignment="1">
      <alignment horizontal="center"/>
    </xf>
    <xf numFmtId="165" fontId="9" fillId="6" borderId="4" xfId="2" applyNumberFormat="1" applyFont="1" applyFill="1" applyBorder="1" applyAlignment="1">
      <alignment horizontal="center"/>
    </xf>
    <xf numFmtId="165" fontId="12" fillId="4" borderId="3" xfId="2" applyNumberFormat="1" applyFont="1" applyFill="1" applyBorder="1" applyAlignment="1">
      <alignment horizontal="center" vertical="center" wrapText="1"/>
    </xf>
    <xf numFmtId="165" fontId="12" fillId="3" borderId="3" xfId="2" applyNumberFormat="1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left" vertical="center"/>
    </xf>
    <xf numFmtId="164" fontId="12" fillId="11" borderId="3" xfId="1" applyNumberFormat="1" applyFont="1" applyFill="1" applyBorder="1" applyAlignment="1">
      <alignment horizontal="center" vertical="center" wrapText="1"/>
    </xf>
    <xf numFmtId="0" fontId="10" fillId="12" borderId="7" xfId="0" quotePrefix="1" applyFont="1" applyFill="1" applyBorder="1" applyAlignment="1">
      <alignment horizontal="left" vertical="center" indent="1"/>
    </xf>
    <xf numFmtId="0" fontId="9" fillId="9" borderId="0" xfId="0" applyFont="1" applyFill="1" applyAlignment="1">
      <alignment horizontal="left" vertical="center" indent="1"/>
    </xf>
    <xf numFmtId="9" fontId="12" fillId="0" borderId="0" xfId="2" applyFont="1"/>
    <xf numFmtId="165" fontId="9" fillId="0" borderId="4" xfId="2" applyNumberFormat="1" applyFont="1" applyFill="1" applyBorder="1" applyAlignment="1">
      <alignment horizontal="center"/>
    </xf>
    <xf numFmtId="0" fontId="12" fillId="0" borderId="0" xfId="0" applyFont="1" applyFill="1"/>
    <xf numFmtId="0" fontId="0" fillId="0" borderId="0" xfId="0" applyFill="1"/>
    <xf numFmtId="17" fontId="6" fillId="0" borderId="9" xfId="1" quotePrefix="1" applyNumberFormat="1" applyFont="1" applyFill="1" applyBorder="1" applyAlignment="1">
      <alignment horizontal="center" vertical="center" wrapText="1"/>
    </xf>
    <xf numFmtId="43" fontId="6" fillId="0" borderId="5" xfId="1" quotePrefix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1A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  <sheetName val="Resumo - AGOANALI"/>
      <sheetName val="Evolução Setor (Portugues)"/>
      <sheetName val="Evolução Setor (I)"/>
      <sheetName val="Calculo JCP_DIV-old"/>
      <sheetName val="Resumo - TM E CS 2010"/>
      <sheetName val="OUT17NOV17DEZ17_"/>
      <sheetName val="Resumo outros periodosOSY set."/>
      <sheetName val="Resumo -  Janeiro (2)"/>
      <sheetName val="Resumo - Outubro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ajustes 1T19"/>
      <sheetName val="DRBOOK OdontoSystem"/>
      <sheetName val="agio (2)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8">
        <row r="2">
          <cell r="B2" t="str">
            <v xml:space="preserve"> (em R$ mil)</v>
          </cell>
          <cell r="C2">
            <v>0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>
            <v>0</v>
          </cell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>
            <v>0</v>
          </cell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>
            <v>0</v>
          </cell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>
            <v>0</v>
          </cell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>
            <v>0</v>
          </cell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1353728.9165899998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>
            <v>0</v>
          </cell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>
            <v>0</v>
          </cell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>
            <v>0</v>
          </cell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>
            <v>0</v>
          </cell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>
            <v>0</v>
          </cell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>
            <v>0</v>
          </cell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>
            <v>0</v>
          </cell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>
            <v>0</v>
          </cell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>
            <v>0</v>
          </cell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>
            <v>0</v>
          </cell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>
            <v>0</v>
          </cell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>
            <v>0</v>
          </cell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>
            <v>0</v>
          </cell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>
            <v>0</v>
          </cell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>
            <v>0</v>
          </cell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</row>
        <row r="63">
          <cell r="B63" t="str">
            <v>Atualização monetária devolução INSS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</row>
        <row r="64">
          <cell r="B64" t="str">
            <v>Atualização monetária investimentos a pagar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</row>
        <row r="65">
          <cell r="B65" t="str">
            <v xml:space="preserve">Outras despesas financeiras </v>
          </cell>
          <cell r="C65" t="str">
            <v>Others financials expenses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-62273.529514648028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1.0806884317374246E-2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</row>
        <row r="78">
          <cell r="B78" t="str">
            <v xml:space="preserve">(-) Custo de serviços </v>
          </cell>
          <cell r="C78">
            <v>0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>
            <v>0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0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0</v>
          </cell>
          <cell r="CM82">
            <v>270242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0</v>
          </cell>
          <cell r="CY82">
            <v>0</v>
          </cell>
          <cell r="CZ82">
            <v>0</v>
          </cell>
          <cell r="DA82">
            <v>149037</v>
          </cell>
          <cell r="DB82">
            <v>0</v>
          </cell>
          <cell r="DC82">
            <v>181287.03481000001</v>
          </cell>
          <cell r="DD82">
            <v>0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13.924972158265431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14.508064314247262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15.172762166587766</v>
          </cell>
          <cell r="GQ82">
            <v>0</v>
          </cell>
        </row>
        <row r="83">
          <cell r="B83" t="str">
            <v>% ROL Sinistralidade</v>
          </cell>
          <cell r="C83">
            <v>0</v>
          </cell>
          <cell r="D83">
            <v>3743</v>
          </cell>
          <cell r="E83">
            <v>5287</v>
          </cell>
          <cell r="F83">
            <v>8070</v>
          </cell>
          <cell r="G83">
            <v>2756</v>
          </cell>
          <cell r="H83">
            <v>3045</v>
          </cell>
          <cell r="I83">
            <v>5400</v>
          </cell>
          <cell r="J83">
            <v>6185</v>
          </cell>
          <cell r="K83">
            <v>6307</v>
          </cell>
          <cell r="L83">
            <v>7955</v>
          </cell>
          <cell r="M83">
            <v>7998</v>
          </cell>
          <cell r="N83">
            <v>8246</v>
          </cell>
          <cell r="O83">
            <v>8674</v>
          </cell>
          <cell r="P83">
            <v>8963</v>
          </cell>
          <cell r="Q83">
            <v>9281</v>
          </cell>
          <cell r="R83">
            <v>10859</v>
          </cell>
          <cell r="S83">
            <v>10477</v>
          </cell>
          <cell r="T83">
            <v>10034</v>
          </cell>
          <cell r="U83">
            <v>11677</v>
          </cell>
          <cell r="V83">
            <v>10627</v>
          </cell>
          <cell r="W83">
            <v>14643</v>
          </cell>
          <cell r="X83">
            <v>15752</v>
          </cell>
          <cell r="Y83">
            <v>16663</v>
          </cell>
          <cell r="Z83">
            <v>17572</v>
          </cell>
          <cell r="AA83">
            <v>16922</v>
          </cell>
          <cell r="AB83">
            <v>17815</v>
          </cell>
          <cell r="AC83">
            <v>19388</v>
          </cell>
          <cell r="AD83">
            <v>20658</v>
          </cell>
          <cell r="AE83">
            <v>34737</v>
          </cell>
          <cell r="AF83">
            <v>74783</v>
          </cell>
          <cell r="AG83">
            <v>21454</v>
          </cell>
          <cell r="AH83">
            <v>21751</v>
          </cell>
          <cell r="AI83">
            <v>22803</v>
          </cell>
          <cell r="AJ83">
            <v>22824</v>
          </cell>
          <cell r="AK83">
            <v>43205</v>
          </cell>
          <cell r="AL83">
            <v>88832</v>
          </cell>
          <cell r="AM83">
            <v>7981</v>
          </cell>
          <cell r="AN83">
            <v>7564</v>
          </cell>
          <cell r="AO83">
            <v>7983</v>
          </cell>
          <cell r="AP83">
            <v>7976</v>
          </cell>
          <cell r="AQ83">
            <v>7804</v>
          </cell>
          <cell r="AR83">
            <v>7529</v>
          </cell>
          <cell r="AS83">
            <v>8016</v>
          </cell>
          <cell r="AT83">
            <v>8593</v>
          </cell>
          <cell r="AU83">
            <v>8400</v>
          </cell>
          <cell r="AV83">
            <v>9022</v>
          </cell>
          <cell r="AW83">
            <v>9034</v>
          </cell>
          <cell r="AX83">
            <v>9324</v>
          </cell>
          <cell r="AY83">
            <v>23528</v>
          </cell>
          <cell r="AZ83">
            <v>23309</v>
          </cell>
          <cell r="BA83">
            <v>25009</v>
          </cell>
          <cell r="BB83">
            <v>27380</v>
          </cell>
          <cell r="BC83">
            <v>46837</v>
          </cell>
          <cell r="BD83">
            <v>99226</v>
          </cell>
          <cell r="BE83">
            <v>9079</v>
          </cell>
          <cell r="BF83">
            <v>8754</v>
          </cell>
          <cell r="BG83">
            <v>8811</v>
          </cell>
          <cell r="BH83">
            <v>9252</v>
          </cell>
          <cell r="BI83">
            <v>8987</v>
          </cell>
          <cell r="BJ83">
            <v>8771</v>
          </cell>
          <cell r="BK83">
            <v>9123</v>
          </cell>
          <cell r="BL83">
            <v>9046</v>
          </cell>
          <cell r="BM83">
            <v>9410</v>
          </cell>
          <cell r="BN83">
            <v>9390</v>
          </cell>
          <cell r="BO83">
            <v>9104</v>
          </cell>
          <cell r="BP83">
            <v>9719</v>
          </cell>
          <cell r="BQ83">
            <v>26644</v>
          </cell>
          <cell r="BR83">
            <v>27010</v>
          </cell>
          <cell r="BS83">
            <v>27579</v>
          </cell>
          <cell r="BT83">
            <v>28213</v>
          </cell>
          <cell r="BU83">
            <v>53654</v>
          </cell>
          <cell r="BV83">
            <v>109446</v>
          </cell>
          <cell r="BW83">
            <v>9588</v>
          </cell>
          <cell r="BX83">
            <v>9160</v>
          </cell>
          <cell r="BY83">
            <v>9468</v>
          </cell>
          <cell r="BZ83">
            <v>9621</v>
          </cell>
          <cell r="CA83">
            <v>9555</v>
          </cell>
          <cell r="CB83">
            <v>9422</v>
          </cell>
          <cell r="CC83">
            <v>9951</v>
          </cell>
          <cell r="CD83">
            <v>10063</v>
          </cell>
          <cell r="CE83">
            <v>11657</v>
          </cell>
          <cell r="CF83">
            <v>9247</v>
          </cell>
          <cell r="CG83">
            <v>11281</v>
          </cell>
          <cell r="CH83">
            <v>11061</v>
          </cell>
          <cell r="CI83">
            <v>28216</v>
          </cell>
          <cell r="CJ83">
            <v>28598</v>
          </cell>
          <cell r="CK83">
            <v>31671</v>
          </cell>
          <cell r="CL83">
            <v>31589</v>
          </cell>
          <cell r="CM83">
            <v>56814</v>
          </cell>
          <cell r="CN83">
            <v>120074</v>
          </cell>
          <cell r="CO83">
            <v>10131</v>
          </cell>
          <cell r="CP83">
            <v>10127</v>
          </cell>
          <cell r="CQ83">
            <v>10922</v>
          </cell>
          <cell r="CR83">
            <v>10706</v>
          </cell>
          <cell r="CS83">
            <v>10351</v>
          </cell>
          <cell r="CT83">
            <v>10934</v>
          </cell>
          <cell r="CU83">
            <v>10889.5797042595</v>
          </cell>
          <cell r="CV83">
            <v>11057.551299999999</v>
          </cell>
          <cell r="CW83">
            <v>8137.87</v>
          </cell>
          <cell r="CX83">
            <v>10551.152239999999</v>
          </cell>
          <cell r="CY83">
            <v>11114.093720000001</v>
          </cell>
          <cell r="CZ83">
            <v>11760.70435</v>
          </cell>
          <cell r="DA83">
            <v>31180</v>
          </cell>
          <cell r="DB83">
            <v>31991</v>
          </cell>
          <cell r="DC83">
            <v>30085.001004259499</v>
          </cell>
          <cell r="DD83">
            <v>33425.95031</v>
          </cell>
          <cell r="DE83">
            <v>56814</v>
          </cell>
          <cell r="DF83">
            <v>63171</v>
          </cell>
          <cell r="DG83">
            <v>88485</v>
          </cell>
          <cell r="DH83">
            <v>93256.001004259495</v>
          </cell>
          <cell r="DI83">
            <v>126681.9513142595</v>
          </cell>
          <cell r="DJ83">
            <v>11631.636</v>
          </cell>
          <cell r="DK83">
            <v>10963.746999999999</v>
          </cell>
          <cell r="DL83">
            <v>12272.348</v>
          </cell>
          <cell r="DM83">
            <v>11804.259</v>
          </cell>
          <cell r="DN83">
            <v>11791.53</v>
          </cell>
          <cell r="DO83">
            <v>12354.67088</v>
          </cell>
          <cell r="DP83">
            <v>12354.67088</v>
          </cell>
          <cell r="DQ83">
            <v>12099.561</v>
          </cell>
          <cell r="DR83">
            <v>12852.706</v>
          </cell>
          <cell r="DS83">
            <v>12607.275</v>
          </cell>
          <cell r="DT83">
            <v>12607.275</v>
          </cell>
          <cell r="DU83">
            <v>12802.2</v>
          </cell>
          <cell r="DV83">
            <v>12604</v>
          </cell>
          <cell r="DW83">
            <v>12807.5</v>
          </cell>
          <cell r="DX83">
            <v>12807.5</v>
          </cell>
          <cell r="DY83">
            <v>34867.731</v>
          </cell>
          <cell r="DZ83">
            <v>35950.459880000002</v>
          </cell>
          <cell r="EA83">
            <v>35950.459880000002</v>
          </cell>
          <cell r="EB83">
            <v>37559.542000000001</v>
          </cell>
          <cell r="EC83">
            <v>37559.542000000001</v>
          </cell>
          <cell r="ED83">
            <v>38213.699999999997</v>
          </cell>
          <cell r="EE83">
            <v>38213.699999999997</v>
          </cell>
          <cell r="EF83">
            <v>70818.190880000009</v>
          </cell>
          <cell r="EG83">
            <v>70818.190880000009</v>
          </cell>
          <cell r="EH83">
            <v>108377.73288000001</v>
          </cell>
          <cell r="EI83">
            <v>108377.73288000001</v>
          </cell>
          <cell r="EJ83">
            <v>146591.43288000001</v>
          </cell>
          <cell r="EK83">
            <v>146591.43288000001</v>
          </cell>
          <cell r="EL83">
            <v>13825.703</v>
          </cell>
          <cell r="EM83">
            <v>13541.504000000001</v>
          </cell>
          <cell r="EN83">
            <v>14459.802</v>
          </cell>
          <cell r="EO83">
            <v>10133.817999999999</v>
          </cell>
          <cell r="EP83">
            <v>13230.405000000001</v>
          </cell>
          <cell r="EQ83">
            <v>14768.319000000001</v>
          </cell>
          <cell r="ER83">
            <v>14753.755510000001</v>
          </cell>
          <cell r="ES83">
            <v>15476.659</v>
          </cell>
          <cell r="ET83">
            <v>14802.692999999999</v>
          </cell>
          <cell r="EU83">
            <v>14530.042000000001</v>
          </cell>
          <cell r="EV83">
            <v>13810.78</v>
          </cell>
          <cell r="EW83">
            <v>16022.272999999999</v>
          </cell>
          <cell r="EX83">
            <v>15418.246999999999</v>
          </cell>
          <cell r="EY83">
            <v>15645.75</v>
          </cell>
          <cell r="EZ83">
            <v>14907.887000000001</v>
          </cell>
          <cell r="FA83">
            <v>15952.5</v>
          </cell>
          <cell r="FB83">
            <v>15226.066999999999</v>
          </cell>
          <cell r="FC83">
            <v>41827.009000000005</v>
          </cell>
          <cell r="FD83">
            <v>38132.542000000001</v>
          </cell>
          <cell r="FE83">
            <v>44760.456510000004</v>
          </cell>
          <cell r="FF83">
            <v>43367.228510000001</v>
          </cell>
          <cell r="FG83">
            <v>47620.523000000001</v>
          </cell>
          <cell r="FH83">
            <v>45552.201000000001</v>
          </cell>
          <cell r="FI83">
            <v>79959.551000000007</v>
          </cell>
          <cell r="FJ83">
            <v>124720.00751000001</v>
          </cell>
          <cell r="FK83">
            <v>123326.77951000001</v>
          </cell>
          <cell r="FL83">
            <v>172340.53051000001</v>
          </cell>
          <cell r="FM83">
            <v>168878.98051000002</v>
          </cell>
          <cell r="FN83">
            <v>16735.54912</v>
          </cell>
          <cell r="FO83">
            <v>17369.133140000002</v>
          </cell>
          <cell r="FP83">
            <v>17341.638269999999</v>
          </cell>
          <cell r="FQ83">
            <v>17341.638269999999</v>
          </cell>
          <cell r="FR83">
            <v>17278.111359999999</v>
          </cell>
          <cell r="FS83">
            <v>16856.58884</v>
          </cell>
          <cell r="FT83">
            <v>16640.175510000001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51446.320529999997</v>
          </cell>
          <cell r="GB83">
            <v>51446.320529999997</v>
          </cell>
          <cell r="GC83">
            <v>50774.87571</v>
          </cell>
          <cell r="GD83">
            <v>0</v>
          </cell>
          <cell r="GE83">
            <v>0</v>
          </cell>
          <cell r="GF83">
            <v>102221.19623999999</v>
          </cell>
          <cell r="GG83">
            <v>102221.19623999999</v>
          </cell>
          <cell r="GH83">
            <v>23364.222999999998</v>
          </cell>
          <cell r="GI83">
            <v>79959.551000000007</v>
          </cell>
          <cell r="GJ83">
            <v>171156.34951</v>
          </cell>
          <cell r="GK83">
            <v>168878.98050999999</v>
          </cell>
          <cell r="GL83">
            <v>34134.700199999999</v>
          </cell>
          <cell r="GM83">
            <v>102221.19623999999</v>
          </cell>
          <cell r="GN83">
            <v>194602.17575000002</v>
          </cell>
          <cell r="GO83">
            <v>194602.17575000002</v>
          </cell>
          <cell r="GP83">
            <v>155732.79299999998</v>
          </cell>
          <cell r="GQ83">
            <v>143633.23199999999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13.924972158265431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14.508064314247262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>
            <v>0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>
            <v>0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>
            <v>0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>
            <v>0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>
            <v>0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</row>
        <row r="92">
          <cell r="B92" t="str">
            <v>Margem de Contribuição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</row>
        <row r="93">
          <cell r="B93" t="str">
            <v>Receita operacional líquida  (ROL)</v>
          </cell>
          <cell r="C93">
            <v>0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>
            <v>0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>
            <v>0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>
            <v>0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>
            <v>0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</row>
        <row r="99">
          <cell r="B99" t="str">
            <v>Provisão para perdas sobre créditos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</row>
        <row r="102">
          <cell r="B102" t="str">
            <v>Calculo do tíquete médio</v>
          </cell>
          <cell r="C102">
            <v>0</v>
          </cell>
          <cell r="D102">
            <v>0</v>
          </cell>
          <cell r="E102">
            <v>3459260.5</v>
          </cell>
          <cell r="F102">
            <v>3553798.5</v>
          </cell>
          <cell r="G102">
            <v>1151640.5</v>
          </cell>
          <cell r="H102">
            <v>1194521</v>
          </cell>
          <cell r="I102">
            <v>1318625</v>
          </cell>
          <cell r="J102">
            <v>1455902</v>
          </cell>
          <cell r="K102">
            <v>1615139.5</v>
          </cell>
          <cell r="L102">
            <v>1779933.5</v>
          </cell>
          <cell r="M102">
            <v>1858677.5</v>
          </cell>
          <cell r="N102">
            <v>2004458.5</v>
          </cell>
          <cell r="O102">
            <v>2122827.5</v>
          </cell>
          <cell r="P102">
            <v>2207376.5</v>
          </cell>
          <cell r="Q102">
            <v>2298855.5</v>
          </cell>
          <cell r="R102">
            <v>2387808</v>
          </cell>
          <cell r="S102">
            <v>2508210</v>
          </cell>
          <cell r="T102">
            <v>2575155</v>
          </cell>
          <cell r="U102">
            <v>2608341.5</v>
          </cell>
          <cell r="V102">
            <v>3398601.5</v>
          </cell>
          <cell r="W102">
            <v>5091066</v>
          </cell>
          <cell r="X102">
            <v>5173729.5</v>
          </cell>
          <cell r="Y102">
            <v>5250758</v>
          </cell>
          <cell r="Z102">
            <v>5477012.5</v>
          </cell>
          <cell r="AA102">
            <v>5513203</v>
          </cell>
          <cell r="AB102">
            <v>5588853.5</v>
          </cell>
          <cell r="AC102">
            <v>5690184.5</v>
          </cell>
          <cell r="AD102">
            <v>5754603.5</v>
          </cell>
          <cell r="AE102">
            <v>5090012</v>
          </cell>
          <cell r="AF102">
            <v>5255762</v>
          </cell>
          <cell r="AG102">
            <v>5820339.5</v>
          </cell>
          <cell r="AH102">
            <v>5876753</v>
          </cell>
          <cell r="AI102">
            <v>5907217.5</v>
          </cell>
          <cell r="AJ102">
            <v>5975854</v>
          </cell>
          <cell r="AK102">
            <v>5655502.5</v>
          </cell>
          <cell r="AL102">
            <v>5754603.5</v>
          </cell>
          <cell r="AM102">
            <v>5982213.5</v>
          </cell>
          <cell r="AN102">
            <v>5981214</v>
          </cell>
          <cell r="AO102">
            <v>5990987</v>
          </cell>
          <cell r="AP102">
            <v>6008240.5</v>
          </cell>
          <cell r="AQ102">
            <v>6010590.5</v>
          </cell>
          <cell r="AR102">
            <v>6011244.5</v>
          </cell>
          <cell r="AS102">
            <v>6033672.5</v>
          </cell>
          <cell r="AT102">
            <v>6064994</v>
          </cell>
          <cell r="AU102">
            <v>6087328.5</v>
          </cell>
          <cell r="AV102">
            <v>6130138.5</v>
          </cell>
          <cell r="AW102">
            <v>6159119</v>
          </cell>
          <cell r="AX102">
            <v>6166116</v>
          </cell>
          <cell r="AY102">
            <v>5991986.5</v>
          </cell>
          <cell r="AZ102">
            <v>6008894.5</v>
          </cell>
          <cell r="BA102">
            <v>6056007</v>
          </cell>
          <cell r="BB102">
            <v>6137135.5</v>
          </cell>
          <cell r="BC102">
            <v>6039099</v>
          </cell>
          <cell r="BD102">
            <v>6073890.5</v>
          </cell>
          <cell r="BE102">
            <v>6180011</v>
          </cell>
          <cell r="BF102">
            <v>6178431</v>
          </cell>
          <cell r="BG102">
            <v>6175282.5</v>
          </cell>
          <cell r="BH102">
            <v>6188354.5</v>
          </cell>
          <cell r="BI102">
            <v>6184000</v>
          </cell>
          <cell r="BJ102">
            <v>6172219</v>
          </cell>
          <cell r="BK102">
            <v>6193290</v>
          </cell>
          <cell r="BL102">
            <v>6222970</v>
          </cell>
          <cell r="BM102">
            <v>6242943</v>
          </cell>
          <cell r="BN102">
            <v>6273154.5</v>
          </cell>
          <cell r="BO102">
            <v>6300084</v>
          </cell>
          <cell r="BP102">
            <v>6312702</v>
          </cell>
          <cell r="BQ102">
            <v>6176862.5</v>
          </cell>
          <cell r="BR102">
            <v>6176573.5</v>
          </cell>
          <cell r="BS102">
            <v>6213263</v>
          </cell>
          <cell r="BT102">
            <v>6285772.5</v>
          </cell>
          <cell r="BU102">
            <v>6213552</v>
          </cell>
          <cell r="BV102">
            <v>6244147.5</v>
          </cell>
          <cell r="BW102">
            <v>6326038.5</v>
          </cell>
          <cell r="BX102">
            <v>6331309</v>
          </cell>
          <cell r="BY102">
            <v>6315627.5</v>
          </cell>
          <cell r="BZ102">
            <v>6295078</v>
          </cell>
          <cell r="CA102">
            <v>6296058.5</v>
          </cell>
          <cell r="CB102">
            <v>6302888.5</v>
          </cell>
          <cell r="CC102">
            <v>6297598</v>
          </cell>
          <cell r="CD102">
            <v>6310993.5</v>
          </cell>
          <cell r="CE102">
            <v>6359028</v>
          </cell>
          <cell r="CF102">
            <v>6394601</v>
          </cell>
          <cell r="CG102">
            <v>6401774.5</v>
          </cell>
          <cell r="CH102">
            <v>6407583</v>
          </cell>
          <cell r="CI102">
            <v>6310357</v>
          </cell>
          <cell r="CJ102">
            <v>6301908</v>
          </cell>
          <cell r="CK102">
            <v>6345632.5</v>
          </cell>
          <cell r="CL102">
            <v>6400409.5</v>
          </cell>
          <cell r="CM102">
            <v>6354081.5</v>
          </cell>
          <cell r="CN102">
            <v>6362696</v>
          </cell>
          <cell r="CO102">
            <v>6408703</v>
          </cell>
          <cell r="CP102">
            <v>6381904</v>
          </cell>
          <cell r="CQ102">
            <v>6355186.5</v>
          </cell>
          <cell r="CR102">
            <v>6348427</v>
          </cell>
          <cell r="CS102">
            <v>6330329.5</v>
          </cell>
          <cell r="CT102">
            <v>6300301.5</v>
          </cell>
          <cell r="CU102">
            <v>6241719</v>
          </cell>
          <cell r="CV102">
            <v>6216755.5</v>
          </cell>
          <cell r="CW102">
            <v>6229553.5</v>
          </cell>
          <cell r="CX102">
            <v>6260510.5</v>
          </cell>
          <cell r="CY102">
            <v>6269123</v>
          </cell>
          <cell r="CZ102">
            <v>6255683.5</v>
          </cell>
          <cell r="DA102">
            <v>6381985.5</v>
          </cell>
          <cell r="DB102">
            <v>6318399</v>
          </cell>
          <cell r="DC102">
            <v>6254517</v>
          </cell>
          <cell r="DD102">
            <v>6247071</v>
          </cell>
          <cell r="DE102">
            <v>6307919</v>
          </cell>
          <cell r="DF102">
            <v>6345437.5</v>
          </cell>
          <cell r="DG102">
            <v>6354081.5</v>
          </cell>
          <cell r="DH102">
            <v>6318103.5</v>
          </cell>
          <cell r="DI102">
            <v>6337991.5</v>
          </cell>
          <cell r="DJ102">
            <v>6246622</v>
          </cell>
          <cell r="DK102">
            <v>6221357</v>
          </cell>
          <cell r="DL102">
            <v>6214533</v>
          </cell>
          <cell r="DM102">
            <v>6208953.5</v>
          </cell>
          <cell r="DN102">
            <v>6203851.5</v>
          </cell>
          <cell r="DO102">
            <v>6196353.5</v>
          </cell>
          <cell r="DP102">
            <v>6196353.5</v>
          </cell>
          <cell r="DQ102">
            <v>6203376</v>
          </cell>
          <cell r="DR102">
            <v>6230336.5</v>
          </cell>
          <cell r="DS102">
            <v>6260097</v>
          </cell>
          <cell r="DT102">
            <v>6260097</v>
          </cell>
          <cell r="DU102">
            <v>6271949.5</v>
          </cell>
          <cell r="DV102">
            <v>6286254.5</v>
          </cell>
          <cell r="DW102">
            <v>6306952.5</v>
          </cell>
          <cell r="DX102">
            <v>6309296</v>
          </cell>
          <cell r="DY102">
            <v>6239798</v>
          </cell>
          <cell r="DZ102">
            <v>6201455.5</v>
          </cell>
          <cell r="EA102">
            <v>6201455.5</v>
          </cell>
          <cell r="EB102">
            <v>6233136.5</v>
          </cell>
          <cell r="EC102">
            <v>6233136.5</v>
          </cell>
          <cell r="ED102">
            <v>6292647.5</v>
          </cell>
          <cell r="EE102">
            <v>6292647.5</v>
          </cell>
          <cell r="EF102">
            <v>6228616.5</v>
          </cell>
          <cell r="EG102">
            <v>6228616.5</v>
          </cell>
          <cell r="EH102">
            <v>6271479</v>
          </cell>
          <cell r="EI102">
            <v>6271479</v>
          </cell>
          <cell r="EJ102">
            <v>6288127.5</v>
          </cell>
          <cell r="EK102">
            <v>6288127.5</v>
          </cell>
          <cell r="EL102">
            <v>6287020.5</v>
          </cell>
          <cell r="EM102">
            <v>6280569</v>
          </cell>
          <cell r="EN102">
            <v>6315028</v>
          </cell>
          <cell r="EO102">
            <v>6373697.5</v>
          </cell>
          <cell r="EP102">
            <v>6422016.5</v>
          </cell>
          <cell r="EQ102">
            <v>6444774</v>
          </cell>
          <cell r="ER102">
            <v>6467073.5</v>
          </cell>
          <cell r="ES102">
            <v>6788840.5</v>
          </cell>
          <cell r="ET102">
            <v>6496340.5</v>
          </cell>
          <cell r="EU102">
            <v>7154003.5</v>
          </cell>
          <cell r="EV102">
            <v>6522390</v>
          </cell>
          <cell r="EW102">
            <v>7181957.5</v>
          </cell>
          <cell r="EX102">
            <v>6546615</v>
          </cell>
          <cell r="EY102">
            <v>7208270</v>
          </cell>
          <cell r="EZ102">
            <v>6570883</v>
          </cell>
          <cell r="FA102">
            <v>7224128.5</v>
          </cell>
          <cell r="FB102">
            <v>6586906</v>
          </cell>
          <cell r="FC102">
            <v>6323823</v>
          </cell>
          <cell r="FD102">
            <v>6396455</v>
          </cell>
          <cell r="FE102">
            <v>6809937</v>
          </cell>
          <cell r="FF102">
            <v>6493123</v>
          </cell>
          <cell r="FG102">
            <v>7197816</v>
          </cell>
          <cell r="FH102">
            <v>6562638</v>
          </cell>
          <cell r="FI102">
            <v>6381928</v>
          </cell>
          <cell r="FJ102">
            <v>6737305</v>
          </cell>
          <cell r="FK102">
            <v>6420491</v>
          </cell>
          <cell r="FL102">
            <v>6769807</v>
          </cell>
          <cell r="FM102">
            <v>6451443</v>
          </cell>
          <cell r="FN102">
            <v>7227424</v>
          </cell>
          <cell r="FO102">
            <v>7200417</v>
          </cell>
          <cell r="FP102">
            <v>7198050</v>
          </cell>
          <cell r="FQ102">
            <v>7198050</v>
          </cell>
          <cell r="FR102">
            <v>7214916</v>
          </cell>
          <cell r="FS102">
            <v>7195311</v>
          </cell>
          <cell r="FT102">
            <v>7183959.5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7225057</v>
          </cell>
          <cell r="GB102">
            <v>7225057</v>
          </cell>
          <cell r="GC102">
            <v>7203564.5</v>
          </cell>
          <cell r="GD102">
            <v>0</v>
          </cell>
          <cell r="GE102">
            <v>0</v>
          </cell>
          <cell r="GF102">
            <v>7208825.5</v>
          </cell>
          <cell r="GG102">
            <v>7208825.5</v>
          </cell>
          <cell r="GH102">
            <v>6386669</v>
          </cell>
          <cell r="GI102">
            <v>6381928</v>
          </cell>
          <cell r="GJ102">
            <v>6289364</v>
          </cell>
          <cell r="GK102">
            <v>6285784</v>
          </cell>
          <cell r="GL102">
            <v>7200191</v>
          </cell>
          <cell r="GM102">
            <v>7208825.5</v>
          </cell>
          <cell r="GN102">
            <v>7208825.5</v>
          </cell>
          <cell r="GO102">
            <v>6811160.5</v>
          </cell>
          <cell r="GP102">
            <v>6322417</v>
          </cell>
          <cell r="GQ102">
            <v>6328496.5</v>
          </cell>
        </row>
        <row r="103">
          <cell r="B103" t="str">
            <v>Número de beneficiários</v>
          </cell>
          <cell r="C103">
            <v>0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>
            <v>0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12.755205864694915</v>
          </cell>
          <cell r="J105">
            <v>12.557621781319531</v>
          </cell>
          <cell r="K105">
            <v>0</v>
          </cell>
          <cell r="L105">
            <v>0</v>
          </cell>
          <cell r="M105">
            <v>12.372955143285123</v>
          </cell>
          <cell r="N105">
            <v>12.432784215786958</v>
          </cell>
          <cell r="O105">
            <v>0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0</v>
          </cell>
          <cell r="T105">
            <v>0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0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0</v>
          </cell>
          <cell r="CM105">
            <v>16.51925092032053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0</v>
          </cell>
          <cell r="CY105">
            <v>0</v>
          </cell>
          <cell r="CZ105">
            <v>0</v>
          </cell>
          <cell r="DA105">
            <v>17.953451424586699</v>
          </cell>
          <cell r="DB105">
            <v>0</v>
          </cell>
          <cell r="DC105">
            <v>18.910439510090601</v>
          </cell>
          <cell r="DD105">
            <v>0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91436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</row>
        <row r="107">
          <cell r="B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</row>
        <row r="108">
          <cell r="B108" t="str">
            <v>EBITDA ajustado partindo do lucro líquido</v>
          </cell>
          <cell r="C108">
            <v>0</v>
          </cell>
          <cell r="D108">
            <v>3384</v>
          </cell>
          <cell r="E108">
            <v>7653</v>
          </cell>
          <cell r="F108">
            <v>11161</v>
          </cell>
          <cell r="G108">
            <v>4613</v>
          </cell>
          <cell r="H108">
            <v>3044</v>
          </cell>
          <cell r="I108">
            <v>2318</v>
          </cell>
          <cell r="J108">
            <v>624</v>
          </cell>
          <cell r="K108">
            <v>6450</v>
          </cell>
          <cell r="L108">
            <v>5932</v>
          </cell>
          <cell r="M108">
            <v>4788</v>
          </cell>
          <cell r="N108">
            <v>4347</v>
          </cell>
          <cell r="O108">
            <v>8246</v>
          </cell>
          <cell r="P108">
            <v>7467</v>
          </cell>
          <cell r="Q108">
            <v>3660</v>
          </cell>
          <cell r="R108">
            <v>4691</v>
          </cell>
          <cell r="S108">
            <v>8881</v>
          </cell>
          <cell r="T108">
            <v>6442</v>
          </cell>
          <cell r="U108">
            <v>2620</v>
          </cell>
          <cell r="V108">
            <v>8438</v>
          </cell>
          <cell r="W108">
            <v>15702</v>
          </cell>
          <cell r="X108">
            <v>15331</v>
          </cell>
          <cell r="Y108">
            <v>5650</v>
          </cell>
          <cell r="Z108">
            <v>4365</v>
          </cell>
          <cell r="AA108">
            <v>14304</v>
          </cell>
          <cell r="AB108">
            <v>11500</v>
          </cell>
          <cell r="AC108">
            <v>2343</v>
          </cell>
          <cell r="AD108">
            <v>8995</v>
          </cell>
          <cell r="AE108">
            <v>25804</v>
          </cell>
          <cell r="AF108">
            <v>37142</v>
          </cell>
          <cell r="AG108">
            <v>22694</v>
          </cell>
          <cell r="AH108">
            <v>6777</v>
          </cell>
          <cell r="AI108">
            <v>11106</v>
          </cell>
          <cell r="AJ108">
            <v>6485</v>
          </cell>
          <cell r="AK108">
            <v>29471</v>
          </cell>
          <cell r="AL108">
            <v>47062</v>
          </cell>
          <cell r="AM108">
            <v>7423</v>
          </cell>
          <cell r="AN108">
            <v>9876</v>
          </cell>
          <cell r="AO108">
            <v>6435</v>
          </cell>
          <cell r="AP108">
            <v>7502</v>
          </cell>
          <cell r="AQ108">
            <v>5328</v>
          </cell>
          <cell r="AR108">
            <v>2580</v>
          </cell>
          <cell r="AS108">
            <v>6729</v>
          </cell>
          <cell r="AT108">
            <v>6696</v>
          </cell>
          <cell r="AU108">
            <v>9011</v>
          </cell>
          <cell r="AV108">
            <v>5058</v>
          </cell>
          <cell r="AW108">
            <v>8655</v>
          </cell>
          <cell r="AX108">
            <v>2521</v>
          </cell>
          <cell r="AY108">
            <v>23734</v>
          </cell>
          <cell r="AZ108">
            <v>15410</v>
          </cell>
          <cell r="BA108">
            <v>22436</v>
          </cell>
          <cell r="BB108">
            <v>16234</v>
          </cell>
          <cell r="BC108">
            <v>39144</v>
          </cell>
          <cell r="BD108">
            <v>77814</v>
          </cell>
          <cell r="BE108">
            <v>8111</v>
          </cell>
          <cell r="BF108">
            <v>8676</v>
          </cell>
          <cell r="BG108">
            <v>8730</v>
          </cell>
          <cell r="BH108">
            <v>5456</v>
          </cell>
          <cell r="BI108">
            <v>7720</v>
          </cell>
          <cell r="BJ108">
            <v>6187</v>
          </cell>
          <cell r="BK108">
            <v>7397</v>
          </cell>
          <cell r="BL108">
            <v>9190</v>
          </cell>
          <cell r="BM108">
            <v>4097</v>
          </cell>
          <cell r="BN108">
            <v>4851</v>
          </cell>
          <cell r="BO108">
            <v>8279</v>
          </cell>
          <cell r="BP108">
            <v>4645</v>
          </cell>
          <cell r="BQ108">
            <v>25517</v>
          </cell>
          <cell r="BR108">
            <v>19363</v>
          </cell>
          <cell r="BS108">
            <v>20684</v>
          </cell>
          <cell r="BT108">
            <v>17775</v>
          </cell>
          <cell r="BU108">
            <v>44880</v>
          </cell>
          <cell r="BV108">
            <v>83339</v>
          </cell>
          <cell r="BW108">
            <v>10345</v>
          </cell>
          <cell r="BX108">
            <v>12304</v>
          </cell>
          <cell r="BY108">
            <v>8187</v>
          </cell>
          <cell r="BZ108">
            <v>9885</v>
          </cell>
          <cell r="CA108">
            <v>8534</v>
          </cell>
          <cell r="CB108">
            <v>1407</v>
          </cell>
          <cell r="CC108">
            <v>14065</v>
          </cell>
          <cell r="CD108">
            <v>7431</v>
          </cell>
          <cell r="CE108">
            <v>6974</v>
          </cell>
          <cell r="CF108">
            <v>9668</v>
          </cell>
          <cell r="CG108">
            <v>7851</v>
          </cell>
          <cell r="CH108">
            <v>10976</v>
          </cell>
          <cell r="CI108">
            <v>30836</v>
          </cell>
          <cell r="CJ108">
            <v>19826</v>
          </cell>
          <cell r="CK108">
            <v>28470</v>
          </cell>
          <cell r="CL108">
            <v>28495</v>
          </cell>
          <cell r="CM108">
            <v>50662</v>
          </cell>
          <cell r="CN108">
            <v>107627</v>
          </cell>
          <cell r="CO108">
            <v>10363</v>
          </cell>
          <cell r="CP108">
            <v>14870</v>
          </cell>
          <cell r="CQ108">
            <v>13498</v>
          </cell>
          <cell r="CR108">
            <v>7456</v>
          </cell>
          <cell r="CS108">
            <v>10473</v>
          </cell>
          <cell r="CT108">
            <v>4696</v>
          </cell>
          <cell r="CU108">
            <v>9799.1118700000006</v>
          </cell>
          <cell r="CV108">
            <v>8137.4304000000002</v>
          </cell>
          <cell r="CW108">
            <v>8156.46</v>
          </cell>
          <cell r="CX108">
            <v>9421</v>
          </cell>
          <cell r="CY108">
            <v>15845</v>
          </cell>
          <cell r="CZ108">
            <v>8147</v>
          </cell>
          <cell r="DA108">
            <v>38731</v>
          </cell>
          <cell r="DB108">
            <v>22625</v>
          </cell>
          <cell r="DC108">
            <v>26093.002270000001</v>
          </cell>
          <cell r="DD108">
            <v>33413</v>
          </cell>
          <cell r="DE108">
            <v>50662</v>
          </cell>
          <cell r="DF108">
            <v>61356</v>
          </cell>
          <cell r="DG108">
            <v>79132</v>
          </cell>
          <cell r="DH108">
            <v>87449.002269999997</v>
          </cell>
          <cell r="DI108">
            <v>120862.00227</v>
          </cell>
          <cell r="DJ108">
            <v>10220.579</v>
          </cell>
          <cell r="DK108">
            <v>16447.935000000001</v>
          </cell>
          <cell r="DL108">
            <v>10746.536029999999</v>
          </cell>
          <cell r="DM108">
            <v>8313.0220000000008</v>
          </cell>
          <cell r="DN108">
            <v>12109.598</v>
          </cell>
          <cell r="DO108">
            <v>-9377.7880000000005</v>
          </cell>
          <cell r="DP108">
            <v>5895.6049999999996</v>
          </cell>
          <cell r="DQ108">
            <v>19478</v>
          </cell>
          <cell r="DR108">
            <v>10675</v>
          </cell>
          <cell r="DS108">
            <v>7478</v>
          </cell>
          <cell r="DT108">
            <v>4791</v>
          </cell>
          <cell r="DU108">
            <v>10233</v>
          </cell>
          <cell r="DV108">
            <v>13131</v>
          </cell>
          <cell r="DW108">
            <v>34430</v>
          </cell>
          <cell r="DX108">
            <v>7486</v>
          </cell>
          <cell r="DY108">
            <v>37415.050029999999</v>
          </cell>
          <cell r="DZ108">
            <v>11044.832000000002</v>
          </cell>
          <cell r="EA108">
            <v>26318</v>
          </cell>
          <cell r="EB108">
            <v>37631</v>
          </cell>
          <cell r="EC108">
            <v>34944</v>
          </cell>
          <cell r="ED108">
            <v>57794</v>
          </cell>
          <cell r="EE108">
            <v>30850</v>
          </cell>
          <cell r="EF108">
            <v>48459.882030000001</v>
          </cell>
          <cell r="EG108">
            <v>63733</v>
          </cell>
          <cell r="EH108">
            <v>86090.882030000008</v>
          </cell>
          <cell r="EI108">
            <v>98677</v>
          </cell>
          <cell r="EJ108">
            <v>143884.88203000001</v>
          </cell>
          <cell r="EK108">
            <v>129527</v>
          </cell>
          <cell r="EL108">
            <v>6438.5839999999998</v>
          </cell>
          <cell r="EM108">
            <v>15077.448</v>
          </cell>
          <cell r="EN108">
            <v>12582.429</v>
          </cell>
          <cell r="EO108">
            <v>14430.251</v>
          </cell>
          <cell r="EP108">
            <v>9557.0110000000004</v>
          </cell>
          <cell r="EQ108">
            <v>3903.6370000000002</v>
          </cell>
          <cell r="ER108">
            <v>12614.476979999999</v>
          </cell>
          <cell r="ES108">
            <v>10369.456</v>
          </cell>
          <cell r="ET108">
            <v>9677.491</v>
          </cell>
          <cell r="EU108">
            <v>6333.8090000000002</v>
          </cell>
          <cell r="EV108">
            <v>5812.2740000000003</v>
          </cell>
          <cell r="EW108">
            <v>15773.3</v>
          </cell>
          <cell r="EX108">
            <v>14972.509</v>
          </cell>
          <cell r="EY108">
            <v>11660</v>
          </cell>
          <cell r="EZ108">
            <v>11022.370999999999</v>
          </cell>
          <cell r="FA108">
            <v>9098</v>
          </cell>
          <cell r="FB108">
            <v>7928.9390000000003</v>
          </cell>
          <cell r="FC108">
            <v>34098.460999999996</v>
          </cell>
          <cell r="FD108">
            <v>27890.899000000001</v>
          </cell>
          <cell r="FE108">
            <v>29317.741979999999</v>
          </cell>
          <cell r="FF108">
            <v>28104.241980000003</v>
          </cell>
          <cell r="FG108">
            <v>36531.300000000003</v>
          </cell>
          <cell r="FH108">
            <v>33923.818999999996</v>
          </cell>
          <cell r="FI108">
            <v>61989.36</v>
          </cell>
          <cell r="FJ108">
            <v>91306.851980000007</v>
          </cell>
          <cell r="FK108">
            <v>90093.601980000007</v>
          </cell>
          <cell r="FL108">
            <v>127838.40198000001</v>
          </cell>
          <cell r="FM108">
            <v>124017.42098</v>
          </cell>
          <cell r="FN108">
            <v>7719.1028800000004</v>
          </cell>
          <cell r="FO108">
            <v>18489.470420000001</v>
          </cell>
          <cell r="FP108">
            <v>13169.023300000001</v>
          </cell>
          <cell r="FQ108">
            <v>13169.023300000001</v>
          </cell>
          <cell r="FR108">
            <v>11229.85872</v>
          </cell>
          <cell r="FS108">
            <v>11632.405049999999</v>
          </cell>
          <cell r="FT108">
            <v>3872.22334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39377.596600000004</v>
          </cell>
          <cell r="GB108">
            <v>39377.596600000004</v>
          </cell>
          <cell r="GC108">
            <v>26734.487109999998</v>
          </cell>
          <cell r="GD108">
            <v>0</v>
          </cell>
          <cell r="GE108">
            <v>0</v>
          </cell>
          <cell r="GF108">
            <v>66112.083710000006</v>
          </cell>
          <cell r="GG108">
            <v>66112.083710000006</v>
          </cell>
          <cell r="GH108">
            <v>23987.262000000002</v>
          </cell>
          <cell r="GI108">
            <v>61989.36</v>
          </cell>
          <cell r="GJ108">
            <v>122644.03898</v>
          </cell>
          <cell r="GK108">
            <v>124017.42098</v>
          </cell>
          <cell r="GL108">
            <v>22862.263769999998</v>
          </cell>
          <cell r="GM108">
            <v>66112.083710000006</v>
          </cell>
          <cell r="GN108">
            <v>131961.12569000002</v>
          </cell>
          <cell r="GO108">
            <v>131961.12569000002</v>
          </cell>
          <cell r="GP108">
            <v>127783.36000000002</v>
          </cell>
          <cell r="GQ108">
            <v>108305.36000000002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-25</v>
          </cell>
          <cell r="R114">
            <v>23</v>
          </cell>
          <cell r="S114">
            <v>-25</v>
          </cell>
          <cell r="T114">
            <v>93</v>
          </cell>
          <cell r="U114">
            <v>51</v>
          </cell>
          <cell r="V114">
            <v>33</v>
          </cell>
          <cell r="W114">
            <v>113</v>
          </cell>
          <cell r="X114">
            <v>148</v>
          </cell>
          <cell r="Y114">
            <v>57</v>
          </cell>
          <cell r="Z114">
            <v>104</v>
          </cell>
          <cell r="AA114">
            <v>143</v>
          </cell>
          <cell r="AB114">
            <v>61</v>
          </cell>
          <cell r="AC114">
            <v>66</v>
          </cell>
          <cell r="AD114">
            <v>89</v>
          </cell>
          <cell r="AE114">
            <v>204</v>
          </cell>
          <cell r="AF114">
            <v>359</v>
          </cell>
          <cell r="AG114">
            <v>42</v>
          </cell>
          <cell r="AH114">
            <v>62</v>
          </cell>
          <cell r="AI114">
            <v>71</v>
          </cell>
          <cell r="AJ114">
            <v>22</v>
          </cell>
          <cell r="AK114">
            <v>104</v>
          </cell>
          <cell r="AL114">
            <v>197</v>
          </cell>
          <cell r="AM114">
            <v>-31</v>
          </cell>
          <cell r="AN114">
            <v>58</v>
          </cell>
          <cell r="AO114">
            <v>-12</v>
          </cell>
          <cell r="AP114">
            <v>41</v>
          </cell>
          <cell r="AQ114">
            <v>-3</v>
          </cell>
          <cell r="AR114">
            <v>63</v>
          </cell>
          <cell r="AS114">
            <v>30</v>
          </cell>
          <cell r="AT114">
            <v>32</v>
          </cell>
          <cell r="AU114">
            <v>180</v>
          </cell>
          <cell r="AV114">
            <v>39</v>
          </cell>
          <cell r="AW114">
            <v>9</v>
          </cell>
          <cell r="AX114">
            <v>-61</v>
          </cell>
          <cell r="AY114">
            <v>15</v>
          </cell>
          <cell r="AZ114">
            <v>101</v>
          </cell>
          <cell r="BA114">
            <v>242</v>
          </cell>
          <cell r="BB114">
            <v>-13</v>
          </cell>
          <cell r="BC114">
            <v>116</v>
          </cell>
          <cell r="BD114">
            <v>345</v>
          </cell>
          <cell r="BE114">
            <v>26</v>
          </cell>
          <cell r="BF114">
            <v>79</v>
          </cell>
          <cell r="BG114">
            <v>-1</v>
          </cell>
          <cell r="BH114">
            <v>5</v>
          </cell>
          <cell r="BI114">
            <v>55</v>
          </cell>
          <cell r="BJ114">
            <v>18</v>
          </cell>
          <cell r="BK114">
            <v>52</v>
          </cell>
          <cell r="BL114">
            <v>40</v>
          </cell>
          <cell r="BM114">
            <v>68</v>
          </cell>
          <cell r="BN114">
            <v>4</v>
          </cell>
          <cell r="BO114">
            <v>-18</v>
          </cell>
          <cell r="BP114">
            <v>-45</v>
          </cell>
          <cell r="BQ114">
            <v>104</v>
          </cell>
          <cell r="BR114">
            <v>78</v>
          </cell>
          <cell r="BS114">
            <v>160</v>
          </cell>
          <cell r="BT114">
            <v>-59</v>
          </cell>
          <cell r="BU114">
            <v>182</v>
          </cell>
          <cell r="BV114">
            <v>283</v>
          </cell>
          <cell r="BW114">
            <v>19</v>
          </cell>
          <cell r="BX114">
            <v>-8</v>
          </cell>
          <cell r="BY114">
            <v>47</v>
          </cell>
          <cell r="BZ114">
            <v>68</v>
          </cell>
          <cell r="CA114">
            <v>12</v>
          </cell>
          <cell r="CB114">
            <v>-29</v>
          </cell>
          <cell r="CC114">
            <v>70</v>
          </cell>
          <cell r="CD114">
            <v>14</v>
          </cell>
          <cell r="CE114">
            <v>26</v>
          </cell>
          <cell r="CF114">
            <v>57</v>
          </cell>
          <cell r="CG114">
            <v>16</v>
          </cell>
          <cell r="CH114">
            <v>-76</v>
          </cell>
          <cell r="CI114">
            <v>58</v>
          </cell>
          <cell r="CJ114">
            <v>51</v>
          </cell>
          <cell r="CK114">
            <v>110</v>
          </cell>
          <cell r="CL114">
            <v>-3</v>
          </cell>
          <cell r="CM114">
            <v>109</v>
          </cell>
          <cell r="CN114">
            <v>216</v>
          </cell>
          <cell r="CO114">
            <v>28</v>
          </cell>
          <cell r="CP114">
            <v>7</v>
          </cell>
          <cell r="CQ114">
            <v>100</v>
          </cell>
          <cell r="CR114">
            <v>72</v>
          </cell>
          <cell r="CS114">
            <v>-27</v>
          </cell>
          <cell r="CT114">
            <v>-152</v>
          </cell>
          <cell r="CU114">
            <v>66.244237142399996</v>
          </cell>
          <cell r="CV114">
            <v>120.31649</v>
          </cell>
          <cell r="CW114">
            <v>52.922719999999998</v>
          </cell>
          <cell r="CX114">
            <v>52</v>
          </cell>
          <cell r="CY114">
            <v>-176</v>
          </cell>
          <cell r="CZ114">
            <v>-83.5</v>
          </cell>
          <cell r="DA114">
            <v>135</v>
          </cell>
          <cell r="DB114">
            <v>-107</v>
          </cell>
          <cell r="DC114">
            <v>239.4834471424</v>
          </cell>
          <cell r="DD114">
            <v>-207.5</v>
          </cell>
          <cell r="DE114">
            <v>109</v>
          </cell>
          <cell r="DF114">
            <v>28</v>
          </cell>
          <cell r="DG114">
            <v>219</v>
          </cell>
          <cell r="DH114">
            <v>267.4834471424</v>
          </cell>
          <cell r="DI114">
            <v>59.983447142399996</v>
          </cell>
          <cell r="DJ114">
            <v>68.403350000000003</v>
          </cell>
          <cell r="DK114">
            <v>33.131</v>
          </cell>
          <cell r="DL114">
            <v>-33.763550000000002</v>
          </cell>
          <cell r="DM114">
            <v>-43.793999999999997</v>
          </cell>
          <cell r="DN114">
            <v>-5.0259999999999998</v>
          </cell>
          <cell r="DO114">
            <v>97.788659999999993</v>
          </cell>
          <cell r="DP114">
            <v>97.788659999999993</v>
          </cell>
          <cell r="DQ114">
            <v>-22</v>
          </cell>
          <cell r="DR114">
            <v>8</v>
          </cell>
          <cell r="DS114">
            <v>-4</v>
          </cell>
          <cell r="DT114">
            <v>-4</v>
          </cell>
          <cell r="DU114">
            <v>74</v>
          </cell>
          <cell r="DV114">
            <v>-150</v>
          </cell>
          <cell r="DW114">
            <v>-112</v>
          </cell>
          <cell r="DX114">
            <v>-112</v>
          </cell>
          <cell r="DY114">
            <v>67.770800000000008</v>
          </cell>
          <cell r="DZ114">
            <v>48.96866</v>
          </cell>
          <cell r="EA114">
            <v>49</v>
          </cell>
          <cell r="EB114">
            <v>-18</v>
          </cell>
          <cell r="EC114">
            <v>-18</v>
          </cell>
          <cell r="ED114">
            <v>-188</v>
          </cell>
          <cell r="EE114">
            <v>-188</v>
          </cell>
          <cell r="EF114">
            <v>116.73946000000001</v>
          </cell>
          <cell r="EG114">
            <v>117</v>
          </cell>
          <cell r="EH114">
            <v>98.739460000000008</v>
          </cell>
          <cell r="EI114">
            <v>99</v>
          </cell>
          <cell r="EJ114">
            <v>-89.260539999999992</v>
          </cell>
          <cell r="EK114">
            <v>-89</v>
          </cell>
          <cell r="EL114">
            <v>-137.4</v>
          </cell>
          <cell r="EM114">
            <v>56.328000000000003</v>
          </cell>
          <cell r="EN114">
            <v>-50</v>
          </cell>
          <cell r="EO114">
            <v>-23.765999999999998</v>
          </cell>
          <cell r="EP114">
            <v>-1.04</v>
          </cell>
          <cell r="EQ114">
            <v>171.798</v>
          </cell>
          <cell r="ER114">
            <v>14.10858</v>
          </cell>
          <cell r="ES114">
            <v>40.381</v>
          </cell>
          <cell r="ET114">
            <v>39.761000000000003</v>
          </cell>
          <cell r="EU114">
            <v>116.45</v>
          </cell>
          <cell r="EV114">
            <v>116.45</v>
          </cell>
          <cell r="EW114">
            <v>158</v>
          </cell>
          <cell r="EX114">
            <v>158</v>
          </cell>
          <cell r="EY114">
            <v>3.5939999999999999</v>
          </cell>
          <cell r="EZ114">
            <v>3.5939999999999999</v>
          </cell>
          <cell r="FA114">
            <v>135.47999999999999</v>
          </cell>
          <cell r="FB114">
            <v>135.47999999999999</v>
          </cell>
          <cell r="FC114">
            <v>-131.072</v>
          </cell>
          <cell r="FD114">
            <v>146.99200000000002</v>
          </cell>
          <cell r="FE114">
            <v>170.93958000000001</v>
          </cell>
          <cell r="FF114">
            <v>170.93958000000001</v>
          </cell>
          <cell r="FG114">
            <v>297.07399999999996</v>
          </cell>
          <cell r="FH114">
            <v>297.07399999999996</v>
          </cell>
          <cell r="FI114">
            <v>15.920000000000016</v>
          </cell>
          <cell r="FJ114">
            <v>186.85958000000002</v>
          </cell>
          <cell r="FK114">
            <v>186.85958000000002</v>
          </cell>
          <cell r="FL114">
            <v>483.93358000000001</v>
          </cell>
          <cell r="FM114">
            <v>483.93358000000001</v>
          </cell>
          <cell r="FN114">
            <v>-30.35181</v>
          </cell>
          <cell r="FO114">
            <v>259.94754999999998</v>
          </cell>
          <cell r="FP114">
            <v>23.139700000000001</v>
          </cell>
          <cell r="FQ114">
            <v>23.139700000000001</v>
          </cell>
          <cell r="FR114">
            <v>188.02020999999999</v>
          </cell>
          <cell r="FS114">
            <v>144.66215535200001</v>
          </cell>
          <cell r="FT114">
            <v>259.62118999999996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252.73543999999998</v>
          </cell>
          <cell r="GB114">
            <v>252.73543999999998</v>
          </cell>
          <cell r="GC114">
            <v>592.30355535199999</v>
          </cell>
          <cell r="GD114">
            <v>0</v>
          </cell>
          <cell r="GE114">
            <v>0</v>
          </cell>
          <cell r="GF114">
            <v>845.03899535200003</v>
          </cell>
          <cell r="GG114">
            <v>845.03899535200003</v>
          </cell>
          <cell r="GH114">
            <v>-24.805999999999997</v>
          </cell>
          <cell r="GI114">
            <v>15.920000000000016</v>
          </cell>
          <cell r="GJ114">
            <v>520.2515800000001</v>
          </cell>
          <cell r="GK114">
            <v>483.31358</v>
          </cell>
          <cell r="GL114">
            <v>332.68236535200003</v>
          </cell>
          <cell r="GM114">
            <v>845.03899535199992</v>
          </cell>
          <cell r="GN114">
            <v>1313.0525753519996</v>
          </cell>
          <cell r="GO114">
            <v>1313.0525753519996</v>
          </cell>
          <cell r="GP114">
            <v>-190.08000000000004</v>
          </cell>
          <cell r="GQ114">
            <v>-168.08000000000004</v>
          </cell>
        </row>
        <row r="115">
          <cell r="B115" t="str">
            <v>Outorga de opção de ações</v>
          </cell>
          <cell r="C115">
            <v>0</v>
          </cell>
          <cell r="D115">
            <v>880</v>
          </cell>
          <cell r="E115">
            <v>860</v>
          </cell>
          <cell r="F115">
            <v>889</v>
          </cell>
          <cell r="G115">
            <v>250</v>
          </cell>
          <cell r="H115">
            <v>346</v>
          </cell>
          <cell r="I115">
            <v>331</v>
          </cell>
          <cell r="J115">
            <v>362</v>
          </cell>
          <cell r="K115">
            <v>1210</v>
          </cell>
          <cell r="L115">
            <v>1632</v>
          </cell>
          <cell r="M115">
            <v>1637</v>
          </cell>
          <cell r="N115">
            <v>1927</v>
          </cell>
          <cell r="O115">
            <v>2027</v>
          </cell>
          <cell r="P115">
            <v>2588</v>
          </cell>
          <cell r="Q115">
            <v>589</v>
          </cell>
          <cell r="R115">
            <v>693</v>
          </cell>
          <cell r="S115">
            <v>533</v>
          </cell>
          <cell r="T115">
            <v>1073</v>
          </cell>
          <cell r="U115">
            <v>1771</v>
          </cell>
          <cell r="V115">
            <v>1179</v>
          </cell>
          <cell r="W115">
            <v>1302</v>
          </cell>
          <cell r="X115">
            <v>1324</v>
          </cell>
          <cell r="Y115">
            <v>1408</v>
          </cell>
          <cell r="Z115">
            <v>1440</v>
          </cell>
          <cell r="AA115">
            <v>1485</v>
          </cell>
          <cell r="AB115">
            <v>1488</v>
          </cell>
          <cell r="AC115">
            <v>1474</v>
          </cell>
          <cell r="AD115">
            <v>1726</v>
          </cell>
          <cell r="AE115">
            <v>2973</v>
          </cell>
          <cell r="AF115">
            <v>6173</v>
          </cell>
          <cell r="AG115">
            <v>1556</v>
          </cell>
          <cell r="AH115">
            <v>1117</v>
          </cell>
          <cell r="AI115">
            <v>1202</v>
          </cell>
          <cell r="AJ115">
            <v>1284</v>
          </cell>
          <cell r="AK115">
            <v>2673</v>
          </cell>
          <cell r="AL115">
            <v>5159</v>
          </cell>
          <cell r="AM115">
            <v>404</v>
          </cell>
          <cell r="AN115">
            <v>435</v>
          </cell>
          <cell r="AO115">
            <v>428</v>
          </cell>
          <cell r="AP115">
            <v>430</v>
          </cell>
          <cell r="AQ115">
            <v>486</v>
          </cell>
          <cell r="AR115">
            <v>372</v>
          </cell>
          <cell r="AS115">
            <v>428</v>
          </cell>
          <cell r="AT115">
            <v>428</v>
          </cell>
          <cell r="AU115">
            <v>429</v>
          </cell>
          <cell r="AV115">
            <v>428</v>
          </cell>
          <cell r="AW115">
            <v>439</v>
          </cell>
          <cell r="AX115">
            <v>433</v>
          </cell>
          <cell r="AY115">
            <v>1267</v>
          </cell>
          <cell r="AZ115">
            <v>1288</v>
          </cell>
          <cell r="BA115">
            <v>1285</v>
          </cell>
          <cell r="BB115">
            <v>1300</v>
          </cell>
          <cell r="BC115">
            <v>2555</v>
          </cell>
          <cell r="BD115">
            <v>5140</v>
          </cell>
          <cell r="BE115">
            <v>441</v>
          </cell>
          <cell r="BF115">
            <v>434</v>
          </cell>
          <cell r="BG115">
            <v>436</v>
          </cell>
          <cell r="BH115">
            <v>411</v>
          </cell>
          <cell r="BI115">
            <v>449</v>
          </cell>
          <cell r="BJ115">
            <v>531</v>
          </cell>
          <cell r="BK115">
            <v>448</v>
          </cell>
          <cell r="BL115">
            <v>454</v>
          </cell>
          <cell r="BM115">
            <v>458</v>
          </cell>
          <cell r="BN115">
            <v>471</v>
          </cell>
          <cell r="BO115">
            <v>473</v>
          </cell>
          <cell r="BP115">
            <v>1755</v>
          </cell>
          <cell r="BQ115">
            <v>1311</v>
          </cell>
          <cell r="BR115">
            <v>1391</v>
          </cell>
          <cell r="BS115">
            <v>1360</v>
          </cell>
          <cell r="BT115">
            <v>2699</v>
          </cell>
          <cell r="BU115">
            <v>2702</v>
          </cell>
          <cell r="BV115">
            <v>6761</v>
          </cell>
          <cell r="BW115">
            <v>532</v>
          </cell>
          <cell r="BX115">
            <v>530</v>
          </cell>
          <cell r="BY115">
            <v>501</v>
          </cell>
          <cell r="BZ115">
            <v>380</v>
          </cell>
          <cell r="CA115">
            <v>580</v>
          </cell>
          <cell r="CB115">
            <v>458</v>
          </cell>
          <cell r="CC115">
            <v>554</v>
          </cell>
          <cell r="CD115">
            <v>540</v>
          </cell>
          <cell r="CE115">
            <v>545</v>
          </cell>
          <cell r="CF115">
            <v>547</v>
          </cell>
          <cell r="CG115">
            <v>551</v>
          </cell>
          <cell r="CH115">
            <v>2029</v>
          </cell>
          <cell r="CI115">
            <v>1563</v>
          </cell>
          <cell r="CJ115">
            <v>1418</v>
          </cell>
          <cell r="CK115">
            <v>1639</v>
          </cell>
          <cell r="CL115">
            <v>3127</v>
          </cell>
          <cell r="CM115">
            <v>2981</v>
          </cell>
          <cell r="CN115">
            <v>7747</v>
          </cell>
          <cell r="CO115">
            <v>567</v>
          </cell>
          <cell r="CP115">
            <v>586</v>
          </cell>
          <cell r="CQ115">
            <v>599</v>
          </cell>
          <cell r="CR115">
            <v>605</v>
          </cell>
          <cell r="CS115">
            <v>609</v>
          </cell>
          <cell r="CT115">
            <v>607</v>
          </cell>
          <cell r="CU115">
            <v>561.55463396749997</v>
          </cell>
          <cell r="CV115">
            <v>566.86194999999998</v>
          </cell>
          <cell r="CW115">
            <v>573.58000000000004</v>
          </cell>
          <cell r="CX115">
            <v>597.43862000000001</v>
          </cell>
          <cell r="CY115">
            <v>931.85316</v>
          </cell>
          <cell r="CZ115">
            <v>641.96063000000004</v>
          </cell>
          <cell r="DA115">
            <v>1752</v>
          </cell>
          <cell r="DB115">
            <v>1821</v>
          </cell>
          <cell r="DC115">
            <v>1701.9965839675001</v>
          </cell>
          <cell r="DD115">
            <v>2171.2524100000001</v>
          </cell>
          <cell r="DE115">
            <v>2981</v>
          </cell>
          <cell r="DF115">
            <v>3573</v>
          </cell>
          <cell r="DG115">
            <v>4620</v>
          </cell>
          <cell r="DH115">
            <v>5274.9965839675006</v>
          </cell>
          <cell r="DI115">
            <v>7446.2489939675006</v>
          </cell>
          <cell r="DJ115">
            <v>641.70399999999995</v>
          </cell>
          <cell r="DK115">
            <v>644.74199999999996</v>
          </cell>
          <cell r="DL115">
            <v>711.58108000000004</v>
          </cell>
          <cell r="DM115">
            <v>648.83100000000002</v>
          </cell>
          <cell r="DN115">
            <v>625.21199999999999</v>
          </cell>
          <cell r="DO115">
            <v>674.50746000000004</v>
          </cell>
          <cell r="DP115">
            <v>674.50746000000004</v>
          </cell>
          <cell r="DQ115">
            <v>698.49</v>
          </cell>
          <cell r="DR115">
            <v>691.26700000000005</v>
          </cell>
          <cell r="DS115">
            <v>701.82399999999996</v>
          </cell>
          <cell r="DT115">
            <v>701.82399999999996</v>
          </cell>
          <cell r="DU115">
            <v>698</v>
          </cell>
          <cell r="DV115">
            <v>720.25</v>
          </cell>
          <cell r="DW115">
            <v>726.3</v>
          </cell>
          <cell r="DX115">
            <v>726.3</v>
          </cell>
          <cell r="DY115">
            <v>1998.0270799999998</v>
          </cell>
          <cell r="DZ115">
            <v>1948.5504600000002</v>
          </cell>
          <cell r="EA115">
            <v>1949</v>
          </cell>
          <cell r="EB115">
            <v>2091.5810000000001</v>
          </cell>
          <cell r="EC115">
            <v>2091.5810000000001</v>
          </cell>
          <cell r="ED115">
            <v>2144.5500000000002</v>
          </cell>
          <cell r="EE115">
            <v>2144.5500000000002</v>
          </cell>
          <cell r="EF115">
            <v>3946.5775400000002</v>
          </cell>
          <cell r="EG115">
            <v>3946.5775400000002</v>
          </cell>
          <cell r="EH115">
            <v>6038.1585400000004</v>
          </cell>
          <cell r="EI115">
            <v>6038.1585400000004</v>
          </cell>
          <cell r="EJ115">
            <v>8182.7085400000005</v>
          </cell>
          <cell r="EK115">
            <v>8182.7085400000005</v>
          </cell>
          <cell r="EL115">
            <v>953.976</v>
          </cell>
          <cell r="EM115">
            <v>754.57799999999997</v>
          </cell>
          <cell r="EN115">
            <v>729.23599999999999</v>
          </cell>
          <cell r="EO115">
            <v>709.476</v>
          </cell>
          <cell r="EP115">
            <v>711.16</v>
          </cell>
          <cell r="EQ115">
            <v>863.64400000000001</v>
          </cell>
          <cell r="ER115">
            <v>937.20604000000003</v>
          </cell>
          <cell r="ES115">
            <v>952.43100000000004</v>
          </cell>
          <cell r="ET115">
            <v>895.87400000000002</v>
          </cell>
          <cell r="EU115">
            <v>1715.788</v>
          </cell>
          <cell r="EV115">
            <v>1659.2170000000001</v>
          </cell>
          <cell r="EW115">
            <v>3103.4830000000002</v>
          </cell>
          <cell r="EX115">
            <v>3046.877</v>
          </cell>
          <cell r="EY115">
            <v>2501.576</v>
          </cell>
          <cell r="EZ115">
            <v>2443.4070000000002</v>
          </cell>
          <cell r="FA115">
            <v>2051.7930000000001</v>
          </cell>
          <cell r="FB115">
            <v>1987.384</v>
          </cell>
          <cell r="FC115">
            <v>2437.79</v>
          </cell>
          <cell r="FD115">
            <v>2284.2799999999997</v>
          </cell>
          <cell r="FE115">
            <v>3605.4250400000001</v>
          </cell>
          <cell r="FF115">
            <v>3492.2970400000004</v>
          </cell>
          <cell r="FG115">
            <v>7656.8520000000008</v>
          </cell>
          <cell r="FH115">
            <v>7477.6679999999997</v>
          </cell>
          <cell r="FI115">
            <v>4722.07</v>
          </cell>
          <cell r="FJ115">
            <v>8327.4950399999998</v>
          </cell>
          <cell r="FK115">
            <v>8214.367040000001</v>
          </cell>
          <cell r="FL115">
            <v>15984.347040000001</v>
          </cell>
          <cell r="FM115">
            <v>15692.035040000001</v>
          </cell>
          <cell r="FN115">
            <v>1707.57546</v>
          </cell>
          <cell r="FO115">
            <v>1715.5841600000001</v>
          </cell>
          <cell r="FP115">
            <v>1743.0606499999999</v>
          </cell>
          <cell r="FQ115">
            <v>1743.0606499999999</v>
          </cell>
          <cell r="FR115">
            <v>1719.8291899999999</v>
          </cell>
          <cell r="FS115">
            <v>1675.31204</v>
          </cell>
          <cell r="FT115">
            <v>1603.038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5166.2202699999998</v>
          </cell>
          <cell r="GB115">
            <v>5166.2202699999998</v>
          </cell>
          <cell r="GC115">
            <v>4998.1792299999997</v>
          </cell>
          <cell r="GD115">
            <v>0</v>
          </cell>
          <cell r="GE115">
            <v>0</v>
          </cell>
          <cell r="GF115">
            <v>10164.3995</v>
          </cell>
          <cell r="GG115">
            <v>10164.3995</v>
          </cell>
          <cell r="GH115">
            <v>1420.636</v>
          </cell>
          <cell r="GI115">
            <v>4722.07</v>
          </cell>
          <cell r="GJ115">
            <v>14796.198039999999</v>
          </cell>
          <cell r="GK115">
            <v>15692.035040000001</v>
          </cell>
          <cell r="GL115">
            <v>3395.1412300000002</v>
          </cell>
          <cell r="GM115">
            <v>10164.399500000001</v>
          </cell>
          <cell r="GN115">
            <v>21426.67654</v>
          </cell>
          <cell r="GO115">
            <v>21426.67654</v>
          </cell>
          <cell r="GP115">
            <v>8958.2009999999991</v>
          </cell>
          <cell r="GQ115">
            <v>8259.7109999999993</v>
          </cell>
        </row>
        <row r="116">
          <cell r="B116" t="str">
            <v>Participação minoritária em controlada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1250.9377500000001</v>
          </cell>
          <cell r="FQ116">
            <v>1250.9377500000001</v>
          </cell>
          <cell r="FR116">
            <v>414.58197000000001</v>
          </cell>
          <cell r="FS116">
            <v>406.42020000000002</v>
          </cell>
          <cell r="FT116">
            <v>510.65064999999998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1250.9377500000001</v>
          </cell>
          <cell r="GB116">
            <v>1250.9377500000001</v>
          </cell>
          <cell r="GC116">
            <v>1331.65282</v>
          </cell>
          <cell r="GD116">
            <v>0</v>
          </cell>
          <cell r="GE116">
            <v>0</v>
          </cell>
          <cell r="GF116">
            <v>2582.5905700000003</v>
          </cell>
          <cell r="GG116">
            <v>2582.5905700000003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821.00216999999998</v>
          </cell>
          <cell r="GM116">
            <v>2582.5905699999998</v>
          </cell>
          <cell r="GN116">
            <v>2582.5905699999998</v>
          </cell>
          <cell r="GO116">
            <v>2582.5905699999998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3195</v>
          </cell>
          <cell r="R117">
            <v>3343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>
            <v>0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>
            <v>0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499</v>
          </cell>
          <cell r="S128">
            <v>0</v>
          </cell>
          <cell r="T128">
            <v>0</v>
          </cell>
          <cell r="U128">
            <v>0</v>
          </cell>
          <cell r="V128">
            <v>310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18086</v>
          </cell>
          <cell r="X129">
            <v>20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4</v>
          </cell>
          <cell r="AD129">
            <v>-4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>
            <v>0</v>
          </cell>
          <cell r="D130">
            <v>0</v>
          </cell>
          <cell r="E130">
            <v>0</v>
          </cell>
          <cell r="F130">
            <v>129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-515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10773</v>
          </cell>
          <cell r="X134">
            <v>1581</v>
          </cell>
          <cell r="Y134">
            <v>0</v>
          </cell>
          <cell r="Z134">
            <v>5895</v>
          </cell>
          <cell r="AA134">
            <v>0</v>
          </cell>
          <cell r="AB134">
            <v>0</v>
          </cell>
          <cell r="AC134">
            <v>0</v>
          </cell>
          <cell r="AD134">
            <v>14021</v>
          </cell>
          <cell r="AE134">
            <v>0</v>
          </cell>
          <cell r="AF134">
            <v>14021</v>
          </cell>
          <cell r="AG134">
            <v>-86</v>
          </cell>
          <cell r="AH134">
            <v>1455</v>
          </cell>
          <cell r="AI134">
            <v>5290</v>
          </cell>
          <cell r="AJ134">
            <v>8844</v>
          </cell>
          <cell r="AK134">
            <v>1369</v>
          </cell>
          <cell r="AL134">
            <v>15503</v>
          </cell>
          <cell r="AM134">
            <v>0</v>
          </cell>
          <cell r="AN134">
            <v>0</v>
          </cell>
          <cell r="AO134">
            <v>-6375</v>
          </cell>
          <cell r="AP134">
            <v>-3960</v>
          </cell>
          <cell r="AQ134">
            <v>1532</v>
          </cell>
          <cell r="AR134">
            <v>6796</v>
          </cell>
          <cell r="AS134">
            <v>-2796</v>
          </cell>
          <cell r="AT134">
            <v>880</v>
          </cell>
          <cell r="AU134">
            <v>-1222</v>
          </cell>
          <cell r="AV134">
            <v>-847</v>
          </cell>
          <cell r="AW134">
            <v>-2096</v>
          </cell>
          <cell r="AX134">
            <v>-576</v>
          </cell>
          <cell r="AY134">
            <v>-6375</v>
          </cell>
          <cell r="AZ134">
            <v>4368</v>
          </cell>
          <cell r="BA134">
            <v>-3138</v>
          </cell>
          <cell r="BB134">
            <v>-3519</v>
          </cell>
          <cell r="BC134">
            <v>-2007</v>
          </cell>
          <cell r="BD134">
            <v>-8664</v>
          </cell>
          <cell r="BE134">
            <v>2027</v>
          </cell>
          <cell r="BF134">
            <v>2933</v>
          </cell>
          <cell r="BG134">
            <v>-6337</v>
          </cell>
          <cell r="BH134">
            <v>7963</v>
          </cell>
          <cell r="BI134">
            <v>-1266</v>
          </cell>
          <cell r="BJ134">
            <v>385</v>
          </cell>
          <cell r="BK134">
            <v>1107</v>
          </cell>
          <cell r="BL134">
            <v>1082</v>
          </cell>
          <cell r="BM134">
            <v>-1298</v>
          </cell>
          <cell r="BN134">
            <v>7649</v>
          </cell>
          <cell r="BO134">
            <v>3567</v>
          </cell>
          <cell r="BP134">
            <v>-2525</v>
          </cell>
          <cell r="BQ134">
            <v>-1377</v>
          </cell>
          <cell r="BR134">
            <v>7082</v>
          </cell>
          <cell r="BS134">
            <v>891</v>
          </cell>
          <cell r="BT134">
            <v>8691</v>
          </cell>
          <cell r="BU134">
            <v>5705</v>
          </cell>
          <cell r="BV134">
            <v>15287</v>
          </cell>
          <cell r="BW134">
            <v>-2855</v>
          </cell>
          <cell r="BX134">
            <v>-1801</v>
          </cell>
          <cell r="BY134">
            <v>-2157</v>
          </cell>
          <cell r="BZ134">
            <v>-774</v>
          </cell>
          <cell r="CA134">
            <v>-2793</v>
          </cell>
          <cell r="CB134">
            <v>12926</v>
          </cell>
          <cell r="CC134">
            <v>-8897</v>
          </cell>
          <cell r="CD134">
            <v>6325</v>
          </cell>
          <cell r="CE134">
            <v>6137</v>
          </cell>
          <cell r="CF134">
            <v>-3795</v>
          </cell>
          <cell r="CG134">
            <v>6680</v>
          </cell>
          <cell r="CH134">
            <v>-8890</v>
          </cell>
          <cell r="CI134">
            <v>-6813</v>
          </cell>
          <cell r="CJ134">
            <v>9359</v>
          </cell>
          <cell r="CK134">
            <v>3565</v>
          </cell>
          <cell r="CL134">
            <v>-6005</v>
          </cell>
          <cell r="CM134">
            <v>2546</v>
          </cell>
          <cell r="CN134">
            <v>106</v>
          </cell>
          <cell r="CO134">
            <v>-3154</v>
          </cell>
          <cell r="CP134">
            <v>4162</v>
          </cell>
          <cell r="CQ134">
            <v>-11937</v>
          </cell>
          <cell r="CR134">
            <v>6344</v>
          </cell>
          <cell r="CS134">
            <v>-494</v>
          </cell>
          <cell r="CT134">
            <v>8753</v>
          </cell>
          <cell r="CU134">
            <v>-285.84300999999999</v>
          </cell>
          <cell r="CV134">
            <v>9593.6862600000004</v>
          </cell>
          <cell r="CW134">
            <v>-5095.84</v>
          </cell>
          <cell r="CX134">
            <v>8651.5531599999995</v>
          </cell>
          <cell r="CY134">
            <v>-11992.166359999999</v>
          </cell>
          <cell r="CZ134">
            <v>-3283.11058</v>
          </cell>
          <cell r="DA134">
            <v>-10929</v>
          </cell>
          <cell r="DB134">
            <v>14603</v>
          </cell>
          <cell r="DC134">
            <v>4212.0032499999998</v>
          </cell>
          <cell r="DD134">
            <v>-6623.7237800000003</v>
          </cell>
          <cell r="DE134">
            <v>2546</v>
          </cell>
          <cell r="DF134">
            <v>3674</v>
          </cell>
          <cell r="DG134">
            <v>6111</v>
          </cell>
          <cell r="DH134">
            <v>7886.0032499999998</v>
          </cell>
          <cell r="DI134">
            <v>1262.2794699999995</v>
          </cell>
          <cell r="DJ134">
            <v>8274.0499999999993</v>
          </cell>
          <cell r="DK134">
            <v>-4619.8230000000003</v>
          </cell>
          <cell r="DL134">
            <v>-9653.5</v>
          </cell>
          <cell r="DM134">
            <v>9466.2219999999998</v>
          </cell>
          <cell r="DN134">
            <v>-1296.201</v>
          </cell>
          <cell r="DO134">
            <v>4718.9989999999998</v>
          </cell>
          <cell r="DP134">
            <v>4718.9989999999998</v>
          </cell>
          <cell r="DQ134">
            <v>-1142.7639999999999</v>
          </cell>
          <cell r="DR134">
            <v>-1193.2860000000001</v>
          </cell>
          <cell r="DS134">
            <v>5012.16</v>
          </cell>
          <cell r="DT134">
            <v>5012.16</v>
          </cell>
          <cell r="DU134">
            <v>3428</v>
          </cell>
          <cell r="DV134">
            <v>-3328</v>
          </cell>
          <cell r="DW134">
            <v>3153.43</v>
          </cell>
          <cell r="DX134">
            <v>3153.43</v>
          </cell>
          <cell r="DY134">
            <v>-5999.273000000001</v>
          </cell>
          <cell r="DZ134">
            <v>12889.02</v>
          </cell>
          <cell r="EA134">
            <v>12889.02</v>
          </cell>
          <cell r="EB134">
            <v>2676.1099999999997</v>
          </cell>
          <cell r="EC134">
            <v>2676.1099999999997</v>
          </cell>
          <cell r="ED134">
            <v>3253.43</v>
          </cell>
          <cell r="EE134">
            <v>3253.43</v>
          </cell>
          <cell r="EF134">
            <v>6889.7469999999994</v>
          </cell>
          <cell r="EG134">
            <v>6889.7469999999994</v>
          </cell>
          <cell r="EH134">
            <v>9565.857</v>
          </cell>
          <cell r="EI134">
            <v>9565.857</v>
          </cell>
          <cell r="EJ134">
            <v>12819.287</v>
          </cell>
          <cell r="EK134">
            <v>12819.287</v>
          </cell>
          <cell r="EL134">
            <v>-2619</v>
          </cell>
          <cell r="EM134">
            <v>-44.077390000000001</v>
          </cell>
          <cell r="EN134">
            <v>-8773.2659999999996</v>
          </cell>
          <cell r="EO134">
            <v>-842.78099999999995</v>
          </cell>
          <cell r="EP134">
            <v>666.01800000000003</v>
          </cell>
          <cell r="EQ134">
            <v>9979.8769999999986</v>
          </cell>
          <cell r="ER134">
            <v>-478.78960000000001</v>
          </cell>
          <cell r="ES134">
            <v>361.78699999999998</v>
          </cell>
          <cell r="ET134">
            <v>361.93599999999998</v>
          </cell>
          <cell r="EU134">
            <v>5193.3609999999999</v>
          </cell>
          <cell r="EV134">
            <v>5193.1229999999996</v>
          </cell>
          <cell r="EW134">
            <v>-3763.971</v>
          </cell>
          <cell r="EX134">
            <v>-3764.6709999999998</v>
          </cell>
          <cell r="EY134">
            <v>1881</v>
          </cell>
          <cell r="EZ134">
            <v>1880.577</v>
          </cell>
          <cell r="FA134">
            <v>-713.25729999999999</v>
          </cell>
          <cell r="FB134">
            <v>-657.28030000000001</v>
          </cell>
          <cell r="FC134">
            <v>-11436.34339</v>
          </cell>
          <cell r="FD134">
            <v>9803.1139999999978</v>
          </cell>
          <cell r="FE134">
            <v>5076.3584000000001</v>
          </cell>
          <cell r="FF134">
            <v>5076.2693999999992</v>
          </cell>
          <cell r="FG134">
            <v>-2596.2282999999998</v>
          </cell>
          <cell r="FH134">
            <v>-2541.3742999999999</v>
          </cell>
          <cell r="FI134">
            <v>-1633.2293900000022</v>
          </cell>
          <cell r="FJ134">
            <v>3443.1290099999978</v>
          </cell>
          <cell r="FK134">
            <v>3443.040009999997</v>
          </cell>
          <cell r="FL134">
            <v>846.90070999999807</v>
          </cell>
          <cell r="FM134">
            <v>901.66570999999703</v>
          </cell>
          <cell r="FN134">
            <v>91.165999999999997</v>
          </cell>
          <cell r="FO134">
            <v>-264.51002999999997</v>
          </cell>
          <cell r="FP134">
            <v>-9029.1067899999998</v>
          </cell>
          <cell r="FQ134">
            <v>-9029.1067899999998</v>
          </cell>
          <cell r="FR134">
            <v>4026.31999</v>
          </cell>
          <cell r="FS134">
            <v>-23.479340000000001</v>
          </cell>
          <cell r="FT134">
            <v>6273.1601200000005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-9202.45082</v>
          </cell>
          <cell r="GB134">
            <v>-9202.45082</v>
          </cell>
          <cell r="GC134">
            <v>10276.000770000001</v>
          </cell>
          <cell r="GD134">
            <v>0</v>
          </cell>
          <cell r="GE134">
            <v>0</v>
          </cell>
          <cell r="GF134">
            <v>1073.5499500000005</v>
          </cell>
          <cell r="GG134">
            <v>1073.5499500000005</v>
          </cell>
          <cell r="GH134">
            <v>-176.76299999999992</v>
          </cell>
          <cell r="GI134">
            <v>-1633.2293900000022</v>
          </cell>
          <cell r="GJ134">
            <v>11540.035009999996</v>
          </cell>
          <cell r="GK134">
            <v>901.66570999999715</v>
          </cell>
          <cell r="GL134">
            <v>4002.8406500000001</v>
          </cell>
          <cell r="GM134">
            <v>1073.5499500000005</v>
          </cell>
          <cell r="GN134">
            <v>3553.6800500000008</v>
          </cell>
          <cell r="GO134">
            <v>3553.6800500000008</v>
          </cell>
          <cell r="GP134">
            <v>4296.3106099999977</v>
          </cell>
          <cell r="GQ134">
            <v>5439.0746099999988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216</v>
          </cell>
          <cell r="CK140">
            <v>-202</v>
          </cell>
          <cell r="CL140">
            <v>0</v>
          </cell>
          <cell r="CM140">
            <v>-152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-73</v>
          </cell>
          <cell r="CV140">
            <v>-84</v>
          </cell>
          <cell r="CW140">
            <v>303</v>
          </cell>
          <cell r="CX140">
            <v>0</v>
          </cell>
          <cell r="CY140">
            <v>0</v>
          </cell>
          <cell r="CZ140">
            <v>0</v>
          </cell>
          <cell r="DA140">
            <v>299</v>
          </cell>
          <cell r="DB140">
            <v>0</v>
          </cell>
          <cell r="DC140">
            <v>146</v>
          </cell>
          <cell r="DD140">
            <v>0</v>
          </cell>
          <cell r="DE140">
            <v>-152</v>
          </cell>
          <cell r="DF140">
            <v>594</v>
          </cell>
          <cell r="DG140">
            <v>-353</v>
          </cell>
          <cell r="DH140">
            <v>740</v>
          </cell>
          <cell r="DI140">
            <v>1248.25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</row>
        <row r="141">
          <cell r="B141" t="str">
            <v>(+) EBITDA Pro Forma BrasBB Dental Pro forma</v>
          </cell>
          <cell r="C141">
            <v>0</v>
          </cell>
          <cell r="D141">
            <v>11784</v>
          </cell>
          <cell r="E141">
            <v>23275</v>
          </cell>
          <cell r="F141">
            <v>30500</v>
          </cell>
          <cell r="G141">
            <v>12267</v>
          </cell>
          <cell r="H141">
            <v>9689</v>
          </cell>
          <cell r="I141">
            <v>11233</v>
          </cell>
          <cell r="J141">
            <v>12541</v>
          </cell>
          <cell r="K141">
            <v>18128</v>
          </cell>
          <cell r="L141">
            <v>13603</v>
          </cell>
          <cell r="M141">
            <v>12383</v>
          </cell>
          <cell r="N141">
            <v>16144</v>
          </cell>
          <cell r="O141">
            <v>21428</v>
          </cell>
          <cell r="P141">
            <v>17888</v>
          </cell>
          <cell r="Q141">
            <v>18071</v>
          </cell>
          <cell r="R141">
            <v>18631</v>
          </cell>
          <cell r="S141">
            <v>20321</v>
          </cell>
          <cell r="T141">
            <v>19668</v>
          </cell>
          <cell r="U141">
            <v>18967</v>
          </cell>
          <cell r="V141">
            <v>21638</v>
          </cell>
          <cell r="W141">
            <v>36867</v>
          </cell>
          <cell r="X141">
            <v>35633</v>
          </cell>
          <cell r="Y141">
            <v>36393</v>
          </cell>
          <cell r="Z141">
            <v>44873</v>
          </cell>
          <cell r="AA141">
            <v>50693</v>
          </cell>
          <cell r="AB141">
            <v>53070</v>
          </cell>
          <cell r="AC141">
            <v>45613</v>
          </cell>
          <cell r="AD141">
            <v>58802</v>
          </cell>
          <cell r="AE141">
            <v>103763</v>
          </cell>
          <cell r="AF141">
            <v>208178</v>
          </cell>
          <cell r="AG141">
            <v>64565</v>
          </cell>
          <cell r="AH141">
            <v>58892</v>
          </cell>
          <cell r="AI141">
            <v>55066</v>
          </cell>
          <cell r="AJ141">
            <v>48484</v>
          </cell>
          <cell r="AK141">
            <v>123457</v>
          </cell>
          <cell r="AL141">
            <v>227007</v>
          </cell>
          <cell r="AM141">
            <v>19062</v>
          </cell>
          <cell r="AN141">
            <v>31699</v>
          </cell>
          <cell r="AO141">
            <v>29013</v>
          </cell>
          <cell r="AP141">
            <v>18104</v>
          </cell>
          <cell r="AQ141">
            <v>16850</v>
          </cell>
          <cell r="AR141">
            <v>25544</v>
          </cell>
          <cell r="AS141">
            <v>16994</v>
          </cell>
          <cell r="AT141">
            <v>19679</v>
          </cell>
          <cell r="AU141">
            <v>26563</v>
          </cell>
          <cell r="AV141">
            <v>22443.699999999997</v>
          </cell>
          <cell r="AW141">
            <v>19327.64</v>
          </cell>
          <cell r="AX141">
            <v>23344.100000000006</v>
          </cell>
          <cell r="AY141">
            <v>79774</v>
          </cell>
          <cell r="AZ141">
            <v>62029</v>
          </cell>
          <cell r="BA141">
            <v>64822</v>
          </cell>
          <cell r="BB141">
            <v>66111.439999999988</v>
          </cell>
          <cell r="BC141">
            <v>141803</v>
          </cell>
          <cell r="BD141">
            <v>272736.44000000006</v>
          </cell>
          <cell r="BE141">
            <v>22142.009999999995</v>
          </cell>
          <cell r="BF141">
            <v>28493.009999999995</v>
          </cell>
          <cell r="BG141">
            <v>33088.951999999997</v>
          </cell>
          <cell r="BH141">
            <v>26459.90222</v>
          </cell>
          <cell r="BI141">
            <v>21070</v>
          </cell>
          <cell r="BJ141">
            <v>29353</v>
          </cell>
          <cell r="BK141">
            <v>24753.4</v>
          </cell>
          <cell r="BL141">
            <v>26590.85</v>
          </cell>
          <cell r="BM141">
            <v>20261</v>
          </cell>
          <cell r="BN141">
            <v>19983</v>
          </cell>
          <cell r="BO141">
            <v>30162</v>
          </cell>
          <cell r="BP141">
            <v>22626</v>
          </cell>
          <cell r="BQ141">
            <v>83723.971999999994</v>
          </cell>
          <cell r="BR141">
            <v>76882.902219999989</v>
          </cell>
          <cell r="BS141">
            <v>71605.25</v>
          </cell>
          <cell r="BT141">
            <v>72771</v>
          </cell>
          <cell r="BU141">
            <v>160606.87422</v>
          </cell>
          <cell r="BV141">
            <v>304983.12422000011</v>
          </cell>
          <cell r="BW141">
            <v>29213</v>
          </cell>
          <cell r="BX141">
            <v>32177</v>
          </cell>
          <cell r="BY141">
            <v>31102</v>
          </cell>
          <cell r="BZ141">
            <v>34704</v>
          </cell>
          <cell r="CA141">
            <v>18885</v>
          </cell>
          <cell r="CB141">
            <v>28539</v>
          </cell>
          <cell r="CC141">
            <v>23334</v>
          </cell>
          <cell r="CD141">
            <v>20329</v>
          </cell>
          <cell r="CE141">
            <v>31886.134449999998</v>
          </cell>
          <cell r="CF141">
            <v>21552</v>
          </cell>
          <cell r="CG141">
            <v>23073</v>
          </cell>
          <cell r="CH141">
            <v>32248</v>
          </cell>
          <cell r="CI141">
            <v>92492</v>
          </cell>
          <cell r="CJ141">
            <v>82128</v>
          </cell>
          <cell r="CK141">
            <v>75549.134449999998</v>
          </cell>
          <cell r="CL141">
            <v>76873</v>
          </cell>
          <cell r="CM141">
            <v>174620</v>
          </cell>
          <cell r="CN141">
            <v>327042.13445000001</v>
          </cell>
          <cell r="CO141">
            <v>17897</v>
          </cell>
          <cell r="CP141">
            <v>39658</v>
          </cell>
          <cell r="CQ141">
            <v>30202</v>
          </cell>
          <cell r="CR141">
            <v>27862</v>
          </cell>
          <cell r="CS141">
            <v>19203.056219999999</v>
          </cell>
          <cell r="CT141">
            <v>28953.716399999998</v>
          </cell>
          <cell r="CU141">
            <v>13663.565924176519</v>
          </cell>
          <cell r="CV141">
            <v>26551.702350000029</v>
          </cell>
          <cell r="CW141">
            <v>24154.55128999997</v>
          </cell>
          <cell r="CX141">
            <v>22560.675070000012</v>
          </cell>
          <cell r="CY141">
            <v>21718.026479999975</v>
          </cell>
          <cell r="CZ141">
            <v>27436.179129999986</v>
          </cell>
          <cell r="DA141">
            <v>87757</v>
          </cell>
          <cell r="DB141">
            <v>76018.772620000003</v>
          </cell>
          <cell r="DC141">
            <v>64369.819564176541</v>
          </cell>
          <cell r="DD141">
            <v>71714.880680000031</v>
          </cell>
          <cell r="DE141">
            <v>174620</v>
          </cell>
          <cell r="DF141">
            <v>163775.77262</v>
          </cell>
          <cell r="DG141">
            <v>250170.13445000001</v>
          </cell>
          <cell r="DH141">
            <v>228145.59218417646</v>
          </cell>
          <cell r="DI141">
            <v>299859.47286417673</v>
          </cell>
          <cell r="DJ141">
            <v>29849.29400000002</v>
          </cell>
          <cell r="DK141">
            <v>38089.134099999981</v>
          </cell>
          <cell r="DL141">
            <v>22383.599829999985</v>
          </cell>
          <cell r="DM141">
            <v>31274.087690000008</v>
          </cell>
          <cell r="DN141">
            <v>27045.668089999999</v>
          </cell>
          <cell r="DO141">
            <v>241425.47679000004</v>
          </cell>
          <cell r="DP141">
            <v>0</v>
          </cell>
          <cell r="DQ141">
            <v>31564.652360000011</v>
          </cell>
          <cell r="DR141">
            <v>19738.794390000028</v>
          </cell>
          <cell r="DS141">
            <v>35408.510709999995</v>
          </cell>
          <cell r="DT141">
            <v>30085.510709999991</v>
          </cell>
          <cell r="DU141">
            <v>24740.001999999993</v>
          </cell>
          <cell r="DV141">
            <v>31071.007000000001</v>
          </cell>
          <cell r="DW141">
            <v>76789.39999999998</v>
          </cell>
          <cell r="DX141">
            <v>38070.399999999987</v>
          </cell>
          <cell r="DY141">
            <v>90322.02792999988</v>
          </cell>
          <cell r="DZ141">
            <v>299745.23257000005</v>
          </cell>
          <cell r="EA141">
            <v>86055.449559999994</v>
          </cell>
          <cell r="EB141">
            <v>86711.957460000049</v>
          </cell>
          <cell r="EC141">
            <v>81388.957460000049</v>
          </cell>
          <cell r="ED141">
            <v>132600.40900000007</v>
          </cell>
          <cell r="EE141">
            <v>0</v>
          </cell>
          <cell r="EF141">
            <v>390067.26049999992</v>
          </cell>
          <cell r="EG141">
            <v>176377.7388000002</v>
          </cell>
          <cell r="EH141">
            <v>476779.21796000004</v>
          </cell>
          <cell r="EI141">
            <v>257766.69626000029</v>
          </cell>
          <cell r="EJ141">
            <v>609379.62696000002</v>
          </cell>
          <cell r="EK141">
            <v>351648.10526000051</v>
          </cell>
          <cell r="EL141">
            <v>24416.416999999998</v>
          </cell>
          <cell r="EM141">
            <v>43483.51224338296</v>
          </cell>
          <cell r="EN141">
            <v>38448.646999999997</v>
          </cell>
          <cell r="EO141">
            <v>36633.427000000011</v>
          </cell>
          <cell r="EP141">
            <v>25407.032999999999</v>
          </cell>
          <cell r="EQ141">
            <v>32403.984999999993</v>
          </cell>
          <cell r="ER141">
            <v>32873.252456237009</v>
          </cell>
          <cell r="ES141">
            <v>30619.775000000012</v>
          </cell>
          <cell r="ET141">
            <v>28444.956000000017</v>
          </cell>
          <cell r="EU141">
            <v>38071.714999999967</v>
          </cell>
          <cell r="EV141">
            <v>36209.553999999996</v>
          </cell>
          <cell r="EW141">
            <v>36533.35300000001</v>
          </cell>
          <cell r="EX141">
            <v>34258.920500000015</v>
          </cell>
          <cell r="EY141">
            <v>33784.544000000045</v>
          </cell>
          <cell r="EZ141">
            <v>32081.419000000031</v>
          </cell>
          <cell r="FA141">
            <v>42672.279999999984</v>
          </cell>
          <cell r="FB141">
            <v>39125.085999999996</v>
          </cell>
          <cell r="FC141">
            <v>106348.57624338285</v>
          </cell>
          <cell r="FD141">
            <v>94444.445000000022</v>
          </cell>
          <cell r="FE141">
            <v>101564.74245623701</v>
          </cell>
          <cell r="FF141">
            <v>97527.762456237077</v>
          </cell>
          <cell r="FG141">
            <v>112990.17700000005</v>
          </cell>
          <cell r="FH141">
            <v>105465.42549999998</v>
          </cell>
          <cell r="FI141">
            <v>200793.02124338306</v>
          </cell>
          <cell r="FJ141">
            <v>302358.20369962021</v>
          </cell>
          <cell r="FK141">
            <v>298320.78369962005</v>
          </cell>
          <cell r="FL141">
            <v>415347.94069962041</v>
          </cell>
          <cell r="FM141">
            <v>403786.20919962006</v>
          </cell>
          <cell r="FN141">
            <v>35196.677100000008</v>
          </cell>
          <cell r="FO141">
            <v>44626.875889999967</v>
          </cell>
          <cell r="FP141">
            <v>55187.628587000014</v>
          </cell>
          <cell r="FQ141">
            <v>41619.533197000019</v>
          </cell>
          <cell r="FR141">
            <v>37638.331760000001</v>
          </cell>
          <cell r="FS141">
            <v>32089.415022500049</v>
          </cell>
          <cell r="FT141">
            <v>31865.478849999992</v>
          </cell>
          <cell r="FU141">
            <v>32633.241299999994</v>
          </cell>
          <cell r="FV141">
            <v>27885.013889999991</v>
          </cell>
          <cell r="FW141">
            <v>30533.31945999997</v>
          </cell>
          <cell r="FX141">
            <v>32056.221350000036</v>
          </cell>
          <cell r="FY141">
            <v>32194.693969999997</v>
          </cell>
          <cell r="FZ141">
            <v>40121.429080000002</v>
          </cell>
          <cell r="GA141">
            <v>135011.18157699998</v>
          </cell>
          <cell r="GB141">
            <v>121443.08618700005</v>
          </cell>
          <cell r="GC141">
            <v>101593.22563250002</v>
          </cell>
          <cell r="GD141">
            <v>91051.574649999966</v>
          </cell>
          <cell r="GE141">
            <v>104372.34439999996</v>
          </cell>
          <cell r="GF141">
            <v>236604.40720950006</v>
          </cell>
          <cell r="GG141">
            <v>223036.31181950009</v>
          </cell>
          <cell r="GH141">
            <v>327655.9818595</v>
          </cell>
          <cell r="GI141">
            <v>314087.88646950002</v>
          </cell>
          <cell r="GJ141">
            <v>432028.3262595</v>
          </cell>
          <cell r="GK141">
            <v>418460.23086950002</v>
          </cell>
          <cell r="GL141">
            <v>70317.897000000026</v>
          </cell>
          <cell r="GM141">
            <v>64250.915320000029</v>
          </cell>
          <cell r="GN141">
            <v>415347.94069962</v>
          </cell>
          <cell r="GO141">
            <v>432028.3262595</v>
          </cell>
          <cell r="GP141">
            <v>418460.23086950014</v>
          </cell>
          <cell r="GQ141">
            <v>434579.17717950011</v>
          </cell>
        </row>
        <row r="142">
          <cell r="B142" t="str">
            <v>EBITDA ajustado</v>
          </cell>
          <cell r="C142">
            <v>0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>
            <v>0</v>
          </cell>
          <cell r="D143">
            <v>94375</v>
          </cell>
          <cell r="E143">
            <v>121090</v>
          </cell>
          <cell r="F143">
            <v>150000</v>
          </cell>
          <cell r="G143">
            <v>42849</v>
          </cell>
          <cell r="H143">
            <v>44769</v>
          </cell>
          <cell r="I143">
            <v>50458</v>
          </cell>
          <cell r="J143">
            <v>54848</v>
          </cell>
          <cell r="K143">
            <v>60899</v>
          </cell>
          <cell r="L143">
            <v>66295</v>
          </cell>
          <cell r="M143">
            <v>68992</v>
          </cell>
          <cell r="N143">
            <v>74763</v>
          </cell>
          <cell r="O143">
            <v>75325</v>
          </cell>
          <cell r="P143">
            <v>79951</v>
          </cell>
          <cell r="Q143">
            <v>86001</v>
          </cell>
          <cell r="R143">
            <v>89943</v>
          </cell>
          <cell r="S143">
            <v>90968</v>
          </cell>
          <cell r="T143">
            <v>97533</v>
          </cell>
          <cell r="U143">
            <v>103688</v>
          </cell>
          <cell r="V143">
            <v>104919</v>
          </cell>
          <cell r="W143">
            <v>162071</v>
          </cell>
          <cell r="X143">
            <v>170532</v>
          </cell>
          <cell r="Y143">
            <v>181398</v>
          </cell>
          <cell r="Z143">
            <v>192777</v>
          </cell>
          <cell r="AA143">
            <v>200390</v>
          </cell>
          <cell r="AB143">
            <v>209111</v>
          </cell>
          <cell r="AC143">
            <v>221342</v>
          </cell>
          <cell r="AD143">
            <v>230751</v>
          </cell>
          <cell r="AE143">
            <v>409501</v>
          </cell>
          <cell r="AF143">
            <v>861594</v>
          </cell>
          <cell r="AG143">
            <v>237400</v>
          </cell>
          <cell r="AH143">
            <v>243677</v>
          </cell>
          <cell r="AI143">
            <v>251677</v>
          </cell>
          <cell r="AJ143">
            <v>256790</v>
          </cell>
          <cell r="AK143">
            <v>481077</v>
          </cell>
          <cell r="AL143">
            <v>989544</v>
          </cell>
          <cell r="AM143">
            <v>88683</v>
          </cell>
          <cell r="AN143">
            <v>86342</v>
          </cell>
          <cell r="AO143">
            <v>89787</v>
          </cell>
          <cell r="AP143">
            <v>89477</v>
          </cell>
          <cell r="AQ143">
            <v>91815</v>
          </cell>
          <cell r="AR143">
            <v>91128</v>
          </cell>
          <cell r="AS143">
            <v>92359</v>
          </cell>
          <cell r="AT143">
            <v>93324</v>
          </cell>
          <cell r="AU143">
            <v>94100</v>
          </cell>
          <cell r="AV143">
            <v>96963</v>
          </cell>
          <cell r="AW143">
            <v>95058</v>
          </cell>
          <cell r="AX143">
            <v>100629</v>
          </cell>
          <cell r="AY143">
            <v>264812</v>
          </cell>
          <cell r="AZ143">
            <v>272420</v>
          </cell>
          <cell r="BA143">
            <v>279783</v>
          </cell>
          <cell r="BB143">
            <v>292650</v>
          </cell>
          <cell r="BC143">
            <v>537232</v>
          </cell>
          <cell r="BD143">
            <v>1109665</v>
          </cell>
          <cell r="BE143">
            <v>98900</v>
          </cell>
          <cell r="BF143">
            <v>95389</v>
          </cell>
          <cell r="BG143">
            <v>99494</v>
          </cell>
          <cell r="BH143">
            <v>98103</v>
          </cell>
          <cell r="BI143">
            <v>99240</v>
          </cell>
          <cell r="BJ143">
            <v>98186</v>
          </cell>
          <cell r="BK143">
            <v>99940</v>
          </cell>
          <cell r="BL143">
            <v>99670</v>
          </cell>
          <cell r="BM143">
            <v>100427</v>
          </cell>
          <cell r="BN143">
            <v>104939</v>
          </cell>
          <cell r="BO143">
            <v>104033</v>
          </cell>
          <cell r="BP143">
            <v>105694</v>
          </cell>
          <cell r="BQ143">
            <v>293783</v>
          </cell>
          <cell r="BR143">
            <v>295529</v>
          </cell>
          <cell r="BS143">
            <v>300037</v>
          </cell>
          <cell r="BT143">
            <v>314666</v>
          </cell>
          <cell r="BU143">
            <v>589312</v>
          </cell>
          <cell r="BV143">
            <v>1204015</v>
          </cell>
          <cell r="BW143">
            <v>105362</v>
          </cell>
          <cell r="BX143">
            <v>102724</v>
          </cell>
          <cell r="BY143">
            <v>107215</v>
          </cell>
          <cell r="BZ143">
            <v>103991</v>
          </cell>
          <cell r="CA143">
            <v>106270</v>
          </cell>
          <cell r="CB143">
            <v>104226</v>
          </cell>
          <cell r="CC143">
            <v>107729</v>
          </cell>
          <cell r="CD143">
            <v>111237</v>
          </cell>
          <cell r="CE143">
            <v>111242</v>
          </cell>
          <cell r="CF143">
            <v>114070</v>
          </cell>
          <cell r="CG143">
            <v>112558</v>
          </cell>
          <cell r="CH143">
            <v>114699</v>
          </cell>
          <cell r="CI143">
            <v>315301</v>
          </cell>
          <cell r="CJ143">
            <v>314487</v>
          </cell>
          <cell r="CK143">
            <v>330208</v>
          </cell>
          <cell r="CL143">
            <v>341327</v>
          </cell>
          <cell r="CM143">
            <v>629788</v>
          </cell>
          <cell r="CN143">
            <v>1301323</v>
          </cell>
          <cell r="CO143">
            <v>115142</v>
          </cell>
          <cell r="CP143">
            <v>112297</v>
          </cell>
          <cell r="CQ143">
            <v>116297</v>
          </cell>
          <cell r="CR143">
            <v>115553</v>
          </cell>
          <cell r="CS143">
            <v>118802</v>
          </cell>
          <cell r="CT143">
            <v>116357</v>
          </cell>
          <cell r="CU143">
            <v>120235.86264000001</v>
          </cell>
          <cell r="CV143">
            <v>119221.36754000001</v>
          </cell>
          <cell r="CW143">
            <v>115369.76599999999</v>
          </cell>
          <cell r="CX143">
            <v>121929.81439</v>
          </cell>
          <cell r="CY143">
            <v>118854.76360999999</v>
          </cell>
          <cell r="CZ143">
            <v>123030.18646</v>
          </cell>
          <cell r="DA143">
            <v>343736</v>
          </cell>
          <cell r="DB143">
            <v>350712</v>
          </cell>
          <cell r="DC143">
            <v>354826.99618000002</v>
          </cell>
          <cell r="DD143">
            <v>363814.76445999998</v>
          </cell>
          <cell r="DE143">
            <v>629788</v>
          </cell>
          <cell r="DF143">
            <v>694448</v>
          </cell>
          <cell r="DG143">
            <v>959996</v>
          </cell>
          <cell r="DH143">
            <v>1049274.99618</v>
          </cell>
          <cell r="DI143">
            <v>1413089.76064</v>
          </cell>
          <cell r="DJ143">
            <v>122079.492</v>
          </cell>
          <cell r="DK143">
            <v>117828.431</v>
          </cell>
          <cell r="DL143">
            <v>123941.91926</v>
          </cell>
          <cell r="DM143">
            <v>120575.24781</v>
          </cell>
          <cell r="DN143">
            <v>124351.72974</v>
          </cell>
          <cell r="DO143">
            <v>121273.03</v>
          </cell>
          <cell r="DP143">
            <v>121273.03</v>
          </cell>
          <cell r="DQ143">
            <v>124457.13400000001</v>
          </cell>
          <cell r="DR143">
            <v>119982.857</v>
          </cell>
          <cell r="DS143">
            <v>125898.209</v>
          </cell>
          <cell r="DT143">
            <v>125898.209</v>
          </cell>
          <cell r="DU143">
            <v>127845.7</v>
          </cell>
          <cell r="DV143">
            <v>126212.7</v>
          </cell>
          <cell r="DW143">
            <v>129127</v>
          </cell>
          <cell r="DX143">
            <v>129127</v>
          </cell>
          <cell r="DY143">
            <v>363849.84226</v>
          </cell>
          <cell r="DZ143">
            <v>366200.00754999998</v>
          </cell>
          <cell r="EA143">
            <v>366200</v>
          </cell>
          <cell r="EB143">
            <v>370338.2</v>
          </cell>
          <cell r="EC143">
            <v>370338.2</v>
          </cell>
          <cell r="ED143">
            <v>383185.4</v>
          </cell>
          <cell r="EE143">
            <v>383185.4</v>
          </cell>
          <cell r="EF143">
            <v>730049.84981000004</v>
          </cell>
          <cell r="EG143">
            <v>730049.84981000004</v>
          </cell>
          <cell r="EH143">
            <v>1100388.04981</v>
          </cell>
          <cell r="EI143">
            <v>1100388.04981</v>
          </cell>
          <cell r="EJ143">
            <v>1483573.4498100001</v>
          </cell>
          <cell r="EK143">
            <v>1483573.4498100001</v>
          </cell>
          <cell r="EL143">
            <v>128493.315</v>
          </cell>
          <cell r="EM143">
            <v>126583.00386</v>
          </cell>
          <cell r="EN143">
            <v>134314.78599999999</v>
          </cell>
          <cell r="EO143">
            <v>128974.58199999999</v>
          </cell>
          <cell r="EP143">
            <v>127432.93399999999</v>
          </cell>
          <cell r="EQ143">
            <v>134019.478</v>
          </cell>
          <cell r="ER143">
            <v>135859.079</v>
          </cell>
          <cell r="ES143">
            <v>146338.02100000001</v>
          </cell>
          <cell r="ET143">
            <v>136940.37700000001</v>
          </cell>
          <cell r="EU143">
            <v>147169.29699999999</v>
          </cell>
          <cell r="EV143">
            <v>138056.516</v>
          </cell>
          <cell r="EW143">
            <v>150106.71900000001</v>
          </cell>
          <cell r="EX143">
            <v>140602.27100000001</v>
          </cell>
          <cell r="EY143">
            <v>148116</v>
          </cell>
          <cell r="EZ143">
            <v>138843.45199999999</v>
          </cell>
          <cell r="FA143">
            <v>152111.94</v>
          </cell>
          <cell r="FB143">
            <v>142032.31900000002</v>
          </cell>
          <cell r="FC143">
            <v>389391.10485999996</v>
          </cell>
          <cell r="FD143">
            <v>390426.99400000001</v>
          </cell>
          <cell r="FE143">
            <v>429366.397</v>
          </cell>
          <cell r="FF143">
            <v>410855.97200000001</v>
          </cell>
          <cell r="FG143">
            <v>450334.65900000004</v>
          </cell>
          <cell r="FH143">
            <v>421478.04200000002</v>
          </cell>
          <cell r="FI143">
            <v>779818.09886000003</v>
          </cell>
          <cell r="FJ143">
            <v>1209184.4958600001</v>
          </cell>
          <cell r="FK143">
            <v>1190674.0708600001</v>
          </cell>
          <cell r="FL143">
            <v>1659519.1548600001</v>
          </cell>
          <cell r="FM143">
            <v>1612152.1128600002</v>
          </cell>
          <cell r="FN143">
            <v>152765.34015999999</v>
          </cell>
          <cell r="FO143">
            <v>147628.73577</v>
          </cell>
          <cell r="FP143">
            <v>156851.61973000001</v>
          </cell>
          <cell r="FQ143">
            <v>156851.61973000001</v>
          </cell>
          <cell r="FR143">
            <v>151143.43716999999</v>
          </cell>
          <cell r="FS143">
            <v>155417.24278</v>
          </cell>
          <cell r="FT143">
            <v>153867.78047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457245.69565999997</v>
          </cell>
          <cell r="GB143">
            <v>457245.69565999997</v>
          </cell>
          <cell r="GC143">
            <v>460428.46042000002</v>
          </cell>
          <cell r="GD143">
            <v>0</v>
          </cell>
          <cell r="GE143">
            <v>0</v>
          </cell>
          <cell r="GF143">
            <v>917674.15607999999</v>
          </cell>
          <cell r="GG143">
            <v>917674.15607999999</v>
          </cell>
          <cell r="GH143">
            <v>256407.516</v>
          </cell>
          <cell r="GI143">
            <v>779818.09885999991</v>
          </cell>
          <cell r="GJ143">
            <v>1641426.6928599998</v>
          </cell>
          <cell r="GK143">
            <v>1612152.1128600002</v>
          </cell>
          <cell r="GL143">
            <v>306560.67995000002</v>
          </cell>
          <cell r="GM143">
            <v>917674.15607999999</v>
          </cell>
          <cell r="GN143">
            <v>1797375.21208</v>
          </cell>
          <cell r="GO143">
            <v>1797375.21208</v>
          </cell>
          <cell r="GP143">
            <v>1533341.6988599999</v>
          </cell>
          <cell r="GQ143">
            <v>1408884.5648599998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</row>
        <row r="146">
          <cell r="B146" t="str">
            <v>Apenas para checagem</v>
          </cell>
          <cell r="C146">
            <v>0</v>
          </cell>
          <cell r="D146">
            <v>-3005</v>
          </cell>
          <cell r="E146">
            <v>-3862</v>
          </cell>
          <cell r="F146">
            <v>-4823</v>
          </cell>
          <cell r="G146">
            <v>-1385</v>
          </cell>
          <cell r="H146">
            <v>-1473</v>
          </cell>
          <cell r="I146">
            <v>-1716</v>
          </cell>
          <cell r="J146">
            <v>-1824</v>
          </cell>
          <cell r="K146">
            <v>-2067</v>
          </cell>
          <cell r="L146">
            <v>-2177</v>
          </cell>
          <cell r="M146">
            <v>-2574</v>
          </cell>
          <cell r="N146">
            <v>-3211</v>
          </cell>
          <cell r="O146">
            <v>-2923</v>
          </cell>
          <cell r="P146">
            <v>-3170</v>
          </cell>
          <cell r="Q146">
            <v>-3037</v>
          </cell>
          <cell r="R146">
            <v>-3342</v>
          </cell>
          <cell r="S146">
            <v>-3804</v>
          </cell>
          <cell r="T146">
            <v>-4057</v>
          </cell>
          <cell r="U146">
            <v>-3948</v>
          </cell>
          <cell r="V146">
            <v>-3928</v>
          </cell>
          <cell r="W146">
            <v>-5721</v>
          </cell>
          <cell r="X146">
            <v>-5264</v>
          </cell>
          <cell r="Y146">
            <v>-6386</v>
          </cell>
          <cell r="Z146">
            <v>-6963</v>
          </cell>
          <cell r="AA146">
            <v>-7176</v>
          </cell>
          <cell r="AB146">
            <v>-6700</v>
          </cell>
          <cell r="AC146">
            <v>-6792</v>
          </cell>
          <cell r="AD146">
            <v>-7550</v>
          </cell>
          <cell r="AE146">
            <v>-13876</v>
          </cell>
          <cell r="AF146">
            <v>-28218</v>
          </cell>
          <cell r="AG146">
            <v>-8926</v>
          </cell>
          <cell r="AH146">
            <v>-7782</v>
          </cell>
          <cell r="AI146">
            <v>-8093</v>
          </cell>
          <cell r="AJ146">
            <v>-7964</v>
          </cell>
          <cell r="AK146">
            <v>-16708</v>
          </cell>
          <cell r="AL146">
            <v>-32765</v>
          </cell>
          <cell r="AM146">
            <v>-2946</v>
          </cell>
          <cell r="AN146">
            <v>-3218</v>
          </cell>
          <cell r="AO146">
            <v>-3241</v>
          </cell>
          <cell r="AP146">
            <v>-3117</v>
          </cell>
          <cell r="AQ146">
            <v>-2956</v>
          </cell>
          <cell r="AR146">
            <v>-2769</v>
          </cell>
          <cell r="AS146">
            <v>-3000</v>
          </cell>
          <cell r="AT146">
            <v>-3109</v>
          </cell>
          <cell r="AU146">
            <v>-3113</v>
          </cell>
          <cell r="AV146">
            <v>-3447</v>
          </cell>
          <cell r="AW146">
            <v>-3284</v>
          </cell>
          <cell r="AX146">
            <v>-3221</v>
          </cell>
          <cell r="AY146">
            <v>-9405</v>
          </cell>
          <cell r="AZ146">
            <v>-8842</v>
          </cell>
          <cell r="BA146">
            <v>-9222</v>
          </cell>
          <cell r="BB146">
            <v>-9952</v>
          </cell>
          <cell r="BC146">
            <v>-18247</v>
          </cell>
          <cell r="BD146">
            <v>-37421</v>
          </cell>
          <cell r="BE146">
            <v>-3354</v>
          </cell>
          <cell r="BF146">
            <v>-3824</v>
          </cell>
          <cell r="BG146">
            <v>-3926</v>
          </cell>
          <cell r="BH146">
            <v>-4265</v>
          </cell>
          <cell r="BI146">
            <v>-3957</v>
          </cell>
          <cell r="BJ146">
            <v>-3853</v>
          </cell>
          <cell r="BK146">
            <v>-3707</v>
          </cell>
          <cell r="BL146">
            <v>-3918</v>
          </cell>
          <cell r="BM146">
            <v>-3878</v>
          </cell>
          <cell r="BN146">
            <v>-3579</v>
          </cell>
          <cell r="BO146">
            <v>-3783</v>
          </cell>
          <cell r="BP146">
            <v>-4351</v>
          </cell>
          <cell r="BQ146">
            <v>-11104</v>
          </cell>
          <cell r="BR146">
            <v>-12075</v>
          </cell>
          <cell r="BS146">
            <v>-11503</v>
          </cell>
          <cell r="BT146">
            <v>-11713</v>
          </cell>
          <cell r="BU146">
            <v>-23179</v>
          </cell>
          <cell r="BV146">
            <v>-46395</v>
          </cell>
          <cell r="BW146">
            <v>-4419</v>
          </cell>
          <cell r="BX146">
            <v>-4424</v>
          </cell>
          <cell r="BY146">
            <v>-4325</v>
          </cell>
          <cell r="BZ146">
            <v>-4482</v>
          </cell>
          <cell r="CA146">
            <v>-3915</v>
          </cell>
          <cell r="CB146">
            <v>-3467</v>
          </cell>
          <cell r="CC146">
            <v>-4600</v>
          </cell>
          <cell r="CD146">
            <v>-3712</v>
          </cell>
          <cell r="CE146">
            <v>-4084</v>
          </cell>
          <cell r="CF146">
            <v>-4171</v>
          </cell>
          <cell r="CG146">
            <v>-3713</v>
          </cell>
          <cell r="CH146">
            <v>-4987</v>
          </cell>
          <cell r="CI146">
            <v>-13168</v>
          </cell>
          <cell r="CJ146">
            <v>-11864</v>
          </cell>
          <cell r="CK146">
            <v>-12396</v>
          </cell>
          <cell r="CL146">
            <v>-12871</v>
          </cell>
          <cell r="CM146">
            <v>-25032</v>
          </cell>
          <cell r="CN146">
            <v>-50299</v>
          </cell>
          <cell r="CO146">
            <v>-4003</v>
          </cell>
          <cell r="CP146">
            <v>-4739</v>
          </cell>
          <cell r="CQ146">
            <v>-5328</v>
          </cell>
          <cell r="CR146">
            <v>-4042</v>
          </cell>
          <cell r="CS146">
            <v>-4308</v>
          </cell>
          <cell r="CT146">
            <v>-4094</v>
          </cell>
          <cell r="CU146">
            <v>-4195.9321200000004</v>
          </cell>
          <cell r="CV146">
            <v>-3544.8295199999998</v>
          </cell>
          <cell r="CW146">
            <v>-4433.24</v>
          </cell>
          <cell r="CX146">
            <v>-4257.3329700000004</v>
          </cell>
          <cell r="CY146">
            <v>-5035.6209200000003</v>
          </cell>
          <cell r="CZ146">
            <v>-4678.4595200000003</v>
          </cell>
          <cell r="DA146">
            <v>-14070</v>
          </cell>
          <cell r="DB146">
            <v>-12444</v>
          </cell>
          <cell r="DC146">
            <v>-12174.00164</v>
          </cell>
          <cell r="DD146">
            <v>-13971.413410000001</v>
          </cell>
          <cell r="DE146">
            <v>-25032</v>
          </cell>
          <cell r="DF146">
            <v>-26514</v>
          </cell>
          <cell r="DG146">
            <v>-37428</v>
          </cell>
          <cell r="DH146">
            <v>-38688.001640000002</v>
          </cell>
          <cell r="DI146">
            <v>-52659.415050000003</v>
          </cell>
          <cell r="DJ146">
            <v>-4320.6959999999999</v>
          </cell>
          <cell r="DK146">
            <v>-5224.7579999999998</v>
          </cell>
          <cell r="DL146">
            <v>-5258.9840000000004</v>
          </cell>
          <cell r="DM146">
            <v>-4331</v>
          </cell>
          <cell r="DN146">
            <v>-4903.125</v>
          </cell>
          <cell r="DO146">
            <v>-5171.8706899999997</v>
          </cell>
          <cell r="DP146">
            <v>-5171.8706899999997</v>
          </cell>
          <cell r="DQ146">
            <v>-4671.5140000000001</v>
          </cell>
          <cell r="DR146">
            <v>-4401.2309999999998</v>
          </cell>
          <cell r="DS146">
            <v>-4251</v>
          </cell>
          <cell r="DT146">
            <v>-4251</v>
          </cell>
          <cell r="DU146">
            <v>-4319.25</v>
          </cell>
          <cell r="DV146">
            <v>-4804.1000000000004</v>
          </cell>
          <cell r="DW146">
            <v>-4760.5</v>
          </cell>
          <cell r="DX146">
            <v>-4760.5</v>
          </cell>
          <cell r="DY146">
            <v>-14804.438</v>
          </cell>
          <cell r="DZ146">
            <v>-14405.99569</v>
          </cell>
          <cell r="EA146">
            <v>-14405.99569</v>
          </cell>
          <cell r="EB146">
            <v>-13323.744999999999</v>
          </cell>
          <cell r="EC146">
            <v>-13323.744999999999</v>
          </cell>
          <cell r="ED146">
            <v>-13883.85</v>
          </cell>
          <cell r="EE146">
            <v>-13883.85</v>
          </cell>
          <cell r="EF146">
            <v>-29210.433689999998</v>
          </cell>
          <cell r="EG146">
            <v>-29210.433689999998</v>
          </cell>
          <cell r="EH146">
            <v>-42534.178690000001</v>
          </cell>
          <cell r="EI146">
            <v>-42534.178690000001</v>
          </cell>
          <cell r="EJ146">
            <v>-56418.028689999999</v>
          </cell>
          <cell r="EK146">
            <v>-56418.028689999999</v>
          </cell>
          <cell r="EL146">
            <v>-7543.2420000000002</v>
          </cell>
          <cell r="EM146">
            <v>-7448</v>
          </cell>
          <cell r="EN146">
            <v>-7483.8829999999998</v>
          </cell>
          <cell r="EO146">
            <v>-6670.7860000000001</v>
          </cell>
          <cell r="EP146">
            <v>-6048.6120000000001</v>
          </cell>
          <cell r="EQ146">
            <v>-6135.6750000000002</v>
          </cell>
          <cell r="ER146">
            <v>-6668.3360000000002</v>
          </cell>
          <cell r="ES146">
            <v>-7154.7219999999998</v>
          </cell>
          <cell r="ET146">
            <v>-6519.79</v>
          </cell>
          <cell r="EU146">
            <v>-7001.9279999999999</v>
          </cell>
          <cell r="EV146">
            <v>-6404.8109999999997</v>
          </cell>
          <cell r="EW146">
            <v>-7579</v>
          </cell>
          <cell r="EX146">
            <v>-6953.0839999999998</v>
          </cell>
          <cell r="EY146">
            <v>-7184.7349999999997</v>
          </cell>
          <cell r="EZ146">
            <v>-6556.9449999999997</v>
          </cell>
          <cell r="FA146">
            <v>-7365.3760000000002</v>
          </cell>
          <cell r="FB146">
            <v>-6834.3580000000002</v>
          </cell>
          <cell r="FC146">
            <v>-22475.125</v>
          </cell>
          <cell r="FD146">
            <v>-18855.073</v>
          </cell>
          <cell r="FE146">
            <v>-20824.986000000001</v>
          </cell>
          <cell r="FF146">
            <v>-19592.936999999998</v>
          </cell>
          <cell r="FG146">
            <v>-22129.111000000001</v>
          </cell>
          <cell r="FH146">
            <v>-20344.386999999999</v>
          </cell>
          <cell r="FI146">
            <v>-41330.198000000004</v>
          </cell>
          <cell r="FJ146">
            <v>-62155.184000000008</v>
          </cell>
          <cell r="FK146">
            <v>-60923.135000000002</v>
          </cell>
          <cell r="FL146">
            <v>-84284.295000000013</v>
          </cell>
          <cell r="FM146">
            <v>-81267.521999999997</v>
          </cell>
          <cell r="FN146">
            <v>-7750.4051399999998</v>
          </cell>
          <cell r="FO146">
            <v>-7783.4819900000002</v>
          </cell>
          <cell r="FP146">
            <v>6141.1386000000002</v>
          </cell>
          <cell r="FQ146">
            <v>-7659.2842000000001</v>
          </cell>
          <cell r="FR146">
            <v>-6296.9446099999996</v>
          </cell>
          <cell r="FS146">
            <v>-6724.0395200000003</v>
          </cell>
          <cell r="FT146">
            <v>-5674.8802299999998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-9392.7485299999989</v>
          </cell>
          <cell r="GB146">
            <v>-23193.171329999997</v>
          </cell>
          <cell r="GC146">
            <v>-18695.86436</v>
          </cell>
          <cell r="GD146">
            <v>0</v>
          </cell>
          <cell r="GE146">
            <v>0</v>
          </cell>
          <cell r="GF146">
            <v>-28088.612889999997</v>
          </cell>
          <cell r="GG146">
            <v>-41889.035689999997</v>
          </cell>
          <cell r="GH146">
            <v>-12719.398000000001</v>
          </cell>
          <cell r="GI146">
            <v>-41330.198000000004</v>
          </cell>
          <cell r="GJ146">
            <v>-83054.594000000012</v>
          </cell>
          <cell r="GK146">
            <v>-81267.522000000026</v>
          </cell>
          <cell r="GL146">
            <v>-13020.984130000001</v>
          </cell>
          <cell r="GM146">
            <v>-41889.035689999997</v>
          </cell>
          <cell r="GN146">
            <v>-71042.709889999998</v>
          </cell>
          <cell r="GO146">
            <v>-84843.132689999999</v>
          </cell>
          <cell r="GP146">
            <v>-68537.793000000005</v>
          </cell>
          <cell r="GQ146">
            <v>-63866.279000000002</v>
          </cell>
        </row>
        <row r="147">
          <cell r="B147" t="str">
            <v xml:space="preserve">Composição EBITDA ajustado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-158</v>
          </cell>
          <cell r="T147">
            <v>-156</v>
          </cell>
          <cell r="U147">
            <v>-436</v>
          </cell>
          <cell r="V147">
            <v>-478</v>
          </cell>
          <cell r="W147">
            <v>-607</v>
          </cell>
          <cell r="X147">
            <v>-570</v>
          </cell>
          <cell r="Y147">
            <v>-1246</v>
          </cell>
          <cell r="Z147">
            <v>-1045</v>
          </cell>
          <cell r="AA147">
            <v>-1153</v>
          </cell>
          <cell r="AB147">
            <v>-1037</v>
          </cell>
          <cell r="AC147">
            <v>-1190</v>
          </cell>
          <cell r="AD147">
            <v>-1640</v>
          </cell>
          <cell r="AE147">
            <v>-2190</v>
          </cell>
          <cell r="AF147">
            <v>-5020</v>
          </cell>
          <cell r="AG147">
            <v>-1479</v>
          </cell>
          <cell r="AH147">
            <v>-1760</v>
          </cell>
          <cell r="AI147">
            <v>-1912</v>
          </cell>
          <cell r="AJ147">
            <v>-1823</v>
          </cell>
          <cell r="AK147">
            <v>-3239</v>
          </cell>
          <cell r="AL147">
            <v>-6974</v>
          </cell>
          <cell r="AM147">
            <v>-603</v>
          </cell>
          <cell r="AN147">
            <v>-538</v>
          </cell>
          <cell r="AO147">
            <v>-603</v>
          </cell>
          <cell r="AP147">
            <v>-620</v>
          </cell>
          <cell r="AQ147">
            <v>-616</v>
          </cell>
          <cell r="AR147">
            <v>-653</v>
          </cell>
          <cell r="AS147">
            <v>-628</v>
          </cell>
          <cell r="AT147">
            <v>-703</v>
          </cell>
          <cell r="AU147">
            <v>-755</v>
          </cell>
          <cell r="AV147">
            <v>-688</v>
          </cell>
          <cell r="AW147">
            <v>-812</v>
          </cell>
          <cell r="AX147">
            <v>-566</v>
          </cell>
          <cell r="AY147">
            <v>-1744</v>
          </cell>
          <cell r="AZ147">
            <v>-1889</v>
          </cell>
          <cell r="BA147">
            <v>-2086</v>
          </cell>
          <cell r="BB147">
            <v>-2066</v>
          </cell>
          <cell r="BC147">
            <v>-3633</v>
          </cell>
          <cell r="BD147">
            <v>-7785</v>
          </cell>
          <cell r="BE147">
            <v>-860</v>
          </cell>
          <cell r="BF147">
            <v>-597</v>
          </cell>
          <cell r="BG147">
            <v>-738</v>
          </cell>
          <cell r="BH147">
            <v>-689</v>
          </cell>
          <cell r="BI147">
            <v>-616</v>
          </cell>
          <cell r="BJ147">
            <v>-606</v>
          </cell>
          <cell r="BK147">
            <v>-766</v>
          </cell>
          <cell r="BL147">
            <v>-769</v>
          </cell>
          <cell r="BM147">
            <v>-637</v>
          </cell>
          <cell r="BN147">
            <v>-836</v>
          </cell>
          <cell r="BO147">
            <v>-724</v>
          </cell>
          <cell r="BP147">
            <v>-612</v>
          </cell>
          <cell r="BQ147">
            <v>-2195</v>
          </cell>
          <cell r="BR147">
            <v>-1911</v>
          </cell>
          <cell r="BS147">
            <v>-2172</v>
          </cell>
          <cell r="BT147">
            <v>-2172</v>
          </cell>
          <cell r="BU147">
            <v>-4106</v>
          </cell>
          <cell r="BV147">
            <v>-8450</v>
          </cell>
          <cell r="BW147">
            <v>-578</v>
          </cell>
          <cell r="BX147">
            <v>-587</v>
          </cell>
          <cell r="BY147">
            <v>-623</v>
          </cell>
          <cell r="BZ147">
            <v>-827</v>
          </cell>
          <cell r="CA147">
            <v>-823</v>
          </cell>
          <cell r="CB147">
            <v>-748</v>
          </cell>
          <cell r="CC147">
            <v>-831</v>
          </cell>
          <cell r="CD147">
            <v>-698</v>
          </cell>
          <cell r="CE147">
            <v>-805</v>
          </cell>
          <cell r="CF147">
            <v>-833</v>
          </cell>
          <cell r="CG147">
            <v>-772</v>
          </cell>
          <cell r="CH147">
            <v>-814</v>
          </cell>
          <cell r="CI147">
            <v>-1788</v>
          </cell>
          <cell r="CJ147">
            <v>-2398</v>
          </cell>
          <cell r="CK147">
            <v>-2334</v>
          </cell>
          <cell r="CL147">
            <v>-2419</v>
          </cell>
          <cell r="CM147">
            <v>-4186</v>
          </cell>
          <cell r="CN147">
            <v>-8939</v>
          </cell>
          <cell r="CO147">
            <v>-815</v>
          </cell>
          <cell r="CP147">
            <v>-521</v>
          </cell>
          <cell r="CQ147">
            <v>-719</v>
          </cell>
          <cell r="CR147">
            <v>-867</v>
          </cell>
          <cell r="CS147">
            <v>-851</v>
          </cell>
          <cell r="CT147">
            <v>-786</v>
          </cell>
          <cell r="CU147">
            <v>-848.67269999999996</v>
          </cell>
          <cell r="CV147">
            <v>-767.06935999999996</v>
          </cell>
          <cell r="CW147">
            <v>-751.26</v>
          </cell>
          <cell r="CX147">
            <v>-763.00861999999995</v>
          </cell>
          <cell r="CY147">
            <v>-847.7414</v>
          </cell>
          <cell r="CZ147">
            <v>-577.15437999999995</v>
          </cell>
          <cell r="DA147">
            <v>-2055</v>
          </cell>
          <cell r="DB147">
            <v>-2504</v>
          </cell>
          <cell r="DC147">
            <v>-2367.0020599999998</v>
          </cell>
          <cell r="DD147">
            <v>-2187.9043999999999</v>
          </cell>
          <cell r="DE147">
            <v>-4186</v>
          </cell>
          <cell r="DF147">
            <v>-4559</v>
          </cell>
          <cell r="DG147">
            <v>-6520</v>
          </cell>
          <cell r="DH147">
            <v>-6926.0020599999998</v>
          </cell>
          <cell r="DI147">
            <v>-9113.9064600000002</v>
          </cell>
          <cell r="DJ147">
            <v>-790.22199999999998</v>
          </cell>
          <cell r="DK147">
            <v>-649.71600000000001</v>
          </cell>
          <cell r="DL147">
            <v>-734.62599999999998</v>
          </cell>
          <cell r="DM147">
            <v>-670.30858000000001</v>
          </cell>
          <cell r="DN147">
            <v>-701.65099999999995</v>
          </cell>
          <cell r="DO147">
            <v>-768.98952999999995</v>
          </cell>
          <cell r="DP147">
            <v>-768.98952999999995</v>
          </cell>
          <cell r="DQ147">
            <v>-824.14210000000003</v>
          </cell>
          <cell r="DR147">
            <v>-777.78599999999994</v>
          </cell>
          <cell r="DS147">
            <v>-775.51199999999994</v>
          </cell>
          <cell r="DT147">
            <v>-775.51199999999994</v>
          </cell>
          <cell r="DU147">
            <v>-851.96</v>
          </cell>
          <cell r="DV147">
            <v>-912.2</v>
          </cell>
          <cell r="DW147">
            <v>-736</v>
          </cell>
          <cell r="DX147">
            <v>-736</v>
          </cell>
          <cell r="DY147">
            <v>-2174.5640000000003</v>
          </cell>
          <cell r="DZ147">
            <v>-2140.94911</v>
          </cell>
          <cell r="EA147">
            <v>-2140.94911</v>
          </cell>
          <cell r="EB147">
            <v>-2377.4400999999998</v>
          </cell>
          <cell r="EC147">
            <v>-2377.4400999999998</v>
          </cell>
          <cell r="ED147">
            <v>-2500.16</v>
          </cell>
          <cell r="EE147">
            <v>-2500.16</v>
          </cell>
          <cell r="EF147">
            <v>-4315.5131099999999</v>
          </cell>
          <cell r="EG147">
            <v>-4315.5131099999999</v>
          </cell>
          <cell r="EH147">
            <v>-6692.9532099999997</v>
          </cell>
          <cell r="EI147">
            <v>-6692.9532099999997</v>
          </cell>
          <cell r="EJ147">
            <v>-9193.1132099999995</v>
          </cell>
          <cell r="EK147">
            <v>-9193.1132099999995</v>
          </cell>
          <cell r="EL147">
            <v>-725.01199999999994</v>
          </cell>
          <cell r="EM147">
            <v>-779.08637999999996</v>
          </cell>
          <cell r="EN147">
            <v>-820.54499999999996</v>
          </cell>
          <cell r="EO147">
            <v>-766.00699999999995</v>
          </cell>
          <cell r="EP147">
            <v>-745.09500000000003</v>
          </cell>
          <cell r="EQ147">
            <v>-868.89400000000001</v>
          </cell>
          <cell r="ER147">
            <v>-960.26</v>
          </cell>
          <cell r="ES147">
            <v>-943.66</v>
          </cell>
          <cell r="ET147">
            <v>-943.66</v>
          </cell>
          <cell r="EU147">
            <v>-741.44299999999998</v>
          </cell>
          <cell r="EV147">
            <v>-741.44299999999998</v>
          </cell>
          <cell r="EW147">
            <v>-1002.196</v>
          </cell>
          <cell r="EX147">
            <v>-1002.196</v>
          </cell>
          <cell r="EY147">
            <v>-843.10400000000004</v>
          </cell>
          <cell r="EZ147">
            <v>-843.10400000000004</v>
          </cell>
          <cell r="FA147">
            <v>-1009.41</v>
          </cell>
          <cell r="FB147">
            <v>-1009.41</v>
          </cell>
          <cell r="FC147">
            <v>-2324.64338</v>
          </cell>
          <cell r="FD147">
            <v>-2379.9960000000001</v>
          </cell>
          <cell r="FE147">
            <v>-2645.3630000000003</v>
          </cell>
          <cell r="FF147">
            <v>-2645.3630000000003</v>
          </cell>
          <cell r="FG147">
            <v>-2854.71</v>
          </cell>
          <cell r="FH147">
            <v>-2854.71</v>
          </cell>
          <cell r="FI147">
            <v>-4704.6393800000005</v>
          </cell>
          <cell r="FJ147">
            <v>-7350.0023800000008</v>
          </cell>
          <cell r="FK147">
            <v>-7350.0023800000008</v>
          </cell>
          <cell r="FL147">
            <v>-10204.712380000001</v>
          </cell>
          <cell r="FM147">
            <v>-10204.712380000001</v>
          </cell>
          <cell r="FN147">
            <v>-930.40670999999998</v>
          </cell>
          <cell r="FO147">
            <v>-976.41195000000005</v>
          </cell>
          <cell r="FP147">
            <v>-1100.36591</v>
          </cell>
          <cell r="FQ147">
            <v>-1100.36591</v>
          </cell>
          <cell r="FR147">
            <v>-1232.2907399999999</v>
          </cell>
          <cell r="FS147">
            <v>-1171.7961399999999</v>
          </cell>
          <cell r="FT147">
            <v>-1149.2238600000001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-3007.1845699999999</v>
          </cell>
          <cell r="GB147">
            <v>-3007.1845699999999</v>
          </cell>
          <cell r="GC147">
            <v>-3553.3107399999999</v>
          </cell>
          <cell r="GD147">
            <v>0</v>
          </cell>
          <cell r="GE147">
            <v>0</v>
          </cell>
          <cell r="GF147">
            <v>-6560.4953100000002</v>
          </cell>
          <cell r="GG147">
            <v>-6560.4953100000002</v>
          </cell>
          <cell r="GH147">
            <v>-1511.1019999999999</v>
          </cell>
          <cell r="GI147">
            <v>-4704.6393800000005</v>
          </cell>
          <cell r="GJ147">
            <v>-10064.196380000001</v>
          </cell>
          <cell r="GK147">
            <v>-10204.712380000001</v>
          </cell>
          <cell r="GL147">
            <v>-2404.0868799999998</v>
          </cell>
          <cell r="GM147">
            <v>-6560.4953100000002</v>
          </cell>
          <cell r="GN147">
            <v>-12060.568310000001</v>
          </cell>
          <cell r="GO147">
            <v>-12060.568310000001</v>
          </cell>
          <cell r="GP147">
            <v>-9582.2394799999984</v>
          </cell>
          <cell r="GQ147">
            <v>-8758.0973799999992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900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558</v>
          </cell>
          <cell r="R150">
            <v>1674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>
            <v>0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3492.4071499999995</v>
          </cell>
          <cell r="AN27">
            <v>5814.6924200000003</v>
          </cell>
          <cell r="AO27">
            <v>9307.0995700000003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127.79322999999999</v>
          </cell>
          <cell r="AN32">
            <v>87.108419999999995</v>
          </cell>
          <cell r="AO32">
            <v>214.90164999999999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11186.000800000002</v>
          </cell>
        </row>
      </sheetData>
      <sheetData sheetId="41"/>
      <sheetData sheetId="42">
        <row r="2">
          <cell r="B2" t="str">
            <v xml:space="preserve"> (em R$ mil)</v>
          </cell>
          <cell r="C2">
            <v>0</v>
          </cell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>
            <v>0</v>
          </cell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64925</v>
          </cell>
          <cell r="BW6">
            <v>75327</v>
          </cell>
          <cell r="BX6">
            <v>140252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>
            <v>-27</v>
          </cell>
          <cell r="E8">
            <v>-25</v>
          </cell>
          <cell r="F8">
            <v>-16</v>
          </cell>
          <cell r="G8">
            <v>86</v>
          </cell>
          <cell r="H8">
            <v>-11</v>
          </cell>
          <cell r="I8">
            <v>-35</v>
          </cell>
          <cell r="J8">
            <v>1</v>
          </cell>
          <cell r="K8">
            <v>248</v>
          </cell>
          <cell r="L8">
            <v>-15</v>
          </cell>
          <cell r="M8">
            <v>5</v>
          </cell>
          <cell r="N8">
            <v>-26</v>
          </cell>
          <cell r="O8">
            <v>-948</v>
          </cell>
          <cell r="P8">
            <v>-131</v>
          </cell>
          <cell r="Q8">
            <v>102</v>
          </cell>
          <cell r="R8">
            <v>1</v>
          </cell>
          <cell r="S8">
            <v>82</v>
          </cell>
          <cell r="T8">
            <v>0</v>
          </cell>
          <cell r="U8">
            <v>0</v>
          </cell>
          <cell r="V8">
            <v>0</v>
          </cell>
          <cell r="W8">
            <v>165</v>
          </cell>
          <cell r="X8">
            <v>900</v>
          </cell>
          <cell r="Y8">
            <v>-482</v>
          </cell>
          <cell r="Z8">
            <v>-528</v>
          </cell>
          <cell r="AA8">
            <v>567</v>
          </cell>
          <cell r="AB8">
            <v>457</v>
          </cell>
          <cell r="AC8">
            <v>955</v>
          </cell>
          <cell r="AD8">
            <v>284</v>
          </cell>
          <cell r="AE8">
            <v>718</v>
          </cell>
          <cell r="AF8">
            <v>867</v>
          </cell>
          <cell r="AG8">
            <v>2824</v>
          </cell>
          <cell r="AH8">
            <v>1075</v>
          </cell>
          <cell r="AI8">
            <v>1277</v>
          </cell>
          <cell r="AJ8">
            <v>1548</v>
          </cell>
          <cell r="AK8">
            <v>1802</v>
          </cell>
          <cell r="AL8">
            <v>2352</v>
          </cell>
          <cell r="AM8">
            <v>3900</v>
          </cell>
          <cell r="AN8">
            <v>5702</v>
          </cell>
          <cell r="AO8">
            <v>2589</v>
          </cell>
          <cell r="AP8">
            <v>2576</v>
          </cell>
          <cell r="AQ8">
            <v>3965</v>
          </cell>
          <cell r="AR8">
            <v>3912</v>
          </cell>
          <cell r="AS8">
            <v>5165</v>
          </cell>
          <cell r="AT8">
            <v>9130</v>
          </cell>
          <cell r="AU8">
            <v>13042</v>
          </cell>
          <cell r="AV8">
            <v>3238</v>
          </cell>
          <cell r="AW8">
            <v>4370</v>
          </cell>
          <cell r="AX8">
            <v>5282</v>
          </cell>
          <cell r="AY8">
            <v>5831</v>
          </cell>
          <cell r="AZ8">
            <v>18721</v>
          </cell>
          <cell r="BA8">
            <v>5544</v>
          </cell>
          <cell r="BB8">
            <v>6127</v>
          </cell>
          <cell r="BC8">
            <v>11671</v>
          </cell>
          <cell r="BD8">
            <v>6301</v>
          </cell>
          <cell r="BE8">
            <v>17972</v>
          </cell>
          <cell r="BF8">
            <v>6161</v>
          </cell>
          <cell r="BG8">
            <v>24133</v>
          </cell>
          <cell r="BH8">
            <v>6119</v>
          </cell>
          <cell r="BI8">
            <v>-84834</v>
          </cell>
          <cell r="BJ8">
            <v>-78715</v>
          </cell>
          <cell r="BK8">
            <v>-2895</v>
          </cell>
          <cell r="BL8">
            <v>-81610</v>
          </cell>
          <cell r="BM8">
            <v>-41826</v>
          </cell>
          <cell r="BN8">
            <v>-123436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1251</v>
          </cell>
          <cell r="BW8">
            <v>1332</v>
          </cell>
          <cell r="BX8">
            <v>2583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</row>
        <row r="18">
          <cell r="B18" t="str">
            <v>Ajuste Equivalência Patrimonial</v>
          </cell>
          <cell r="C18" t="str">
            <v>Adjust equity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</v>
          </cell>
          <cell r="AY18">
            <v>0</v>
          </cell>
          <cell r="AZ18">
            <v>11</v>
          </cell>
          <cell r="BA18">
            <v>0</v>
          </cell>
          <cell r="BB18">
            <v>973</v>
          </cell>
          <cell r="BC18">
            <v>973</v>
          </cell>
          <cell r="BD18">
            <v>0</v>
          </cell>
          <cell r="BE18">
            <v>973</v>
          </cell>
          <cell r="BF18">
            <v>0</v>
          </cell>
          <cell r="BG18">
            <v>973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</row>
        <row r="19">
          <cell r="B19" t="str">
            <v>Amortização do ágio</v>
          </cell>
          <cell r="C19" t="str">
            <v>Goodwill amortization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829</v>
          </cell>
          <cell r="I19">
            <v>1243</v>
          </cell>
          <cell r="J19">
            <v>1242</v>
          </cell>
          <cell r="K19">
            <v>1458</v>
          </cell>
          <cell r="L19">
            <v>1565</v>
          </cell>
          <cell r="M19">
            <v>2065</v>
          </cell>
          <cell r="N19">
            <v>3195</v>
          </cell>
          <cell r="O19">
            <v>3343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0">
          <cell r="B20" t="str">
            <v>Aumento (redução) das provisões técnicas</v>
          </cell>
          <cell r="C20" t="str">
            <v>Increase in technical reserves</v>
          </cell>
          <cell r="D20">
            <v>182</v>
          </cell>
          <cell r="E20">
            <v>241</v>
          </cell>
          <cell r="F20">
            <v>2825</v>
          </cell>
          <cell r="G20">
            <v>880</v>
          </cell>
          <cell r="H20">
            <v>349</v>
          </cell>
          <cell r="I20">
            <v>381</v>
          </cell>
          <cell r="J20">
            <v>423</v>
          </cell>
          <cell r="K20">
            <v>659</v>
          </cell>
          <cell r="L20">
            <v>92</v>
          </cell>
          <cell r="M20">
            <v>448</v>
          </cell>
          <cell r="N20">
            <v>359</v>
          </cell>
          <cell r="O20">
            <v>-291</v>
          </cell>
          <cell r="P20">
            <v>511</v>
          </cell>
          <cell r="Q20">
            <v>156</v>
          </cell>
          <cell r="R20">
            <v>862</v>
          </cell>
          <cell r="S20">
            <v>388</v>
          </cell>
          <cell r="T20">
            <v>-33371</v>
          </cell>
          <cell r="U20">
            <v>1042</v>
          </cell>
          <cell r="V20">
            <v>-15274</v>
          </cell>
          <cell r="W20">
            <v>13702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144364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</row>
        <row r="21">
          <cell r="B21" t="str">
            <v>CAIXA GERADO NAS OPERAÇÕES</v>
          </cell>
          <cell r="C21" t="str">
            <v>Decrease (increase) in operational assets</v>
          </cell>
          <cell r="D21">
            <v>13213</v>
          </cell>
          <cell r="E21">
            <v>8604</v>
          </cell>
          <cell r="F21">
            <v>9597</v>
          </cell>
          <cell r="G21">
            <v>1808</v>
          </cell>
          <cell r="H21">
            <v>20529</v>
          </cell>
          <cell r="I21">
            <v>20018</v>
          </cell>
          <cell r="J21">
            <v>18808</v>
          </cell>
          <cell r="K21">
            <v>20458</v>
          </cell>
          <cell r="L21">
            <v>26382</v>
          </cell>
          <cell r="M21">
            <v>24298</v>
          </cell>
          <cell r="N21">
            <v>21379</v>
          </cell>
          <cell r="O21">
            <v>22636</v>
          </cell>
          <cell r="P21">
            <v>12715</v>
          </cell>
          <cell r="Q21">
            <v>21721</v>
          </cell>
          <cell r="R21">
            <v>24685</v>
          </cell>
          <cell r="S21">
            <v>15635</v>
          </cell>
          <cell r="T21">
            <v>13563</v>
          </cell>
          <cell r="U21">
            <v>48730</v>
          </cell>
          <cell r="V21">
            <v>30332</v>
          </cell>
          <cell r="W21">
            <v>66099</v>
          </cell>
          <cell r="X21">
            <v>63577</v>
          </cell>
          <cell r="Y21">
            <v>61997</v>
          </cell>
          <cell r="Z21">
            <v>57643</v>
          </cell>
          <cell r="AA21">
            <v>70619</v>
          </cell>
          <cell r="AB21">
            <v>253836</v>
          </cell>
          <cell r="AC21">
            <v>76044</v>
          </cell>
          <cell r="AD21">
            <v>71996</v>
          </cell>
          <cell r="AE21">
            <v>68447</v>
          </cell>
          <cell r="AF21">
            <v>69392</v>
          </cell>
          <cell r="AG21">
            <v>285879</v>
          </cell>
          <cell r="AH21">
            <v>90039</v>
          </cell>
          <cell r="AI21">
            <v>76404</v>
          </cell>
          <cell r="AJ21">
            <v>83420</v>
          </cell>
          <cell r="AK21">
            <v>70238.299999999988</v>
          </cell>
          <cell r="AL21">
            <v>166443</v>
          </cell>
          <cell r="AM21">
            <v>249863</v>
          </cell>
          <cell r="AN21">
            <v>320101.3</v>
          </cell>
          <cell r="AO21">
            <v>102388.01252999999</v>
          </cell>
          <cell r="AP21">
            <v>90873.902219999989</v>
          </cell>
          <cell r="AQ21">
            <v>97695.85</v>
          </cell>
          <cell r="AR21">
            <v>91588</v>
          </cell>
          <cell r="AS21">
            <v>193261.91475</v>
          </cell>
          <cell r="AT21">
            <v>290957.76474999997</v>
          </cell>
          <cell r="AU21">
            <v>382545.76474999997</v>
          </cell>
          <cell r="AV21">
            <v>118291</v>
          </cell>
          <cell r="AW21">
            <v>107229</v>
          </cell>
          <cell r="AX21">
            <v>108301</v>
          </cell>
          <cell r="AY21">
            <v>114025</v>
          </cell>
          <cell r="AZ21">
            <v>447846</v>
          </cell>
          <cell r="BA21">
            <v>125456</v>
          </cell>
          <cell r="BB21">
            <v>111727</v>
          </cell>
          <cell r="BC21">
            <v>237183</v>
          </cell>
          <cell r="BD21">
            <v>109897.00023999999</v>
          </cell>
          <cell r="BE21">
            <v>347080.00023999996</v>
          </cell>
          <cell r="BF21">
            <v>114273.01178999999</v>
          </cell>
          <cell r="BG21">
            <v>461353.01202999998</v>
          </cell>
          <cell r="BH21">
            <v>136892</v>
          </cell>
          <cell r="BI21">
            <v>111993</v>
          </cell>
          <cell r="BJ21">
            <v>248885</v>
          </cell>
          <cell r="BK21">
            <v>90982</v>
          </cell>
          <cell r="BL21">
            <v>339867</v>
          </cell>
          <cell r="BM21">
            <v>144364</v>
          </cell>
          <cell r="BN21">
            <v>484231</v>
          </cell>
          <cell r="BO21">
            <v>132917</v>
          </cell>
          <cell r="BP21">
            <v>124435</v>
          </cell>
          <cell r="BQ21">
            <v>257352</v>
          </cell>
          <cell r="BR21">
            <v>130494</v>
          </cell>
          <cell r="BS21">
            <v>387846</v>
          </cell>
          <cell r="BT21">
            <v>132011</v>
          </cell>
          <cell r="BU21">
            <v>519857</v>
          </cell>
          <cell r="BV21">
            <v>162608</v>
          </cell>
          <cell r="BW21">
            <v>138193</v>
          </cell>
          <cell r="BX21">
            <v>300801</v>
          </cell>
        </row>
        <row r="22">
          <cell r="B22" t="str">
            <v>Redução (aumento) nos ativos operacionais</v>
          </cell>
          <cell r="C22" t="str">
            <v>Decrease (increase) in operational assets</v>
          </cell>
          <cell r="D22">
            <v>7203</v>
          </cell>
          <cell r="E22">
            <v>-3247</v>
          </cell>
          <cell r="F22">
            <v>-5661</v>
          </cell>
          <cell r="G22">
            <v>-7000</v>
          </cell>
          <cell r="H22">
            <v>8194</v>
          </cell>
          <cell r="I22">
            <v>-6886</v>
          </cell>
          <cell r="J22">
            <v>-6042</v>
          </cell>
          <cell r="K22">
            <v>-6780</v>
          </cell>
          <cell r="L22">
            <v>17893</v>
          </cell>
          <cell r="M22">
            <v>-9589</v>
          </cell>
          <cell r="N22">
            <v>-8910</v>
          </cell>
          <cell r="O22">
            <v>-5051</v>
          </cell>
          <cell r="P22">
            <v>10047</v>
          </cell>
          <cell r="Q22">
            <v>-10509</v>
          </cell>
          <cell r="R22">
            <v>-6612</v>
          </cell>
          <cell r="S22">
            <v>21961</v>
          </cell>
          <cell r="T22">
            <v>10938</v>
          </cell>
          <cell r="U22">
            <v>5188</v>
          </cell>
          <cell r="V22">
            <v>11049</v>
          </cell>
          <cell r="W22">
            <v>-9827</v>
          </cell>
          <cell r="X22">
            <v>-7500</v>
          </cell>
          <cell r="Y22">
            <v>6053</v>
          </cell>
          <cell r="Z22">
            <v>-4381</v>
          </cell>
          <cell r="AA22">
            <v>-13411</v>
          </cell>
          <cell r="AB22">
            <v>-19239</v>
          </cell>
          <cell r="AC22">
            <v>-8887</v>
          </cell>
          <cell r="AD22">
            <v>2214</v>
          </cell>
          <cell r="AE22">
            <v>7510</v>
          </cell>
          <cell r="AF22">
            <v>-8491</v>
          </cell>
          <cell r="AG22">
            <v>-7654</v>
          </cell>
          <cell r="AH22">
            <v>-2423</v>
          </cell>
          <cell r="AI22">
            <v>-1776</v>
          </cell>
          <cell r="AJ22">
            <v>-2465</v>
          </cell>
          <cell r="AK22">
            <v>4320</v>
          </cell>
          <cell r="AL22">
            <v>-4199</v>
          </cell>
          <cell r="AM22">
            <v>-6664</v>
          </cell>
          <cell r="AN22">
            <v>-2344</v>
          </cell>
          <cell r="AO22">
            <v>-6467</v>
          </cell>
          <cell r="AP22">
            <v>3087</v>
          </cell>
          <cell r="AQ22">
            <v>-2895</v>
          </cell>
          <cell r="AR22">
            <v>-4443</v>
          </cell>
          <cell r="AS22">
            <v>-3380</v>
          </cell>
          <cell r="AT22">
            <v>-6275</v>
          </cell>
          <cell r="AU22">
            <v>-10718</v>
          </cell>
          <cell r="AV22">
            <v>-1669</v>
          </cell>
          <cell r="AW22">
            <v>-11394</v>
          </cell>
          <cell r="AX22">
            <v>-12544</v>
          </cell>
          <cell r="AY22">
            <v>-18821</v>
          </cell>
          <cell r="AZ22">
            <v>-44428</v>
          </cell>
          <cell r="BA22">
            <v>-10338</v>
          </cell>
          <cell r="BB22">
            <v>-22860</v>
          </cell>
          <cell r="BC22">
            <v>-33198</v>
          </cell>
          <cell r="BD22">
            <v>-19863.000239999998</v>
          </cell>
          <cell r="BE22">
            <v>-53061.000239999994</v>
          </cell>
          <cell r="BF22">
            <v>-16159.753000000001</v>
          </cell>
          <cell r="BG22">
            <v>-69220.753239999991</v>
          </cell>
          <cell r="BH22">
            <v>-12204</v>
          </cell>
          <cell r="BI22">
            <v>-27751</v>
          </cell>
          <cell r="BJ22">
            <v>-39955</v>
          </cell>
          <cell r="BK22">
            <v>38733</v>
          </cell>
          <cell r="BL22">
            <v>-1222</v>
          </cell>
          <cell r="BM22">
            <v>-112962</v>
          </cell>
          <cell r="BN22">
            <v>-114184</v>
          </cell>
          <cell r="BO22">
            <v>-19302</v>
          </cell>
          <cell r="BP22">
            <v>-8804</v>
          </cell>
          <cell r="BQ22">
            <v>-28106</v>
          </cell>
          <cell r="BR22">
            <v>-65766</v>
          </cell>
          <cell r="BS22">
            <v>-93872</v>
          </cell>
          <cell r="BT22">
            <v>8369</v>
          </cell>
          <cell r="BU22">
            <v>-85503</v>
          </cell>
          <cell r="BV22">
            <v>-40317</v>
          </cell>
          <cell r="BW22">
            <v>-32683</v>
          </cell>
          <cell r="BX22">
            <v>-73000</v>
          </cell>
        </row>
        <row r="23">
          <cell r="B23" t="str">
            <v>Contraprestações pecuniárias a receber e outros créditos de operações com planos de assist. à saúde</v>
          </cell>
          <cell r="C23" t="str">
            <v>Healthcare receivables</v>
          </cell>
          <cell r="D23">
            <v>583</v>
          </cell>
          <cell r="E23">
            <v>-438</v>
          </cell>
          <cell r="F23">
            <v>-1247</v>
          </cell>
          <cell r="G23">
            <v>-2357</v>
          </cell>
          <cell r="H23">
            <v>-723</v>
          </cell>
          <cell r="I23">
            <v>-806</v>
          </cell>
          <cell r="J23">
            <v>-552</v>
          </cell>
          <cell r="K23">
            <v>-1017</v>
          </cell>
          <cell r="L23">
            <v>834</v>
          </cell>
          <cell r="M23">
            <v>-421</v>
          </cell>
          <cell r="N23">
            <v>188</v>
          </cell>
          <cell r="O23">
            <v>436</v>
          </cell>
          <cell r="P23">
            <v>-667</v>
          </cell>
          <cell r="Q23">
            <v>-95</v>
          </cell>
          <cell r="R23">
            <v>-4990</v>
          </cell>
          <cell r="S23">
            <v>-7470</v>
          </cell>
          <cell r="T23">
            <v>22459</v>
          </cell>
          <cell r="U23">
            <v>-1521</v>
          </cell>
          <cell r="V23">
            <v>-5614</v>
          </cell>
          <cell r="W23">
            <v>3453</v>
          </cell>
          <cell r="X23">
            <v>-815</v>
          </cell>
          <cell r="Y23">
            <v>1772</v>
          </cell>
          <cell r="Z23">
            <v>1048</v>
          </cell>
          <cell r="AA23">
            <v>-3632</v>
          </cell>
          <cell r="AB23">
            <v>-1627</v>
          </cell>
          <cell r="AC23">
            <v>-9189</v>
          </cell>
          <cell r="AD23">
            <v>3872</v>
          </cell>
          <cell r="AE23">
            <v>-413</v>
          </cell>
          <cell r="AF23">
            <v>-9286</v>
          </cell>
          <cell r="AG23">
            <v>-15016</v>
          </cell>
          <cell r="AH23">
            <v>332</v>
          </cell>
          <cell r="AI23">
            <v>-1149</v>
          </cell>
          <cell r="AJ23">
            <v>-2839</v>
          </cell>
          <cell r="AK23">
            <v>7689</v>
          </cell>
          <cell r="AL23">
            <v>-817</v>
          </cell>
          <cell r="AM23">
            <v>-3656</v>
          </cell>
          <cell r="AN23">
            <v>4033</v>
          </cell>
          <cell r="AO23">
            <v>-7321</v>
          </cell>
          <cell r="AP23">
            <v>5358</v>
          </cell>
          <cell r="AQ23">
            <v>-3273</v>
          </cell>
          <cell r="AR23">
            <v>-6443</v>
          </cell>
          <cell r="AS23">
            <v>-1963</v>
          </cell>
          <cell r="AT23">
            <v>-5236</v>
          </cell>
          <cell r="AU23">
            <v>-11679</v>
          </cell>
          <cell r="AV23">
            <v>-2283</v>
          </cell>
          <cell r="AW23">
            <v>-12376</v>
          </cell>
          <cell r="AX23">
            <v>-13171</v>
          </cell>
          <cell r="AY23">
            <v>-16638</v>
          </cell>
          <cell r="AZ23">
            <v>-44468</v>
          </cell>
          <cell r="BA23">
            <v>-11117</v>
          </cell>
          <cell r="BB23">
            <v>-23369</v>
          </cell>
          <cell r="BC23">
            <v>-34486</v>
          </cell>
          <cell r="BD23">
            <v>-15960.000239999998</v>
          </cell>
          <cell r="BE23">
            <v>-50446.000239999994</v>
          </cell>
          <cell r="BF23">
            <v>-17995.753000000001</v>
          </cell>
          <cell r="BG23">
            <v>-68441.753239999991</v>
          </cell>
          <cell r="BH23">
            <v>-12591</v>
          </cell>
          <cell r="BI23">
            <v>-15453</v>
          </cell>
          <cell r="BJ23">
            <v>-28044</v>
          </cell>
          <cell r="BK23">
            <v>-17672</v>
          </cell>
          <cell r="BL23">
            <v>-45716</v>
          </cell>
          <cell r="BM23">
            <v>-21174</v>
          </cell>
          <cell r="BN23">
            <v>-66890</v>
          </cell>
          <cell r="BO23">
            <v>-17288</v>
          </cell>
          <cell r="BP23">
            <v>-17457</v>
          </cell>
          <cell r="BQ23">
            <v>-34745</v>
          </cell>
          <cell r="BR23">
            <v>-28630</v>
          </cell>
          <cell r="BS23">
            <v>-63375</v>
          </cell>
          <cell r="BT23">
            <v>-17843</v>
          </cell>
          <cell r="BU23">
            <v>-81218</v>
          </cell>
          <cell r="BV23">
            <v>-30526</v>
          </cell>
          <cell r="BW23">
            <v>-30089</v>
          </cell>
          <cell r="BX23">
            <v>-60615</v>
          </cell>
        </row>
        <row r="24">
          <cell r="B24" t="str">
            <v xml:space="preserve">Outras contas receber, tributos a recuperar, despesas antecipadas </v>
          </cell>
          <cell r="C24" t="str">
            <v>Other receivables</v>
          </cell>
          <cell r="D24">
            <v>6595</v>
          </cell>
          <cell r="E24">
            <v>-3678</v>
          </cell>
          <cell r="F24">
            <v>-4388</v>
          </cell>
          <cell r="G24">
            <v>-4654</v>
          </cell>
          <cell r="H24">
            <v>8946</v>
          </cell>
          <cell r="I24">
            <v>-6005</v>
          </cell>
          <cell r="J24">
            <v>-5456</v>
          </cell>
          <cell r="K24">
            <v>-5737</v>
          </cell>
          <cell r="L24">
            <v>17062</v>
          </cell>
          <cell r="M24">
            <v>-7518</v>
          </cell>
          <cell r="N24">
            <v>-7909</v>
          </cell>
          <cell r="O24">
            <v>-2609</v>
          </cell>
          <cell r="P24">
            <v>10218</v>
          </cell>
          <cell r="Q24">
            <v>-10287</v>
          </cell>
          <cell r="R24">
            <v>-1650</v>
          </cell>
          <cell r="S24">
            <v>-2250</v>
          </cell>
          <cell r="T24">
            <v>-8318</v>
          </cell>
          <cell r="U24">
            <v>9606</v>
          </cell>
          <cell r="V24">
            <v>14486</v>
          </cell>
          <cell r="W24">
            <v>-15139</v>
          </cell>
          <cell r="X24">
            <v>-7104</v>
          </cell>
          <cell r="Y24">
            <v>4527</v>
          </cell>
          <cell r="Z24">
            <v>-5389</v>
          </cell>
          <cell r="AA24">
            <v>-13006</v>
          </cell>
          <cell r="AB24">
            <v>-20972</v>
          </cell>
          <cell r="AC24">
            <v>36</v>
          </cell>
          <cell r="AD24">
            <v>-1697</v>
          </cell>
          <cell r="AE24">
            <v>8183</v>
          </cell>
          <cell r="AF24">
            <v>208</v>
          </cell>
          <cell r="AG24">
            <v>6730</v>
          </cell>
          <cell r="AH24">
            <v>-1238</v>
          </cell>
          <cell r="AI24">
            <v>-2240</v>
          </cell>
          <cell r="AJ24">
            <v>1615</v>
          </cell>
          <cell r="AK24">
            <v>-3313</v>
          </cell>
          <cell r="AL24">
            <v>-3478</v>
          </cell>
          <cell r="AM24">
            <v>-1863</v>
          </cell>
          <cell r="AN24">
            <v>-5176</v>
          </cell>
          <cell r="AO24">
            <v>789</v>
          </cell>
          <cell r="AP24">
            <v>-2057</v>
          </cell>
          <cell r="AQ24">
            <v>264</v>
          </cell>
          <cell r="AR24">
            <v>1911</v>
          </cell>
          <cell r="AS24">
            <v>-1268</v>
          </cell>
          <cell r="AT24">
            <v>-1004</v>
          </cell>
          <cell r="AU24">
            <v>907</v>
          </cell>
          <cell r="AV24">
            <v>618</v>
          </cell>
          <cell r="AW24">
            <v>1913</v>
          </cell>
          <cell r="AX24">
            <v>1</v>
          </cell>
          <cell r="AY24">
            <v>-1915</v>
          </cell>
          <cell r="AZ24">
            <v>617</v>
          </cell>
          <cell r="BA24">
            <v>1669</v>
          </cell>
          <cell r="BB24">
            <v>1137</v>
          </cell>
          <cell r="BC24">
            <v>2806</v>
          </cell>
          <cell r="BD24">
            <v>-4056</v>
          </cell>
          <cell r="BE24">
            <v>-1250</v>
          </cell>
          <cell r="BF24">
            <v>2990</v>
          </cell>
          <cell r="BG24">
            <v>1740</v>
          </cell>
          <cell r="BH24">
            <v>777</v>
          </cell>
          <cell r="BI24">
            <v>-11775</v>
          </cell>
          <cell r="BJ24">
            <v>-10998</v>
          </cell>
          <cell r="BK24">
            <v>10880</v>
          </cell>
          <cell r="BL24">
            <v>-118</v>
          </cell>
          <cell r="BM24">
            <v>-22923</v>
          </cell>
          <cell r="BN24">
            <v>-23041</v>
          </cell>
          <cell r="BO24">
            <v>-1893</v>
          </cell>
          <cell r="BP24">
            <v>4955</v>
          </cell>
          <cell r="BQ24">
            <v>3062</v>
          </cell>
          <cell r="BR24">
            <v>-15911</v>
          </cell>
          <cell r="BS24">
            <v>-12849</v>
          </cell>
          <cell r="BT24">
            <v>8505</v>
          </cell>
          <cell r="BU24">
            <v>-4344</v>
          </cell>
          <cell r="BV24">
            <v>-9655</v>
          </cell>
          <cell r="BW24">
            <v>414</v>
          </cell>
          <cell r="BX24">
            <v>-9241</v>
          </cell>
        </row>
        <row r="25">
          <cell r="B25" t="str">
            <v>Estoques</v>
          </cell>
          <cell r="C25" t="str">
            <v>Stock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-128</v>
          </cell>
          <cell r="R25">
            <v>-164</v>
          </cell>
          <cell r="S25">
            <v>-450</v>
          </cell>
          <cell r="T25">
            <v>379</v>
          </cell>
          <cell r="U25">
            <v>52</v>
          </cell>
          <cell r="V25">
            <v>-61</v>
          </cell>
          <cell r="W25">
            <v>17</v>
          </cell>
          <cell r="X25">
            <v>145</v>
          </cell>
          <cell r="Y25">
            <v>-304</v>
          </cell>
          <cell r="Z25">
            <v>-137</v>
          </cell>
          <cell r="AA25">
            <v>-133</v>
          </cell>
          <cell r="AB25">
            <v>-429</v>
          </cell>
          <cell r="AC25">
            <v>186</v>
          </cell>
          <cell r="AD25">
            <v>29</v>
          </cell>
          <cell r="AE25">
            <v>-418</v>
          </cell>
          <cell r="AF25">
            <v>0</v>
          </cell>
          <cell r="AG25">
            <v>-203</v>
          </cell>
          <cell r="AH25">
            <v>-8</v>
          </cell>
          <cell r="AI25">
            <v>279</v>
          </cell>
          <cell r="AJ25">
            <v>210</v>
          </cell>
          <cell r="AK25">
            <v>-448</v>
          </cell>
          <cell r="AL25">
            <v>271</v>
          </cell>
          <cell r="AM25">
            <v>481</v>
          </cell>
          <cell r="AN25">
            <v>33</v>
          </cell>
          <cell r="AO25">
            <v>183</v>
          </cell>
          <cell r="AP25">
            <v>-103</v>
          </cell>
          <cell r="AQ25">
            <v>-128</v>
          </cell>
          <cell r="AR25">
            <v>70</v>
          </cell>
          <cell r="AS25">
            <v>80</v>
          </cell>
          <cell r="AT25">
            <v>-48</v>
          </cell>
          <cell r="AU25">
            <v>22</v>
          </cell>
          <cell r="AV25">
            <v>128</v>
          </cell>
          <cell r="AW25">
            <v>-945</v>
          </cell>
          <cell r="AX25">
            <v>852</v>
          </cell>
          <cell r="AY25">
            <v>574</v>
          </cell>
          <cell r="AZ25">
            <v>609</v>
          </cell>
          <cell r="BA25">
            <v>-686</v>
          </cell>
          <cell r="BB25">
            <v>-474</v>
          </cell>
          <cell r="BC25">
            <v>-1160</v>
          </cell>
          <cell r="BD25">
            <v>163</v>
          </cell>
          <cell r="BE25">
            <v>-997</v>
          </cell>
          <cell r="BF25">
            <v>-695</v>
          </cell>
          <cell r="BG25">
            <v>-1692</v>
          </cell>
          <cell r="BH25">
            <v>-285</v>
          </cell>
          <cell r="BI25">
            <v>-317</v>
          </cell>
          <cell r="BJ25">
            <v>-602</v>
          </cell>
          <cell r="BK25">
            <v>101</v>
          </cell>
          <cell r="BL25">
            <v>-501</v>
          </cell>
          <cell r="BM25">
            <v>-470</v>
          </cell>
          <cell r="BN25">
            <v>-971</v>
          </cell>
          <cell r="BO25">
            <v>-1049</v>
          </cell>
          <cell r="BP25">
            <v>407</v>
          </cell>
          <cell r="BQ25">
            <v>-642</v>
          </cell>
          <cell r="BR25">
            <v>676</v>
          </cell>
          <cell r="BS25">
            <v>34</v>
          </cell>
          <cell r="BT25">
            <v>-161</v>
          </cell>
          <cell r="BU25">
            <v>-127</v>
          </cell>
          <cell r="BV25">
            <v>404</v>
          </cell>
          <cell r="BW25">
            <v>-637</v>
          </cell>
          <cell r="BX25">
            <v>-233</v>
          </cell>
        </row>
        <row r="26">
          <cell r="B26" t="str">
            <v>Realizável a longo prazo</v>
          </cell>
          <cell r="C26" t="str">
            <v>Long-term receivables</v>
          </cell>
          <cell r="D26">
            <v>25</v>
          </cell>
          <cell r="E26">
            <v>869</v>
          </cell>
          <cell r="F26">
            <v>-26</v>
          </cell>
          <cell r="G26">
            <v>11</v>
          </cell>
          <cell r="H26">
            <v>-29</v>
          </cell>
          <cell r="I26">
            <v>-75</v>
          </cell>
          <cell r="J26">
            <v>-34</v>
          </cell>
          <cell r="K26">
            <v>-26</v>
          </cell>
          <cell r="L26">
            <v>-3</v>
          </cell>
          <cell r="M26">
            <v>-1650</v>
          </cell>
          <cell r="N26">
            <v>-1189</v>
          </cell>
          <cell r="O26">
            <v>-2878</v>
          </cell>
          <cell r="P26">
            <v>496</v>
          </cell>
          <cell r="Q26">
            <v>1</v>
          </cell>
          <cell r="R26">
            <v>192</v>
          </cell>
          <cell r="S26">
            <v>32131</v>
          </cell>
          <cell r="T26">
            <v>-3582</v>
          </cell>
          <cell r="U26">
            <v>-2949</v>
          </cell>
          <cell r="V26">
            <v>2238</v>
          </cell>
          <cell r="W26">
            <v>1842</v>
          </cell>
          <cell r="X26">
            <v>274</v>
          </cell>
          <cell r="Y26">
            <v>58</v>
          </cell>
          <cell r="Z26">
            <v>97</v>
          </cell>
          <cell r="AA26">
            <v>3360</v>
          </cell>
          <cell r="AB26">
            <v>3789</v>
          </cell>
          <cell r="AC26">
            <v>80</v>
          </cell>
          <cell r="AD26">
            <v>10</v>
          </cell>
          <cell r="AE26">
            <v>158</v>
          </cell>
          <cell r="AF26">
            <v>587</v>
          </cell>
          <cell r="AG26">
            <v>835</v>
          </cell>
          <cell r="AH26">
            <v>-1509</v>
          </cell>
          <cell r="AI26">
            <v>1334</v>
          </cell>
          <cell r="AJ26">
            <v>-1451</v>
          </cell>
          <cell r="AK26">
            <v>392</v>
          </cell>
          <cell r="AL26">
            <v>-175</v>
          </cell>
          <cell r="AM26">
            <v>-1626</v>
          </cell>
          <cell r="AN26">
            <v>-1234</v>
          </cell>
          <cell r="AO26">
            <v>-118</v>
          </cell>
          <cell r="AP26">
            <v>-111</v>
          </cell>
          <cell r="AQ26">
            <v>242</v>
          </cell>
          <cell r="AR26">
            <v>19</v>
          </cell>
          <cell r="AS26">
            <v>-229</v>
          </cell>
          <cell r="AT26">
            <v>13</v>
          </cell>
          <cell r="AU26">
            <v>32</v>
          </cell>
          <cell r="AV26">
            <v>-132</v>
          </cell>
          <cell r="AW26">
            <v>14</v>
          </cell>
          <cell r="AX26">
            <v>-226</v>
          </cell>
          <cell r="AY26">
            <v>-842</v>
          </cell>
          <cell r="AZ26">
            <v>-1186</v>
          </cell>
          <cell r="BA26">
            <v>-204</v>
          </cell>
          <cell r="BB26">
            <v>-154</v>
          </cell>
          <cell r="BC26">
            <v>-358</v>
          </cell>
          <cell r="BD26">
            <v>-10</v>
          </cell>
          <cell r="BE26">
            <v>-368</v>
          </cell>
          <cell r="BF26">
            <v>-459</v>
          </cell>
          <cell r="BG26">
            <v>-827</v>
          </cell>
          <cell r="BH26">
            <v>-105</v>
          </cell>
          <cell r="BI26">
            <v>-206</v>
          </cell>
          <cell r="BJ26">
            <v>-311</v>
          </cell>
          <cell r="BK26">
            <v>45424</v>
          </cell>
          <cell r="BL26">
            <v>45113</v>
          </cell>
          <cell r="BM26">
            <v>-68395</v>
          </cell>
          <cell r="BN26">
            <v>-23282</v>
          </cell>
          <cell r="BO26">
            <v>928</v>
          </cell>
          <cell r="BP26">
            <v>3291</v>
          </cell>
          <cell r="BQ26">
            <v>4219</v>
          </cell>
          <cell r="BR26">
            <v>-21901</v>
          </cell>
          <cell r="BS26">
            <v>-17682</v>
          </cell>
          <cell r="BT26">
            <v>17868</v>
          </cell>
          <cell r="BU26">
            <v>186</v>
          </cell>
          <cell r="BV26">
            <v>-540</v>
          </cell>
          <cell r="BW26">
            <v>-2371</v>
          </cell>
          <cell r="BX26">
            <v>-2911</v>
          </cell>
        </row>
        <row r="27">
          <cell r="B27" t="str">
            <v>Aumento (redução) nos passivos operacionais</v>
          </cell>
          <cell r="C27" t="str">
            <v xml:space="preserve">Increase (decrease) in operational liabilities </v>
          </cell>
          <cell r="D27">
            <v>-11162</v>
          </cell>
          <cell r="E27">
            <v>1317</v>
          </cell>
          <cell r="F27">
            <v>1245</v>
          </cell>
          <cell r="G27">
            <v>1235</v>
          </cell>
          <cell r="H27">
            <v>-11257</v>
          </cell>
          <cell r="I27">
            <v>2114</v>
          </cell>
          <cell r="J27">
            <v>1413</v>
          </cell>
          <cell r="K27">
            <v>-2987</v>
          </cell>
          <cell r="L27">
            <v>-23629</v>
          </cell>
          <cell r="M27">
            <v>2878</v>
          </cell>
          <cell r="N27">
            <v>-1326</v>
          </cell>
          <cell r="O27">
            <v>-1520</v>
          </cell>
          <cell r="P27">
            <v>-1256</v>
          </cell>
          <cell r="Q27">
            <v>2251</v>
          </cell>
          <cell r="R27">
            <v>3060</v>
          </cell>
          <cell r="S27">
            <v>-23987</v>
          </cell>
          <cell r="T27">
            <v>8130</v>
          </cell>
          <cell r="U27">
            <v>-25073</v>
          </cell>
          <cell r="V27">
            <v>-18424</v>
          </cell>
          <cell r="W27">
            <v>-8756</v>
          </cell>
          <cell r="X27">
            <v>5301</v>
          </cell>
          <cell r="Y27">
            <v>-21306</v>
          </cell>
          <cell r="Z27">
            <v>-6658</v>
          </cell>
          <cell r="AA27">
            <v>-12169</v>
          </cell>
          <cell r="AB27">
            <v>-34832</v>
          </cell>
          <cell r="AC27">
            <v>-941</v>
          </cell>
          <cell r="AD27">
            <v>-13490</v>
          </cell>
          <cell r="AE27">
            <v>-18848</v>
          </cell>
          <cell r="AF27">
            <v>-6517</v>
          </cell>
          <cell r="AG27">
            <v>-39796</v>
          </cell>
          <cell r="AH27">
            <v>-23826</v>
          </cell>
          <cell r="AI27">
            <v>-14369</v>
          </cell>
          <cell r="AJ27">
            <v>-14287</v>
          </cell>
          <cell r="AK27">
            <v>-16354</v>
          </cell>
          <cell r="AL27">
            <v>-38195</v>
          </cell>
          <cell r="AM27">
            <v>-52482</v>
          </cell>
          <cell r="AN27">
            <v>-68836</v>
          </cell>
          <cell r="AO27">
            <v>-19974</v>
          </cell>
          <cell r="AP27">
            <v>-25254</v>
          </cell>
          <cell r="AQ27">
            <v>-22204</v>
          </cell>
          <cell r="AR27">
            <v>-17666</v>
          </cell>
          <cell r="AS27">
            <v>-45228</v>
          </cell>
          <cell r="AT27">
            <v>-67432</v>
          </cell>
          <cell r="AU27">
            <v>-85098</v>
          </cell>
          <cell r="AV27">
            <v>-25730</v>
          </cell>
          <cell r="AW27">
            <v>-28659</v>
          </cell>
          <cell r="AX27">
            <v>-17900</v>
          </cell>
          <cell r="AY27">
            <v>-29140</v>
          </cell>
          <cell r="AZ27">
            <v>-101429</v>
          </cell>
          <cell r="BA27">
            <v>-24918</v>
          </cell>
          <cell r="BB27">
            <v>-29728</v>
          </cell>
          <cell r="BC27">
            <v>-54646</v>
          </cell>
          <cell r="BD27">
            <v>-17232</v>
          </cell>
          <cell r="BE27">
            <v>-71878</v>
          </cell>
          <cell r="BF27">
            <v>-35612</v>
          </cell>
          <cell r="BG27">
            <v>-107490</v>
          </cell>
          <cell r="BH27">
            <v>-28063</v>
          </cell>
          <cell r="BI27">
            <v>2731</v>
          </cell>
          <cell r="BJ27">
            <v>-25332</v>
          </cell>
          <cell r="BK27">
            <v>-15177</v>
          </cell>
          <cell r="BL27">
            <v>-40509</v>
          </cell>
          <cell r="BM27">
            <v>29439</v>
          </cell>
          <cell r="BN27">
            <v>-11070</v>
          </cell>
          <cell r="BO27">
            <v>-50970</v>
          </cell>
          <cell r="BP27">
            <v>-48033</v>
          </cell>
          <cell r="BQ27">
            <v>-99003</v>
          </cell>
          <cell r="BR27">
            <v>36165</v>
          </cell>
          <cell r="BS27">
            <v>-62838</v>
          </cell>
          <cell r="BT27">
            <v>-62756</v>
          </cell>
          <cell r="BU27">
            <v>-125594</v>
          </cell>
          <cell r="BV27">
            <v>-15150</v>
          </cell>
          <cell r="BW27">
            <v>-36193</v>
          </cell>
          <cell r="BX27">
            <v>-51343</v>
          </cell>
        </row>
        <row r="28">
          <cell r="B28" t="str">
            <v>Provisão de eventos/sinistros a liquidar (PESL)</v>
          </cell>
          <cell r="C28" t="str">
            <v>Healthcare claims payable</v>
          </cell>
          <cell r="D28">
            <v>-542</v>
          </cell>
          <cell r="E28">
            <v>1522</v>
          </cell>
          <cell r="F28">
            <v>-95</v>
          </cell>
          <cell r="G28">
            <v>162</v>
          </cell>
          <cell r="H28">
            <v>-745</v>
          </cell>
          <cell r="I28">
            <v>2389</v>
          </cell>
          <cell r="J28">
            <v>1258</v>
          </cell>
          <cell r="K28">
            <v>-389</v>
          </cell>
          <cell r="L28">
            <v>115</v>
          </cell>
          <cell r="M28">
            <v>976</v>
          </cell>
          <cell r="N28">
            <v>1171</v>
          </cell>
          <cell r="O28">
            <v>-1369</v>
          </cell>
          <cell r="P28">
            <v>-13</v>
          </cell>
          <cell r="Q28">
            <v>1782</v>
          </cell>
          <cell r="R28">
            <v>-282</v>
          </cell>
          <cell r="S28">
            <v>71</v>
          </cell>
          <cell r="T28">
            <v>-1135</v>
          </cell>
          <cell r="U28">
            <v>3665</v>
          </cell>
          <cell r="V28">
            <v>14759</v>
          </cell>
          <cell r="W28">
            <v>-19793</v>
          </cell>
          <cell r="X28">
            <v>5049</v>
          </cell>
          <cell r="Y28">
            <v>8861</v>
          </cell>
          <cell r="Z28">
            <v>-10636</v>
          </cell>
          <cell r="AA28">
            <v>-13536</v>
          </cell>
          <cell r="AB28">
            <v>-10262</v>
          </cell>
          <cell r="AC28">
            <v>5016</v>
          </cell>
          <cell r="AD28">
            <v>6241</v>
          </cell>
          <cell r="AE28">
            <v>-3613</v>
          </cell>
          <cell r="AF28">
            <v>5141</v>
          </cell>
          <cell r="AG28">
            <v>12785</v>
          </cell>
          <cell r="AH28">
            <v>-4347</v>
          </cell>
          <cell r="AI28">
            <v>320</v>
          </cell>
          <cell r="AJ28">
            <v>562</v>
          </cell>
          <cell r="AK28">
            <v>-115</v>
          </cell>
          <cell r="AL28">
            <v>-4027</v>
          </cell>
          <cell r="AM28">
            <v>-3465</v>
          </cell>
          <cell r="AN28">
            <v>-3580</v>
          </cell>
          <cell r="AO28">
            <v>1790</v>
          </cell>
          <cell r="AP28">
            <v>-1938</v>
          </cell>
          <cell r="AQ28">
            <v>896</v>
          </cell>
          <cell r="AR28">
            <v>-35</v>
          </cell>
          <cell r="AS28">
            <v>-148</v>
          </cell>
          <cell r="AT28">
            <v>748</v>
          </cell>
          <cell r="AU28">
            <v>713</v>
          </cell>
          <cell r="AV28">
            <v>1689</v>
          </cell>
          <cell r="AW28">
            <v>-888</v>
          </cell>
          <cell r="AX28">
            <v>-1620</v>
          </cell>
          <cell r="AY28">
            <v>-115</v>
          </cell>
          <cell r="AZ28">
            <v>-934</v>
          </cell>
          <cell r="BA28">
            <v>3062</v>
          </cell>
          <cell r="BB28">
            <v>-812</v>
          </cell>
          <cell r="BC28">
            <v>2250</v>
          </cell>
          <cell r="BD28">
            <v>5012</v>
          </cell>
          <cell r="BE28">
            <v>7262</v>
          </cell>
          <cell r="BF28">
            <v>-1462</v>
          </cell>
          <cell r="BG28">
            <v>5800</v>
          </cell>
          <cell r="BH28">
            <v>3864</v>
          </cell>
          <cell r="BI28">
            <v>14290</v>
          </cell>
          <cell r="BJ28">
            <v>18154</v>
          </cell>
          <cell r="BK28">
            <v>89</v>
          </cell>
          <cell r="BL28">
            <v>18243</v>
          </cell>
          <cell r="BM28">
            <v>-4838</v>
          </cell>
          <cell r="BN28">
            <v>13405</v>
          </cell>
          <cell r="BO28">
            <v>-1951</v>
          </cell>
          <cell r="BP28">
            <v>5777</v>
          </cell>
          <cell r="BQ28">
            <v>3826</v>
          </cell>
          <cell r="BR28">
            <v>9213</v>
          </cell>
          <cell r="BS28">
            <v>13039</v>
          </cell>
          <cell r="BT28">
            <v>-6763</v>
          </cell>
          <cell r="BU28">
            <v>6276</v>
          </cell>
          <cell r="BV28">
            <v>5110</v>
          </cell>
          <cell r="BW28">
            <v>4856</v>
          </cell>
          <cell r="BX28">
            <v>9966</v>
          </cell>
        </row>
        <row r="29">
          <cell r="B29" t="str">
            <v>Obrigações fiscais (Tributos e contribuições a recolher)</v>
          </cell>
          <cell r="C29" t="str">
            <v>Fiscal obligations (taxes payable)</v>
          </cell>
          <cell r="D29">
            <v>-6546</v>
          </cell>
          <cell r="E29">
            <v>3096</v>
          </cell>
          <cell r="F29">
            <v>2392</v>
          </cell>
          <cell r="G29">
            <v>903</v>
          </cell>
          <cell r="H29">
            <v>-4361</v>
          </cell>
          <cell r="I29">
            <v>5568</v>
          </cell>
          <cell r="J29">
            <v>4953</v>
          </cell>
          <cell r="K29">
            <v>2926</v>
          </cell>
          <cell r="L29">
            <v>-13605</v>
          </cell>
          <cell r="M29">
            <v>6891</v>
          </cell>
          <cell r="N29">
            <v>2163</v>
          </cell>
          <cell r="O29">
            <v>4625</v>
          </cell>
          <cell r="P29">
            <v>-8735</v>
          </cell>
          <cell r="Q29">
            <v>6410</v>
          </cell>
          <cell r="R29">
            <v>2169</v>
          </cell>
          <cell r="S29">
            <v>3451</v>
          </cell>
          <cell r="T29">
            <v>1044</v>
          </cell>
          <cell r="U29">
            <v>-7769</v>
          </cell>
          <cell r="V29">
            <v>-21761</v>
          </cell>
          <cell r="W29">
            <v>14982</v>
          </cell>
          <cell r="X29">
            <v>12147</v>
          </cell>
          <cell r="Y29">
            <v>-8396</v>
          </cell>
          <cell r="Z29">
            <v>535</v>
          </cell>
          <cell r="AA29">
            <v>8261</v>
          </cell>
          <cell r="AB29">
            <v>12547</v>
          </cell>
          <cell r="AC29">
            <v>228</v>
          </cell>
          <cell r="AD29">
            <v>54</v>
          </cell>
          <cell r="AE29">
            <v>-1702</v>
          </cell>
          <cell r="AF29">
            <v>704</v>
          </cell>
          <cell r="AG29">
            <v>-716</v>
          </cell>
          <cell r="AH29">
            <v>-475</v>
          </cell>
          <cell r="AI29">
            <v>374</v>
          </cell>
          <cell r="AJ29">
            <v>-518</v>
          </cell>
          <cell r="AK29">
            <v>367</v>
          </cell>
          <cell r="AL29">
            <v>-101</v>
          </cell>
          <cell r="AM29">
            <v>-619</v>
          </cell>
          <cell r="AN29">
            <v>-252</v>
          </cell>
          <cell r="AO29">
            <v>-350</v>
          </cell>
          <cell r="AP29">
            <v>-501</v>
          </cell>
          <cell r="AQ29">
            <v>1433</v>
          </cell>
          <cell r="AR29">
            <v>524</v>
          </cell>
          <cell r="AS29">
            <v>-851</v>
          </cell>
          <cell r="AT29">
            <v>582</v>
          </cell>
          <cell r="AU29">
            <v>1106</v>
          </cell>
          <cell r="AV29">
            <v>-622</v>
          </cell>
          <cell r="AW29">
            <v>-55</v>
          </cell>
          <cell r="AX29">
            <v>2166</v>
          </cell>
          <cell r="AY29">
            <v>1101</v>
          </cell>
          <cell r="AZ29">
            <v>2590</v>
          </cell>
          <cell r="BA29">
            <v>-720</v>
          </cell>
          <cell r="BB29">
            <v>346</v>
          </cell>
          <cell r="BC29">
            <v>-374</v>
          </cell>
          <cell r="BD29">
            <v>490</v>
          </cell>
          <cell r="BE29">
            <v>116</v>
          </cell>
          <cell r="BF29">
            <v>406</v>
          </cell>
          <cell r="BG29">
            <v>522</v>
          </cell>
          <cell r="BH29">
            <v>-1925</v>
          </cell>
          <cell r="BI29">
            <v>1821</v>
          </cell>
          <cell r="BJ29">
            <v>-104</v>
          </cell>
          <cell r="BK29">
            <v>2469</v>
          </cell>
          <cell r="BL29">
            <v>2365</v>
          </cell>
          <cell r="BM29">
            <v>-1950</v>
          </cell>
          <cell r="BN29">
            <v>415</v>
          </cell>
          <cell r="BO29">
            <v>7482</v>
          </cell>
          <cell r="BP29">
            <v>231</v>
          </cell>
          <cell r="BQ29">
            <v>7713</v>
          </cell>
          <cell r="BR29">
            <v>3457</v>
          </cell>
          <cell r="BS29">
            <v>11170</v>
          </cell>
          <cell r="BT29">
            <v>25</v>
          </cell>
          <cell r="BU29">
            <v>11195</v>
          </cell>
          <cell r="BV29">
            <v>593</v>
          </cell>
          <cell r="BW29">
            <v>-748</v>
          </cell>
          <cell r="BX29">
            <v>-155</v>
          </cell>
        </row>
        <row r="30">
          <cell r="B30" t="str">
            <v>Obrigações trabalhistas, fornecedores, adiantamentos e outras contas a pagar</v>
          </cell>
          <cell r="C30" t="str">
            <v>Legal obligations, suppliers, and other accounts payable</v>
          </cell>
          <cell r="D30">
            <v>557</v>
          </cell>
          <cell r="E30">
            <v>-382</v>
          </cell>
          <cell r="F30">
            <v>1037</v>
          </cell>
          <cell r="G30">
            <v>950</v>
          </cell>
          <cell r="H30">
            <v>71</v>
          </cell>
          <cell r="I30">
            <v>90</v>
          </cell>
          <cell r="J30">
            <v>-549</v>
          </cell>
          <cell r="K30">
            <v>-1666</v>
          </cell>
          <cell r="L30">
            <v>-132</v>
          </cell>
          <cell r="M30">
            <v>970</v>
          </cell>
          <cell r="N30">
            <v>-846</v>
          </cell>
          <cell r="O30">
            <v>-1722</v>
          </cell>
          <cell r="P30">
            <v>2451</v>
          </cell>
          <cell r="Q30">
            <v>170</v>
          </cell>
          <cell r="R30">
            <v>3389</v>
          </cell>
          <cell r="S30">
            <v>848</v>
          </cell>
          <cell r="T30">
            <v>22465</v>
          </cell>
          <cell r="U30">
            <v>-5606</v>
          </cell>
          <cell r="V30">
            <v>1465</v>
          </cell>
          <cell r="W30">
            <v>-3913</v>
          </cell>
          <cell r="X30">
            <v>2451</v>
          </cell>
          <cell r="Y30">
            <v>-11322</v>
          </cell>
          <cell r="Z30">
            <v>5916</v>
          </cell>
          <cell r="AA30">
            <v>6861</v>
          </cell>
          <cell r="AB30">
            <v>3906</v>
          </cell>
          <cell r="AC30">
            <v>9588</v>
          </cell>
          <cell r="AD30">
            <v>-9034</v>
          </cell>
          <cell r="AE30">
            <v>-862</v>
          </cell>
          <cell r="AF30">
            <v>-4082</v>
          </cell>
          <cell r="AG30">
            <v>-4390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-595</v>
          </cell>
          <cell r="AP30">
            <v>-699</v>
          </cell>
          <cell r="AQ30">
            <v>-1303</v>
          </cell>
          <cell r="AR30">
            <v>156</v>
          </cell>
          <cell r="AS30">
            <v>-1294</v>
          </cell>
          <cell r="AT30">
            <v>-2597</v>
          </cell>
          <cell r="AU30">
            <v>-2441</v>
          </cell>
          <cell r="AV30">
            <v>1843</v>
          </cell>
          <cell r="AW30">
            <v>-249</v>
          </cell>
          <cell r="AX30">
            <v>3126</v>
          </cell>
          <cell r="AY30">
            <v>-4172</v>
          </cell>
          <cell r="AZ30">
            <v>548</v>
          </cell>
          <cell r="BA30">
            <v>9568</v>
          </cell>
          <cell r="BB30">
            <v>-6292</v>
          </cell>
          <cell r="BC30">
            <v>3276</v>
          </cell>
          <cell r="BD30">
            <v>3466</v>
          </cell>
          <cell r="BE30">
            <v>6742</v>
          </cell>
          <cell r="BF30">
            <v>2022</v>
          </cell>
          <cell r="BG30">
            <v>8764</v>
          </cell>
          <cell r="BH30">
            <v>5625</v>
          </cell>
          <cell r="BI30">
            <v>40750</v>
          </cell>
          <cell r="BJ30">
            <v>46375</v>
          </cell>
          <cell r="BK30">
            <v>-16635</v>
          </cell>
          <cell r="BL30">
            <v>29740</v>
          </cell>
          <cell r="BM30">
            <v>10610</v>
          </cell>
          <cell r="BN30">
            <v>40350</v>
          </cell>
          <cell r="BO30">
            <v>-4046</v>
          </cell>
          <cell r="BP30">
            <v>-16464</v>
          </cell>
          <cell r="BQ30">
            <v>-20510</v>
          </cell>
          <cell r="BR30">
            <v>16291</v>
          </cell>
          <cell r="BS30">
            <v>-4219</v>
          </cell>
          <cell r="BT30">
            <v>-3799</v>
          </cell>
          <cell r="BU30">
            <v>-8018</v>
          </cell>
          <cell r="BV30">
            <v>11856</v>
          </cell>
          <cell r="BW30">
            <v>-10150</v>
          </cell>
          <cell r="BX30">
            <v>1706</v>
          </cell>
        </row>
        <row r="31">
          <cell r="B31" t="str">
            <v>Exígivel a longo prazo</v>
          </cell>
          <cell r="C31" t="str">
            <v>Long-term liabilities</v>
          </cell>
          <cell r="D31">
            <v>0</v>
          </cell>
          <cell r="E31">
            <v>0</v>
          </cell>
          <cell r="F31">
            <v>-6</v>
          </cell>
          <cell r="G31">
            <v>6</v>
          </cell>
          <cell r="H31">
            <v>0</v>
          </cell>
          <cell r="I31">
            <v>14</v>
          </cell>
          <cell r="J31">
            <v>-14</v>
          </cell>
          <cell r="K31">
            <v>-920</v>
          </cell>
          <cell r="L31">
            <v>-273</v>
          </cell>
          <cell r="M31">
            <v>1218</v>
          </cell>
          <cell r="N31">
            <v>-576</v>
          </cell>
          <cell r="O31">
            <v>1409</v>
          </cell>
          <cell r="P31">
            <v>-155</v>
          </cell>
          <cell r="Q31">
            <v>31</v>
          </cell>
          <cell r="R31">
            <v>-235</v>
          </cell>
          <cell r="S31">
            <v>779</v>
          </cell>
          <cell r="T31">
            <v>362</v>
          </cell>
          <cell r="U31">
            <v>-1130</v>
          </cell>
          <cell r="V31">
            <v>-4937</v>
          </cell>
          <cell r="W31">
            <v>4299</v>
          </cell>
          <cell r="X31">
            <v>-196</v>
          </cell>
          <cell r="Y31">
            <v>-47</v>
          </cell>
          <cell r="Z31">
            <v>-10</v>
          </cell>
          <cell r="AA31">
            <v>-4232</v>
          </cell>
          <cell r="AB31">
            <v>-4485</v>
          </cell>
          <cell r="AC31">
            <v>-592</v>
          </cell>
          <cell r="AD31">
            <v>-857</v>
          </cell>
          <cell r="AE31">
            <v>-368</v>
          </cell>
          <cell r="AF31">
            <v>-1586</v>
          </cell>
          <cell r="AG31">
            <v>-3403</v>
          </cell>
          <cell r="AH31">
            <v>-799</v>
          </cell>
          <cell r="AI31">
            <v>-720</v>
          </cell>
          <cell r="AJ31">
            <v>1592</v>
          </cell>
          <cell r="AK31">
            <v>-1296</v>
          </cell>
          <cell r="AL31">
            <v>-1519</v>
          </cell>
          <cell r="AM31">
            <v>73</v>
          </cell>
          <cell r="AN31">
            <v>-1223</v>
          </cell>
          <cell r="AO31">
            <v>-1075</v>
          </cell>
          <cell r="AP31">
            <v>660</v>
          </cell>
          <cell r="AQ31">
            <v>-2038</v>
          </cell>
          <cell r="AR31">
            <v>-1773</v>
          </cell>
          <cell r="AS31">
            <v>-415</v>
          </cell>
          <cell r="AT31">
            <v>-2453</v>
          </cell>
          <cell r="AU31">
            <v>-4226</v>
          </cell>
          <cell r="AV31">
            <v>-368</v>
          </cell>
          <cell r="AW31">
            <v>-607</v>
          </cell>
          <cell r="AX31">
            <v>1109</v>
          </cell>
          <cell r="AY31">
            <v>-1418</v>
          </cell>
          <cell r="AZ31">
            <v>-1284</v>
          </cell>
          <cell r="BA31">
            <v>-405</v>
          </cell>
          <cell r="BB31">
            <v>4109</v>
          </cell>
          <cell r="BC31">
            <v>3704</v>
          </cell>
          <cell r="BD31">
            <v>-3771</v>
          </cell>
          <cell r="BE31">
            <v>-67</v>
          </cell>
          <cell r="BF31">
            <v>-2747</v>
          </cell>
          <cell r="BG31">
            <v>-2814</v>
          </cell>
          <cell r="BH31">
            <v>589</v>
          </cell>
          <cell r="BI31">
            <v>-32178</v>
          </cell>
          <cell r="BJ31">
            <v>-31589</v>
          </cell>
          <cell r="BK31">
            <v>30223</v>
          </cell>
          <cell r="BL31">
            <v>-1366</v>
          </cell>
          <cell r="BM31">
            <v>54908</v>
          </cell>
          <cell r="BN31">
            <v>53542</v>
          </cell>
          <cell r="BO31">
            <v>-713</v>
          </cell>
          <cell r="BP31">
            <v>-1204</v>
          </cell>
          <cell r="BQ31">
            <v>-1917</v>
          </cell>
          <cell r="BR31">
            <v>27436</v>
          </cell>
          <cell r="BS31">
            <v>25519</v>
          </cell>
          <cell r="BT31">
            <v>-14685</v>
          </cell>
          <cell r="BU31">
            <v>10834</v>
          </cell>
          <cell r="BV31">
            <v>1868</v>
          </cell>
          <cell r="BW31">
            <v>4645</v>
          </cell>
          <cell r="BX31">
            <v>6513</v>
          </cell>
        </row>
        <row r="32">
          <cell r="B32" t="str">
            <v>Imposto de renda e contribuição social pagos</v>
          </cell>
          <cell r="C32" t="str">
            <v>Income tax and social contribution paid</v>
          </cell>
          <cell r="D32">
            <v>-4613</v>
          </cell>
          <cell r="E32">
            <v>-3044</v>
          </cell>
          <cell r="F32">
            <v>-2318</v>
          </cell>
          <cell r="G32">
            <v>-624</v>
          </cell>
          <cell r="H32">
            <v>-6450</v>
          </cell>
          <cell r="I32">
            <v>-5932</v>
          </cell>
          <cell r="J32">
            <v>-4788</v>
          </cell>
          <cell r="K32">
            <v>-4347</v>
          </cell>
          <cell r="L32">
            <v>-8246</v>
          </cell>
          <cell r="M32">
            <v>-7467</v>
          </cell>
          <cell r="N32">
            <v>-3660</v>
          </cell>
          <cell r="O32">
            <v>-4691</v>
          </cell>
          <cell r="P32">
            <v>5319</v>
          </cell>
          <cell r="Q32">
            <v>-6442</v>
          </cell>
          <cell r="R32">
            <v>-2620</v>
          </cell>
          <cell r="S32">
            <v>-29467</v>
          </cell>
          <cell r="T32">
            <v>-14799</v>
          </cell>
          <cell r="U32">
            <v>-14360</v>
          </cell>
          <cell r="V32">
            <v>-9468</v>
          </cell>
          <cell r="W32">
            <v>-4199</v>
          </cell>
          <cell r="X32">
            <v>-14305</v>
          </cell>
          <cell r="Y32">
            <v>-11500</v>
          </cell>
          <cell r="Z32">
            <v>-2342</v>
          </cell>
          <cell r="AA32">
            <v>-8995</v>
          </cell>
          <cell r="AB32">
            <v>-37142</v>
          </cell>
          <cell r="AC32">
            <v>-14553</v>
          </cell>
          <cell r="AD32">
            <v>-12049</v>
          </cell>
          <cell r="AE32">
            <v>-11613</v>
          </cell>
          <cell r="AF32">
            <v>-7027</v>
          </cell>
          <cell r="AG32">
            <v>-45242</v>
          </cell>
          <cell r="AH32">
            <v>-19781</v>
          </cell>
          <cell r="AI32">
            <v>-18253</v>
          </cell>
          <cell r="AJ32">
            <v>-16917</v>
          </cell>
          <cell r="AK32">
            <v>-22294</v>
          </cell>
          <cell r="AL32">
            <v>-38034</v>
          </cell>
          <cell r="AM32">
            <v>-54951</v>
          </cell>
          <cell r="AN32">
            <v>-77245</v>
          </cell>
          <cell r="AO32">
            <v>-19629</v>
          </cell>
          <cell r="AP32">
            <v>-22248</v>
          </cell>
          <cell r="AQ32">
            <v>-22533</v>
          </cell>
          <cell r="AR32">
            <v>-17558</v>
          </cell>
          <cell r="AS32">
            <v>-41877</v>
          </cell>
          <cell r="AT32">
            <v>-64410</v>
          </cell>
          <cell r="AU32">
            <v>-81968</v>
          </cell>
          <cell r="AV32">
            <v>-26844</v>
          </cell>
          <cell r="AW32">
            <v>-26930</v>
          </cell>
          <cell r="AX32">
            <v>-23060</v>
          </cell>
          <cell r="AY32">
            <v>-24633</v>
          </cell>
          <cell r="AZ32">
            <v>-101467</v>
          </cell>
          <cell r="BA32">
            <v>-36253</v>
          </cell>
          <cell r="BB32">
            <v>-32025</v>
          </cell>
          <cell r="BC32">
            <v>-68278</v>
          </cell>
          <cell r="BD32">
            <v>-22634</v>
          </cell>
          <cell r="BE32">
            <v>-90912</v>
          </cell>
          <cell r="BF32">
            <v>-34033</v>
          </cell>
          <cell r="BG32">
            <v>-124945</v>
          </cell>
          <cell r="BH32">
            <v>-35157</v>
          </cell>
          <cell r="BI32">
            <v>-20527</v>
          </cell>
          <cell r="BJ32">
            <v>-55684</v>
          </cell>
          <cell r="BK32">
            <v>-31495</v>
          </cell>
          <cell r="BL32">
            <v>-87179</v>
          </cell>
          <cell r="BM32">
            <v>-28599</v>
          </cell>
          <cell r="BN32">
            <v>-115778</v>
          </cell>
          <cell r="BO32">
            <v>-56469</v>
          </cell>
          <cell r="BP32">
            <v>-36506</v>
          </cell>
          <cell r="BQ32">
            <v>-92975</v>
          </cell>
          <cell r="BR32">
            <v>-27307</v>
          </cell>
          <cell r="BS32">
            <v>-120282</v>
          </cell>
          <cell r="BT32">
            <v>-35072</v>
          </cell>
          <cell r="BU32">
            <v>-155354</v>
          </cell>
          <cell r="BV32">
            <v>-35472</v>
          </cell>
          <cell r="BW32">
            <v>-36200</v>
          </cell>
          <cell r="BX32">
            <v>-71672</v>
          </cell>
        </row>
        <row r="33">
          <cell r="B33" t="str">
            <v>Salários, férias e honorários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-270</v>
          </cell>
          <cell r="AI33">
            <v>389</v>
          </cell>
          <cell r="AJ33">
            <v>4656</v>
          </cell>
          <cell r="AK33">
            <v>-1978</v>
          </cell>
          <cell r="AL33">
            <v>119</v>
          </cell>
          <cell r="AM33">
            <v>4775</v>
          </cell>
          <cell r="AN33">
            <v>2797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-36200</v>
          </cell>
          <cell r="BX33">
            <v>0</v>
          </cell>
        </row>
        <row r="34">
          <cell r="B34" t="str">
            <v>Imposto de renda e contribuição social a recolher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</row>
        <row r="35">
          <cell r="B35" t="str">
            <v>Fornecedores e diversos</v>
          </cell>
          <cell r="C35" t="str">
            <v>Social obligations</v>
          </cell>
          <cell r="D35">
            <v>-18</v>
          </cell>
          <cell r="E35">
            <v>125</v>
          </cell>
          <cell r="F35">
            <v>235</v>
          </cell>
          <cell r="G35">
            <v>-162</v>
          </cell>
          <cell r="H35">
            <v>228</v>
          </cell>
          <cell r="I35">
            <v>-15</v>
          </cell>
          <cell r="J35">
            <v>553</v>
          </cell>
          <cell r="K35">
            <v>1409</v>
          </cell>
          <cell r="L35">
            <v>-1488</v>
          </cell>
          <cell r="M35">
            <v>290</v>
          </cell>
          <cell r="N35">
            <v>422</v>
          </cell>
          <cell r="O35">
            <v>228</v>
          </cell>
          <cell r="P35">
            <v>-123</v>
          </cell>
          <cell r="Q35">
            <v>300</v>
          </cell>
          <cell r="R35">
            <v>639</v>
          </cell>
          <cell r="S35">
            <v>331</v>
          </cell>
          <cell r="T35">
            <v>193</v>
          </cell>
          <cell r="U35">
            <v>127</v>
          </cell>
          <cell r="V35">
            <v>1518</v>
          </cell>
          <cell r="W35">
            <v>-132</v>
          </cell>
          <cell r="X35">
            <v>155</v>
          </cell>
          <cell r="Y35">
            <v>1098</v>
          </cell>
          <cell r="Z35">
            <v>-121</v>
          </cell>
          <cell r="AA35">
            <v>-528</v>
          </cell>
          <cell r="AB35">
            <v>0</v>
          </cell>
          <cell r="AC35">
            <v>-628</v>
          </cell>
          <cell r="AD35">
            <v>2155</v>
          </cell>
          <cell r="AE35">
            <v>-690</v>
          </cell>
          <cell r="AF35">
            <v>333</v>
          </cell>
          <cell r="AG35">
            <v>0</v>
          </cell>
          <cell r="AH35">
            <v>1846</v>
          </cell>
          <cell r="AI35">
            <v>3521</v>
          </cell>
          <cell r="AJ35">
            <v>-3662</v>
          </cell>
          <cell r="AK35">
            <v>8962</v>
          </cell>
          <cell r="AL35">
            <v>5367</v>
          </cell>
          <cell r="AM35">
            <v>1705</v>
          </cell>
          <cell r="AN35">
            <v>10667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262</v>
          </cell>
          <cell r="BN35">
            <v>0</v>
          </cell>
          <cell r="BO35">
            <v>0</v>
          </cell>
          <cell r="BP35">
            <v>55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</row>
        <row r="36">
          <cell r="B36" t="str">
            <v>Obrigações sociais ( encargos sociais a recolher)</v>
          </cell>
          <cell r="C36" t="str">
            <v>Social obligations</v>
          </cell>
          <cell r="D36">
            <v>-18</v>
          </cell>
          <cell r="E36">
            <v>125</v>
          </cell>
          <cell r="F36">
            <v>235</v>
          </cell>
          <cell r="G36">
            <v>-162</v>
          </cell>
          <cell r="H36">
            <v>228</v>
          </cell>
          <cell r="I36">
            <v>-15</v>
          </cell>
          <cell r="J36">
            <v>553</v>
          </cell>
          <cell r="K36">
            <v>1409</v>
          </cell>
          <cell r="L36">
            <v>-1488</v>
          </cell>
          <cell r="M36">
            <v>290</v>
          </cell>
          <cell r="N36">
            <v>422</v>
          </cell>
          <cell r="O36">
            <v>228</v>
          </cell>
          <cell r="P36">
            <v>-123</v>
          </cell>
          <cell r="Q36">
            <v>300</v>
          </cell>
          <cell r="R36">
            <v>639</v>
          </cell>
          <cell r="S36">
            <v>331</v>
          </cell>
          <cell r="T36">
            <v>193</v>
          </cell>
          <cell r="U36">
            <v>127</v>
          </cell>
          <cell r="V36">
            <v>1518</v>
          </cell>
          <cell r="W36">
            <v>-132</v>
          </cell>
          <cell r="X36">
            <v>155</v>
          </cell>
          <cell r="Y36">
            <v>1098</v>
          </cell>
          <cell r="Z36">
            <v>-121</v>
          </cell>
          <cell r="AA36">
            <v>-528</v>
          </cell>
          <cell r="AB36">
            <v>604</v>
          </cell>
          <cell r="AC36">
            <v>-628</v>
          </cell>
          <cell r="AD36">
            <v>2155</v>
          </cell>
          <cell r="AE36">
            <v>-690</v>
          </cell>
          <cell r="AF36">
            <v>333</v>
          </cell>
          <cell r="AG36">
            <v>1170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-735</v>
          </cell>
          <cell r="AP36">
            <v>216</v>
          </cell>
          <cell r="AQ36">
            <v>1009</v>
          </cell>
          <cell r="AR36">
            <v>251</v>
          </cell>
          <cell r="AS36">
            <v>-519</v>
          </cell>
          <cell r="AT36">
            <v>490</v>
          </cell>
          <cell r="AU36">
            <v>741</v>
          </cell>
          <cell r="AV36">
            <v>-1153</v>
          </cell>
          <cell r="AW36">
            <v>194</v>
          </cell>
          <cell r="AX36">
            <v>-13</v>
          </cell>
          <cell r="AY36">
            <v>34</v>
          </cell>
          <cell r="AZ36">
            <v>-938</v>
          </cell>
          <cell r="BA36">
            <v>-302</v>
          </cell>
          <cell r="BB36">
            <v>617</v>
          </cell>
          <cell r="BC36">
            <v>315</v>
          </cell>
          <cell r="BD36">
            <v>243</v>
          </cell>
          <cell r="BE36">
            <v>558</v>
          </cell>
          <cell r="BF36">
            <v>545</v>
          </cell>
          <cell r="BG36">
            <v>1103</v>
          </cell>
          <cell r="BH36">
            <v>-136</v>
          </cell>
          <cell r="BI36">
            <v>-3009</v>
          </cell>
          <cell r="BJ36">
            <v>-3145</v>
          </cell>
          <cell r="BK36">
            <v>-225</v>
          </cell>
          <cell r="BL36">
            <v>-3370</v>
          </cell>
          <cell r="BM36">
            <v>262</v>
          </cell>
          <cell r="BN36">
            <v>-3108</v>
          </cell>
          <cell r="BO36">
            <v>-324</v>
          </cell>
          <cell r="BP36">
            <v>55</v>
          </cell>
          <cell r="BQ36">
            <v>-269</v>
          </cell>
          <cell r="BR36">
            <v>1627</v>
          </cell>
          <cell r="BS36">
            <v>1358</v>
          </cell>
          <cell r="BT36">
            <v>-886</v>
          </cell>
          <cell r="BU36">
            <v>472</v>
          </cell>
          <cell r="BV36">
            <v>-136</v>
          </cell>
          <cell r="BW36">
            <v>221</v>
          </cell>
          <cell r="BX36">
            <v>85</v>
          </cell>
        </row>
        <row r="37">
          <cell r="B37" t="str">
            <v>Comercialização sobre operações</v>
          </cell>
          <cell r="C37" t="str">
            <v>Selling expenses of operations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620</v>
          </cell>
          <cell r="AP37">
            <v>-744</v>
          </cell>
          <cell r="AQ37">
            <v>332</v>
          </cell>
          <cell r="AR37">
            <v>769</v>
          </cell>
          <cell r="AS37">
            <v>-124</v>
          </cell>
          <cell r="AT37">
            <v>208</v>
          </cell>
          <cell r="AU37">
            <v>977</v>
          </cell>
          <cell r="AV37">
            <v>-275</v>
          </cell>
          <cell r="AW37">
            <v>-124</v>
          </cell>
          <cell r="AX37">
            <v>392</v>
          </cell>
          <cell r="AY37">
            <v>63</v>
          </cell>
          <cell r="AZ37">
            <v>56</v>
          </cell>
          <cell r="BA37">
            <v>132</v>
          </cell>
          <cell r="BB37">
            <v>25</v>
          </cell>
          <cell r="BC37">
            <v>157</v>
          </cell>
          <cell r="BD37">
            <v>523</v>
          </cell>
          <cell r="BE37">
            <v>680</v>
          </cell>
          <cell r="BF37">
            <v>-111</v>
          </cell>
          <cell r="BG37">
            <v>569</v>
          </cell>
          <cell r="BH37">
            <v>-355</v>
          </cell>
          <cell r="BI37">
            <v>85</v>
          </cell>
          <cell r="BJ37">
            <v>-270</v>
          </cell>
          <cell r="BK37">
            <v>-249</v>
          </cell>
          <cell r="BL37">
            <v>-519</v>
          </cell>
          <cell r="BM37">
            <v>-206</v>
          </cell>
          <cell r="BN37">
            <v>-725</v>
          </cell>
          <cell r="BO37">
            <v>4464</v>
          </cell>
          <cell r="BP37">
            <v>-3181</v>
          </cell>
          <cell r="BQ37">
            <v>1283</v>
          </cell>
          <cell r="BR37">
            <v>54</v>
          </cell>
          <cell r="BS37">
            <v>1337</v>
          </cell>
          <cell r="BT37">
            <v>525</v>
          </cell>
          <cell r="BU37">
            <v>1862</v>
          </cell>
          <cell r="BV37">
            <v>807</v>
          </cell>
          <cell r="BW37">
            <v>-628</v>
          </cell>
          <cell r="BX37">
            <v>179</v>
          </cell>
        </row>
        <row r="38">
          <cell r="B38" t="str">
            <v>Provisão de sinistros e seguros</v>
          </cell>
          <cell r="C38" t="str">
            <v>Odontored - Provission for losses</v>
          </cell>
          <cell r="D38">
            <v>9254</v>
          </cell>
          <cell r="E38">
            <v>6674</v>
          </cell>
          <cell r="F38">
            <v>5181</v>
          </cell>
          <cell r="G38">
            <v>-3957</v>
          </cell>
          <cell r="H38">
            <v>17466</v>
          </cell>
          <cell r="I38">
            <v>15246</v>
          </cell>
          <cell r="J38">
            <v>14179</v>
          </cell>
          <cell r="K38">
            <v>10691</v>
          </cell>
          <cell r="L38">
            <v>20646</v>
          </cell>
          <cell r="M38">
            <v>17587</v>
          </cell>
          <cell r="N38">
            <v>11143</v>
          </cell>
          <cell r="O38">
            <v>16065</v>
          </cell>
          <cell r="P38">
            <v>21506</v>
          </cell>
          <cell r="Q38">
            <v>13463</v>
          </cell>
          <cell r="R38">
            <v>21133</v>
          </cell>
          <cell r="S38">
            <v>13609</v>
          </cell>
          <cell r="T38">
            <v>32631</v>
          </cell>
          <cell r="U38">
            <v>28845</v>
          </cell>
          <cell r="V38">
            <v>22957</v>
          </cell>
          <cell r="W38">
            <v>47516</v>
          </cell>
          <cell r="X38">
            <v>61378</v>
          </cell>
          <cell r="Y38">
            <v>46744</v>
          </cell>
          <cell r="Z38">
            <v>46604</v>
          </cell>
          <cell r="AA38">
            <v>45039</v>
          </cell>
          <cell r="AB38">
            <v>0</v>
          </cell>
          <cell r="AC38">
            <v>66216</v>
          </cell>
          <cell r="AD38">
            <v>60720</v>
          </cell>
          <cell r="AE38">
            <v>57109</v>
          </cell>
          <cell r="AF38">
            <v>54384</v>
          </cell>
          <cell r="AG38">
            <v>0</v>
          </cell>
          <cell r="AH38">
            <v>63790</v>
          </cell>
          <cell r="AI38">
            <v>60259</v>
          </cell>
          <cell r="AJ38">
            <v>66668</v>
          </cell>
          <cell r="AK38">
            <v>58204.299999999988</v>
          </cell>
          <cell r="AL38">
            <v>124049</v>
          </cell>
          <cell r="AM38">
            <v>190717</v>
          </cell>
          <cell r="AN38">
            <v>248921.3</v>
          </cell>
          <cell r="AO38">
            <v>75947.012529999993</v>
          </cell>
          <cell r="AP38">
            <v>68706.902219999989</v>
          </cell>
          <cell r="AQ38">
            <v>72596.850000000006</v>
          </cell>
          <cell r="AR38">
            <v>69479</v>
          </cell>
          <cell r="AS38">
            <v>144653.91475</v>
          </cell>
          <cell r="AT38">
            <v>217250.76474999997</v>
          </cell>
          <cell r="AU38">
            <v>286729.76474999997</v>
          </cell>
          <cell r="AV38">
            <v>0</v>
          </cell>
          <cell r="AW38">
            <v>0</v>
          </cell>
          <cell r="AX38">
            <v>0</v>
          </cell>
          <cell r="AY38">
            <v>66064</v>
          </cell>
          <cell r="AZ38">
            <v>0</v>
          </cell>
          <cell r="BA38" t="str">
            <v>-</v>
          </cell>
          <cell r="BB38">
            <v>4304</v>
          </cell>
          <cell r="BC38">
            <v>4304</v>
          </cell>
          <cell r="BD38">
            <v>-561</v>
          </cell>
          <cell r="BE38">
            <v>3743</v>
          </cell>
          <cell r="BF38">
            <v>-232</v>
          </cell>
          <cell r="BG38">
            <v>3511</v>
          </cell>
          <cell r="BH38">
            <v>-568</v>
          </cell>
          <cell r="BI38">
            <v>1499</v>
          </cell>
          <cell r="BJ38">
            <v>931</v>
          </cell>
          <cell r="BK38">
            <v>646</v>
          </cell>
          <cell r="BL38">
            <v>1577</v>
          </cell>
          <cell r="BM38">
            <v>-748</v>
          </cell>
          <cell r="BN38">
            <v>829</v>
          </cell>
          <cell r="BO38">
            <v>587</v>
          </cell>
          <cell r="BP38">
            <v>3259</v>
          </cell>
          <cell r="BQ38">
            <v>3846</v>
          </cell>
          <cell r="BR38">
            <v>5394</v>
          </cell>
          <cell r="BS38">
            <v>9240</v>
          </cell>
          <cell r="BT38">
            <v>-2101</v>
          </cell>
          <cell r="BU38">
            <v>7139</v>
          </cell>
          <cell r="BV38">
            <v>224</v>
          </cell>
          <cell r="BW38">
            <v>1811</v>
          </cell>
          <cell r="BX38">
            <v>2035</v>
          </cell>
        </row>
        <row r="39">
          <cell r="B39" t="str">
            <v>CAIXA GERADO (APLICADO) PELAS ATIVIDADES OPERACIONAIS</v>
          </cell>
          <cell r="C39" t="str">
            <v>NET CASH PROVIDED BY (USED IN) OPERATIONAL ACTIVITIES</v>
          </cell>
          <cell r="D39">
            <v>9254</v>
          </cell>
          <cell r="E39">
            <v>6674</v>
          </cell>
          <cell r="F39">
            <v>5181</v>
          </cell>
          <cell r="G39">
            <v>-3957</v>
          </cell>
          <cell r="H39">
            <v>17466</v>
          </cell>
          <cell r="I39">
            <v>15246</v>
          </cell>
          <cell r="J39">
            <v>14179</v>
          </cell>
          <cell r="K39">
            <v>10691</v>
          </cell>
          <cell r="L39">
            <v>20646</v>
          </cell>
          <cell r="M39">
            <v>17587</v>
          </cell>
          <cell r="N39">
            <v>11143</v>
          </cell>
          <cell r="O39">
            <v>16065</v>
          </cell>
          <cell r="P39">
            <v>21506</v>
          </cell>
          <cell r="Q39">
            <v>13463</v>
          </cell>
          <cell r="R39">
            <v>21133</v>
          </cell>
          <cell r="S39">
            <v>13609</v>
          </cell>
          <cell r="T39">
            <v>32631</v>
          </cell>
          <cell r="U39">
            <v>28845</v>
          </cell>
          <cell r="V39">
            <v>22957</v>
          </cell>
          <cell r="W39">
            <v>47516</v>
          </cell>
          <cell r="X39">
            <v>61378</v>
          </cell>
          <cell r="Y39">
            <v>46744</v>
          </cell>
          <cell r="Z39">
            <v>46604</v>
          </cell>
          <cell r="AA39">
            <v>45039</v>
          </cell>
          <cell r="AB39">
            <v>199765</v>
          </cell>
          <cell r="AC39">
            <v>66216</v>
          </cell>
          <cell r="AD39">
            <v>60720</v>
          </cell>
          <cell r="AE39">
            <v>57109</v>
          </cell>
          <cell r="AF39">
            <v>54384</v>
          </cell>
          <cell r="AG39">
            <v>238429</v>
          </cell>
          <cell r="AH39">
            <v>63790</v>
          </cell>
          <cell r="AI39">
            <v>60259</v>
          </cell>
          <cell r="AJ39">
            <v>66668</v>
          </cell>
          <cell r="AK39">
            <v>58204.299999999988</v>
          </cell>
          <cell r="AL39">
            <v>124049</v>
          </cell>
          <cell r="AM39">
            <v>190717</v>
          </cell>
          <cell r="AN39">
            <v>248921.3</v>
          </cell>
          <cell r="AO39">
            <v>75947.012529999993</v>
          </cell>
          <cell r="AP39">
            <v>68706.902219999989</v>
          </cell>
          <cell r="AQ39">
            <v>72596.850000000006</v>
          </cell>
          <cell r="AR39">
            <v>69479</v>
          </cell>
          <cell r="AS39">
            <v>144653.91475</v>
          </cell>
          <cell r="AT39">
            <v>217250.76474999997</v>
          </cell>
          <cell r="AU39">
            <v>286729.76474999997</v>
          </cell>
          <cell r="AV39">
            <v>90892</v>
          </cell>
          <cell r="AW39">
            <v>67176</v>
          </cell>
          <cell r="AX39">
            <v>77857</v>
          </cell>
          <cell r="AY39">
            <v>66064</v>
          </cell>
          <cell r="AZ39">
            <v>301989</v>
          </cell>
          <cell r="BA39">
            <v>90200</v>
          </cell>
          <cell r="BB39">
            <v>59139</v>
          </cell>
          <cell r="BC39">
            <v>149339</v>
          </cell>
          <cell r="BD39">
            <v>72802</v>
          </cell>
          <cell r="BE39">
            <v>222141</v>
          </cell>
          <cell r="BF39">
            <v>62501.258789999993</v>
          </cell>
          <cell r="BG39">
            <v>284642.25878999999</v>
          </cell>
          <cell r="BH39">
            <v>96625</v>
          </cell>
          <cell r="BI39">
            <v>86973</v>
          </cell>
          <cell r="BJ39">
            <v>183598</v>
          </cell>
          <cell r="BK39">
            <v>114538</v>
          </cell>
          <cell r="BL39">
            <v>298136</v>
          </cell>
          <cell r="BM39">
            <v>60841</v>
          </cell>
          <cell r="BN39">
            <v>358977</v>
          </cell>
          <cell r="BO39">
            <v>62645</v>
          </cell>
          <cell r="BP39">
            <v>67598</v>
          </cell>
          <cell r="BQ39">
            <v>130243</v>
          </cell>
          <cell r="BR39">
            <v>100893</v>
          </cell>
          <cell r="BS39">
            <v>231136</v>
          </cell>
          <cell r="BT39">
            <v>77624</v>
          </cell>
          <cell r="BU39">
            <v>308760</v>
          </cell>
          <cell r="BV39">
            <v>107141</v>
          </cell>
          <cell r="BW39">
            <v>69317</v>
          </cell>
          <cell r="BX39">
            <v>176458</v>
          </cell>
        </row>
        <row r="40">
          <cell r="B40" t="str">
            <v>FLUXO DE CAIXA DAS ATIVIDADES DE INVESTIMENTOS</v>
          </cell>
          <cell r="C40" t="str">
            <v xml:space="preserve"> CASH FLOW FROM INVESTING ACTIVITIES</v>
          </cell>
          <cell r="D40">
            <v>-596</v>
          </cell>
          <cell r="E40">
            <v>-922</v>
          </cell>
          <cell r="F40">
            <v>-2027</v>
          </cell>
          <cell r="G40">
            <v>-946</v>
          </cell>
          <cell r="H40">
            <v>-384</v>
          </cell>
          <cell r="I40">
            <v>-415</v>
          </cell>
          <cell r="J40">
            <v>-628</v>
          </cell>
          <cell r="K40">
            <v>-198</v>
          </cell>
          <cell r="L40">
            <v>-228</v>
          </cell>
          <cell r="M40">
            <v>-360</v>
          </cell>
          <cell r="N40">
            <v>-181</v>
          </cell>
          <cell r="O40">
            <v>-625</v>
          </cell>
          <cell r="P40">
            <v>-370</v>
          </cell>
          <cell r="Q40">
            <v>-375</v>
          </cell>
          <cell r="R40">
            <v>-417</v>
          </cell>
          <cell r="S40">
            <v>-304</v>
          </cell>
          <cell r="T40">
            <v>-349</v>
          </cell>
          <cell r="U40">
            <v>-2198</v>
          </cell>
          <cell r="V40">
            <v>-1553</v>
          </cell>
          <cell r="W40">
            <v>-1491</v>
          </cell>
          <cell r="X40">
            <v>-821</v>
          </cell>
          <cell r="Y40">
            <v>-719</v>
          </cell>
          <cell r="Z40">
            <v>-989</v>
          </cell>
          <cell r="AA40">
            <v>-2039</v>
          </cell>
          <cell r="AB40">
            <v>-4568</v>
          </cell>
          <cell r="AC40">
            <v>-2296</v>
          </cell>
          <cell r="AD40">
            <v>588</v>
          </cell>
          <cell r="AE40">
            <v>-836</v>
          </cell>
          <cell r="AF40">
            <v>-1109</v>
          </cell>
          <cell r="AG40">
            <v>-3653</v>
          </cell>
          <cell r="AH40">
            <v>-1196</v>
          </cell>
          <cell r="AI40">
            <v>-470</v>
          </cell>
          <cell r="AJ40">
            <v>-264</v>
          </cell>
          <cell r="AK40">
            <v>-541</v>
          </cell>
          <cell r="AL40">
            <v>-1666</v>
          </cell>
          <cell r="AM40">
            <v>-1930</v>
          </cell>
          <cell r="AN40">
            <v>-2471</v>
          </cell>
          <cell r="AO40">
            <v>-2794</v>
          </cell>
          <cell r="AP40">
            <v>-5601</v>
          </cell>
          <cell r="AQ40">
            <v>-1858</v>
          </cell>
          <cell r="AR40">
            <v>-408</v>
          </cell>
          <cell r="AS40">
            <v>-8395</v>
          </cell>
          <cell r="AT40">
            <v>-10253</v>
          </cell>
          <cell r="AU40">
            <v>-10661</v>
          </cell>
          <cell r="AV40">
            <v>-2156</v>
          </cell>
          <cell r="AW40">
            <v>-116</v>
          </cell>
          <cell r="AX40">
            <v>-866</v>
          </cell>
          <cell r="AY40">
            <v>-1976</v>
          </cell>
          <cell r="AZ40">
            <v>-5114</v>
          </cell>
          <cell r="BA40">
            <v>-1897</v>
          </cell>
          <cell r="BB40">
            <v>-499</v>
          </cell>
          <cell r="BC40">
            <v>-2396</v>
          </cell>
          <cell r="BD40">
            <v>-1750</v>
          </cell>
          <cell r="BE40">
            <v>-4146</v>
          </cell>
          <cell r="BF40">
            <v>-833</v>
          </cell>
          <cell r="BG40">
            <v>-4979</v>
          </cell>
          <cell r="BH40">
            <v>-814</v>
          </cell>
          <cell r="BI40">
            <v>-1853</v>
          </cell>
          <cell r="BJ40">
            <v>-2667</v>
          </cell>
          <cell r="BK40">
            <v>-235</v>
          </cell>
          <cell r="BL40">
            <v>-2902</v>
          </cell>
          <cell r="BM40">
            <v>-688</v>
          </cell>
          <cell r="BN40">
            <v>-3590</v>
          </cell>
          <cell r="BO40">
            <v>-506</v>
          </cell>
          <cell r="BP40">
            <v>-427</v>
          </cell>
          <cell r="BQ40">
            <v>-933</v>
          </cell>
          <cell r="BR40">
            <v>-620</v>
          </cell>
          <cell r="BS40">
            <v>-1553</v>
          </cell>
          <cell r="BT40">
            <v>-3053</v>
          </cell>
          <cell r="BU40">
            <v>-4606</v>
          </cell>
          <cell r="BV40">
            <v>106473</v>
          </cell>
          <cell r="BW40">
            <v>68578</v>
          </cell>
          <cell r="BX40">
            <v>175051</v>
          </cell>
        </row>
        <row r="41">
          <cell r="B41" t="str">
            <v>Aquisição de imobilizado</v>
          </cell>
          <cell r="C41" t="str">
            <v>Acquisition of property and equipment</v>
          </cell>
          <cell r="D41">
            <v>-596</v>
          </cell>
          <cell r="E41">
            <v>-922</v>
          </cell>
          <cell r="F41">
            <v>-2027</v>
          </cell>
          <cell r="G41">
            <v>-946</v>
          </cell>
          <cell r="H41">
            <v>-384</v>
          </cell>
          <cell r="I41">
            <v>-415</v>
          </cell>
          <cell r="J41">
            <v>-628</v>
          </cell>
          <cell r="K41">
            <v>-198</v>
          </cell>
          <cell r="L41">
            <v>-228</v>
          </cell>
          <cell r="M41">
            <v>-360</v>
          </cell>
          <cell r="N41">
            <v>-181</v>
          </cell>
          <cell r="O41">
            <v>-625</v>
          </cell>
          <cell r="P41">
            <v>-370</v>
          </cell>
          <cell r="Q41">
            <v>-375</v>
          </cell>
          <cell r="R41">
            <v>-417</v>
          </cell>
          <cell r="S41">
            <v>-304</v>
          </cell>
          <cell r="T41">
            <v>-349</v>
          </cell>
          <cell r="U41">
            <v>-2198</v>
          </cell>
          <cell r="V41">
            <v>-1553</v>
          </cell>
          <cell r="W41">
            <v>-1491</v>
          </cell>
          <cell r="X41">
            <v>-821</v>
          </cell>
          <cell r="Y41">
            <v>-719</v>
          </cell>
          <cell r="Z41">
            <v>-989</v>
          </cell>
          <cell r="AA41">
            <v>-2039</v>
          </cell>
          <cell r="AB41">
            <v>-4568</v>
          </cell>
          <cell r="AC41">
            <v>-2296</v>
          </cell>
          <cell r="AD41">
            <v>588</v>
          </cell>
          <cell r="AE41">
            <v>-836</v>
          </cell>
          <cell r="AF41">
            <v>-1109</v>
          </cell>
          <cell r="AG41">
            <v>-3653</v>
          </cell>
          <cell r="AH41">
            <v>-1196</v>
          </cell>
          <cell r="AI41">
            <v>-470</v>
          </cell>
          <cell r="AJ41">
            <v>-264</v>
          </cell>
          <cell r="AK41">
            <v>-541</v>
          </cell>
          <cell r="AL41">
            <v>-1666</v>
          </cell>
          <cell r="AM41">
            <v>-1930</v>
          </cell>
          <cell r="AN41">
            <v>-2471</v>
          </cell>
          <cell r="AO41">
            <v>-2794</v>
          </cell>
          <cell r="AP41">
            <v>-5601</v>
          </cell>
          <cell r="AQ41">
            <v>-1858</v>
          </cell>
          <cell r="AR41">
            <v>-408</v>
          </cell>
          <cell r="AS41">
            <v>-8395</v>
          </cell>
          <cell r="AT41">
            <v>-10253</v>
          </cell>
          <cell r="AU41">
            <v>-10661</v>
          </cell>
          <cell r="AV41">
            <v>-2156</v>
          </cell>
          <cell r="AW41">
            <v>-116</v>
          </cell>
          <cell r="AX41">
            <v>-866</v>
          </cell>
          <cell r="AY41">
            <v>-1976</v>
          </cell>
          <cell r="AZ41">
            <v>-5114</v>
          </cell>
          <cell r="BA41">
            <v>-1897</v>
          </cell>
          <cell r="BB41">
            <v>-499</v>
          </cell>
          <cell r="BC41">
            <v>-2396</v>
          </cell>
          <cell r="BD41">
            <v>-1750</v>
          </cell>
          <cell r="BE41">
            <v>-4146</v>
          </cell>
          <cell r="BF41">
            <v>-833</v>
          </cell>
          <cell r="BG41">
            <v>-4979</v>
          </cell>
          <cell r="BH41">
            <v>-814</v>
          </cell>
          <cell r="BI41">
            <v>-1853</v>
          </cell>
          <cell r="BJ41">
            <v>-2667</v>
          </cell>
          <cell r="BK41">
            <v>-235</v>
          </cell>
          <cell r="BL41">
            <v>-2902</v>
          </cell>
          <cell r="BM41">
            <v>-688</v>
          </cell>
          <cell r="BN41">
            <v>-3590</v>
          </cell>
          <cell r="BO41">
            <v>-506</v>
          </cell>
          <cell r="BP41">
            <v>-427</v>
          </cell>
          <cell r="BQ41">
            <v>-933</v>
          </cell>
          <cell r="BR41">
            <v>-620</v>
          </cell>
          <cell r="BS41">
            <v>-1553</v>
          </cell>
          <cell r="BT41">
            <v>-3053</v>
          </cell>
          <cell r="BU41">
            <v>-4606</v>
          </cell>
          <cell r="BV41">
            <v>-375</v>
          </cell>
          <cell r="BW41">
            <v>-1289</v>
          </cell>
          <cell r="BX41">
            <v>-1664</v>
          </cell>
        </row>
        <row r="42">
          <cell r="B42" t="str">
            <v>Desenvolvimento de sistemas e licença de uso de software</v>
          </cell>
          <cell r="C42" t="str">
            <v>System development, software licenses and other</v>
          </cell>
          <cell r="D42">
            <v>-8</v>
          </cell>
          <cell r="E42">
            <v>0</v>
          </cell>
          <cell r="F42">
            <v>-52</v>
          </cell>
          <cell r="G42">
            <v>-33</v>
          </cell>
          <cell r="H42">
            <v>-33</v>
          </cell>
          <cell r="I42">
            <v>-22</v>
          </cell>
          <cell r="J42">
            <v>-8</v>
          </cell>
          <cell r="K42">
            <v>-517</v>
          </cell>
          <cell r="L42">
            <v>-402</v>
          </cell>
          <cell r="M42">
            <v>-2176</v>
          </cell>
          <cell r="N42">
            <v>-720</v>
          </cell>
          <cell r="O42">
            <v>327</v>
          </cell>
          <cell r="P42">
            <v>-457</v>
          </cell>
          <cell r="Q42">
            <v>-179</v>
          </cell>
          <cell r="R42">
            <v>28</v>
          </cell>
          <cell r="S42">
            <v>-31</v>
          </cell>
          <cell r="T42">
            <v>-271</v>
          </cell>
          <cell r="U42">
            <v>-334</v>
          </cell>
          <cell r="V42">
            <v>-500</v>
          </cell>
          <cell r="W42">
            <v>-795</v>
          </cell>
          <cell r="X42">
            <v>-745</v>
          </cell>
          <cell r="Y42">
            <v>-621</v>
          </cell>
          <cell r="Z42">
            <v>-532</v>
          </cell>
          <cell r="AA42">
            <v>-487</v>
          </cell>
          <cell r="AB42">
            <v>-2385</v>
          </cell>
          <cell r="AC42">
            <v>-186</v>
          </cell>
          <cell r="AD42">
            <v>-4771</v>
          </cell>
          <cell r="AE42">
            <v>-1134</v>
          </cell>
          <cell r="AF42">
            <v>-838</v>
          </cell>
          <cell r="AG42">
            <v>-6929</v>
          </cell>
          <cell r="AH42">
            <v>-2586</v>
          </cell>
          <cell r="AI42">
            <v>-2209</v>
          </cell>
          <cell r="AJ42">
            <v>-1419</v>
          </cell>
          <cell r="AK42">
            <v>-2175</v>
          </cell>
          <cell r="AL42">
            <v>-4795</v>
          </cell>
          <cell r="AM42">
            <v>-6214</v>
          </cell>
          <cell r="AN42">
            <v>-8389</v>
          </cell>
          <cell r="AO42">
            <v>-1502</v>
          </cell>
          <cell r="AP42">
            <v>-3475</v>
          </cell>
          <cell r="AQ42">
            <v>-1648</v>
          </cell>
          <cell r="AR42">
            <v>-1218</v>
          </cell>
          <cell r="AS42">
            <v>-4977</v>
          </cell>
          <cell r="AT42">
            <v>-6625</v>
          </cell>
          <cell r="AU42">
            <v>-7843</v>
          </cell>
          <cell r="AV42">
            <v>-1310</v>
          </cell>
          <cell r="AW42">
            <v>-2321</v>
          </cell>
          <cell r="AX42">
            <v>-2260</v>
          </cell>
          <cell r="AY42">
            <v>-2894</v>
          </cell>
          <cell r="AZ42">
            <v>-8785</v>
          </cell>
          <cell r="BA42">
            <v>-2362</v>
          </cell>
          <cell r="BB42">
            <v>-2013</v>
          </cell>
          <cell r="BC42">
            <v>-4375</v>
          </cell>
          <cell r="BD42">
            <v>-1901</v>
          </cell>
          <cell r="BE42">
            <v>-6276</v>
          </cell>
          <cell r="BF42">
            <v>-2284</v>
          </cell>
          <cell r="BG42">
            <v>-8560</v>
          </cell>
          <cell r="BH42">
            <v>-1526</v>
          </cell>
          <cell r="BI42">
            <v>-3312</v>
          </cell>
          <cell r="BJ42">
            <v>-4838</v>
          </cell>
          <cell r="BK42">
            <v>-2564</v>
          </cell>
          <cell r="BL42">
            <v>-7402</v>
          </cell>
          <cell r="BM42">
            <v>-2878</v>
          </cell>
          <cell r="BN42">
            <v>-10280</v>
          </cell>
          <cell r="BO42">
            <v>-5252</v>
          </cell>
          <cell r="BP42">
            <v>-4342</v>
          </cell>
          <cell r="BQ42">
            <v>-9594</v>
          </cell>
          <cell r="BR42">
            <v>-3867</v>
          </cell>
          <cell r="BS42">
            <v>-13461</v>
          </cell>
          <cell r="BT42">
            <v>-3871</v>
          </cell>
          <cell r="BU42">
            <v>-17332</v>
          </cell>
          <cell r="BV42">
            <v>-3492</v>
          </cell>
          <cell r="BW42">
            <v>-6030</v>
          </cell>
          <cell r="BX42">
            <v>-9522</v>
          </cell>
        </row>
        <row r="43">
          <cell r="B43" t="str">
            <v>Dividendos recebidos de controladas e coligadas</v>
          </cell>
          <cell r="C43" t="str">
            <v>Deferred selling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</row>
        <row r="44">
          <cell r="B44" t="str">
            <v>Adiantamento para futuro aumento de capital investida</v>
          </cell>
          <cell r="C44" t="str">
            <v>Advance for future capital increase in Investee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-1073</v>
          </cell>
          <cell r="AR44">
            <v>-1116</v>
          </cell>
          <cell r="AS44">
            <v>0</v>
          </cell>
          <cell r="AT44">
            <v>-1073</v>
          </cell>
          <cell r="AU44">
            <v>-2189</v>
          </cell>
          <cell r="AV44">
            <v>-1548</v>
          </cell>
          <cell r="AW44">
            <v>0</v>
          </cell>
          <cell r="AX44">
            <v>0</v>
          </cell>
          <cell r="AY44">
            <v>-1075</v>
          </cell>
          <cell r="AZ44">
            <v>-2623</v>
          </cell>
          <cell r="BA44">
            <v>-1125</v>
          </cell>
          <cell r="BB44">
            <v>0</v>
          </cell>
          <cell r="BC44">
            <v>-1125</v>
          </cell>
          <cell r="BD44">
            <v>0</v>
          </cell>
          <cell r="BE44">
            <v>-1125</v>
          </cell>
          <cell r="BF44">
            <v>0</v>
          </cell>
          <cell r="BG44">
            <v>-1125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</row>
        <row r="45">
          <cell r="B45" t="str">
            <v>Controle em investida</v>
          </cell>
          <cell r="C45" t="str">
            <v>Control in associate company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-24103</v>
          </cell>
          <cell r="I45">
            <v>0</v>
          </cell>
          <cell r="J45">
            <v>0</v>
          </cell>
          <cell r="K45">
            <v>-7518</v>
          </cell>
          <cell r="L45">
            <v>-10500</v>
          </cell>
          <cell r="M45">
            <v>-10386</v>
          </cell>
          <cell r="N45">
            <v>-10095</v>
          </cell>
          <cell r="O45">
            <v>-8958</v>
          </cell>
          <cell r="P45">
            <v>-23934</v>
          </cell>
          <cell r="Q45">
            <v>-4579</v>
          </cell>
          <cell r="R45">
            <v>0</v>
          </cell>
          <cell r="S45">
            <v>327878</v>
          </cell>
          <cell r="T45">
            <v>0</v>
          </cell>
          <cell r="U45">
            <v>-739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-629</v>
          </cell>
          <cell r="AA45">
            <v>0</v>
          </cell>
          <cell r="AB45">
            <v>0</v>
          </cell>
          <cell r="AC45">
            <v>0</v>
          </cell>
          <cell r="AD45">
            <v>-640</v>
          </cell>
          <cell r="AE45">
            <v>-414</v>
          </cell>
          <cell r="AF45">
            <v>-225</v>
          </cell>
          <cell r="AG45">
            <v>0</v>
          </cell>
          <cell r="AH45">
            <v>-5777</v>
          </cell>
          <cell r="AI45">
            <v>-304</v>
          </cell>
          <cell r="AJ45">
            <v>-47</v>
          </cell>
          <cell r="AK45">
            <v>-1126</v>
          </cell>
          <cell r="AL45">
            <v>-6081</v>
          </cell>
          <cell r="AM45">
            <v>-6128</v>
          </cell>
          <cell r="AN45">
            <v>-7254</v>
          </cell>
          <cell r="AO45">
            <v>-160</v>
          </cell>
          <cell r="AP45">
            <v>-1584</v>
          </cell>
          <cell r="AQ45">
            <v>168</v>
          </cell>
          <cell r="AR45">
            <v>-208</v>
          </cell>
          <cell r="AS45">
            <v>-1744</v>
          </cell>
          <cell r="AT45">
            <v>-1576</v>
          </cell>
          <cell r="AU45">
            <v>-1784</v>
          </cell>
          <cell r="AV45">
            <v>0</v>
          </cell>
          <cell r="AW45">
            <v>0</v>
          </cell>
          <cell r="AX45">
            <v>0</v>
          </cell>
          <cell r="AY45">
            <v>-756</v>
          </cell>
          <cell r="AZ45">
            <v>0</v>
          </cell>
          <cell r="BA45" t="str">
            <v>-</v>
          </cell>
          <cell r="BB45">
            <v>1543</v>
          </cell>
          <cell r="BC45">
            <v>1543</v>
          </cell>
          <cell r="BD45">
            <v>-293</v>
          </cell>
          <cell r="BE45">
            <v>1250</v>
          </cell>
          <cell r="BF45">
            <v>346</v>
          </cell>
          <cell r="BG45">
            <v>1596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</row>
        <row r="46">
          <cell r="B46" t="str">
            <v>Baixa de investimentos por incorporação</v>
          </cell>
          <cell r="C46" t="str">
            <v>Acquisition of investments, net of cash acquired (consolidated)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-353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-44</v>
          </cell>
          <cell r="AB46">
            <v>-44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-495</v>
          </cell>
          <cell r="AQ46">
            <v>0</v>
          </cell>
          <cell r="AR46">
            <v>579</v>
          </cell>
          <cell r="AS46">
            <v>-495</v>
          </cell>
          <cell r="AT46">
            <v>-495</v>
          </cell>
          <cell r="AU46">
            <v>84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</row>
        <row r="47">
          <cell r="B47" t="str">
            <v>Aquisição de investimentos, incluindo ágio (líquido de Caixa adquirido)</v>
          </cell>
          <cell r="C47" t="str">
            <v>Advance for future increase of invested capital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-24103</v>
          </cell>
          <cell r="I47">
            <v>0</v>
          </cell>
          <cell r="J47">
            <v>0</v>
          </cell>
          <cell r="K47">
            <v>-7518</v>
          </cell>
          <cell r="L47">
            <v>-10500</v>
          </cell>
          <cell r="M47">
            <v>-10386</v>
          </cell>
          <cell r="N47">
            <v>-10095</v>
          </cell>
          <cell r="O47">
            <v>-8958</v>
          </cell>
          <cell r="P47">
            <v>-23934</v>
          </cell>
          <cell r="Q47">
            <v>-4579</v>
          </cell>
          <cell r="R47">
            <v>0</v>
          </cell>
          <cell r="S47">
            <v>327878</v>
          </cell>
          <cell r="T47">
            <v>0</v>
          </cell>
          <cell r="U47">
            <v>-739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-629</v>
          </cell>
          <cell r="AA47">
            <v>0</v>
          </cell>
          <cell r="AB47">
            <v>-629</v>
          </cell>
          <cell r="AC47">
            <v>0</v>
          </cell>
          <cell r="AD47">
            <v>-640</v>
          </cell>
          <cell r="AE47">
            <v>-414</v>
          </cell>
          <cell r="AF47">
            <v>-225</v>
          </cell>
          <cell r="AG47">
            <v>-1279</v>
          </cell>
          <cell r="AH47">
            <v>-5777</v>
          </cell>
          <cell r="AI47">
            <v>-304</v>
          </cell>
          <cell r="AJ47">
            <v>-47</v>
          </cell>
          <cell r="AK47">
            <v>-1126</v>
          </cell>
          <cell r="AL47">
            <v>-6081</v>
          </cell>
          <cell r="AM47">
            <v>-6128</v>
          </cell>
          <cell r="AN47">
            <v>-7254</v>
          </cell>
          <cell r="AO47">
            <v>-160</v>
          </cell>
          <cell r="AP47">
            <v>-1584</v>
          </cell>
          <cell r="AQ47">
            <v>168</v>
          </cell>
          <cell r="AR47">
            <v>-208</v>
          </cell>
          <cell r="AS47">
            <v>-1744</v>
          </cell>
          <cell r="AT47">
            <v>-1576</v>
          </cell>
          <cell r="AU47">
            <v>-1784</v>
          </cell>
          <cell r="AV47">
            <v>0</v>
          </cell>
          <cell r="AW47">
            <v>0</v>
          </cell>
          <cell r="AX47">
            <v>0</v>
          </cell>
          <cell r="AY47">
            <v>-756</v>
          </cell>
          <cell r="AZ47">
            <v>-756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-1275</v>
          </cell>
          <cell r="BI47">
            <v>0</v>
          </cell>
          <cell r="BJ47">
            <v>-1275</v>
          </cell>
          <cell r="BK47">
            <v>0</v>
          </cell>
          <cell r="BL47">
            <v>-1275</v>
          </cell>
          <cell r="BM47">
            <v>0</v>
          </cell>
          <cell r="BN47">
            <v>-1275</v>
          </cell>
          <cell r="BO47">
            <v>0</v>
          </cell>
          <cell r="BP47">
            <v>0</v>
          </cell>
          <cell r="BQ47">
            <v>0</v>
          </cell>
          <cell r="BR47">
            <v>-173450</v>
          </cell>
          <cell r="BS47">
            <v>-173450</v>
          </cell>
          <cell r="BT47">
            <v>-5662</v>
          </cell>
          <cell r="BU47">
            <v>-179112</v>
          </cell>
          <cell r="BV47">
            <v>0</v>
          </cell>
          <cell r="BW47">
            <v>0</v>
          </cell>
          <cell r="BX47">
            <v>0</v>
          </cell>
        </row>
        <row r="48">
          <cell r="B48" t="str">
            <v>Aumento de capital em investida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-120</v>
          </cell>
          <cell r="BU48">
            <v>-120</v>
          </cell>
          <cell r="BV48">
            <v>0</v>
          </cell>
          <cell r="BW48">
            <v>0</v>
          </cell>
          <cell r="BX48">
            <v>0</v>
          </cell>
        </row>
        <row r="49">
          <cell r="B49" t="str">
            <v>Despesa de comercialização diferidas</v>
          </cell>
          <cell r="C49" t="str">
            <v>Deferred selling expenses</v>
          </cell>
          <cell r="D49">
            <v>-604</v>
          </cell>
          <cell r="E49">
            <v>-922</v>
          </cell>
          <cell r="F49">
            <v>-2079</v>
          </cell>
          <cell r="G49">
            <v>-979</v>
          </cell>
          <cell r="H49">
            <v>-24520</v>
          </cell>
          <cell r="I49">
            <v>-437</v>
          </cell>
          <cell r="J49">
            <v>-636</v>
          </cell>
          <cell r="K49">
            <v>-8233</v>
          </cell>
          <cell r="L49">
            <v>-11130</v>
          </cell>
          <cell r="M49">
            <v>-12922</v>
          </cell>
          <cell r="N49">
            <v>-10996</v>
          </cell>
          <cell r="O49">
            <v>-9256</v>
          </cell>
          <cell r="P49">
            <v>-24761</v>
          </cell>
          <cell r="Q49">
            <v>-5133</v>
          </cell>
          <cell r="R49">
            <v>-389</v>
          </cell>
          <cell r="S49">
            <v>327543</v>
          </cell>
          <cell r="T49">
            <v>-620</v>
          </cell>
          <cell r="U49">
            <v>-3271</v>
          </cell>
          <cell r="V49">
            <v>-2406</v>
          </cell>
          <cell r="W49">
            <v>-2286</v>
          </cell>
          <cell r="X49">
            <v>-1566</v>
          </cell>
          <cell r="Y49">
            <v>-1340</v>
          </cell>
          <cell r="Z49">
            <v>-2150</v>
          </cell>
          <cell r="AA49">
            <v>-2570</v>
          </cell>
          <cell r="AB49">
            <v>-7626</v>
          </cell>
          <cell r="AC49">
            <v>-2482</v>
          </cell>
          <cell r="AD49">
            <v>-5165</v>
          </cell>
          <cell r="AE49">
            <v>-1685</v>
          </cell>
          <cell r="AF49">
            <v>-2529</v>
          </cell>
          <cell r="AG49">
            <v>-11861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-3566</v>
          </cell>
          <cell r="BN49">
            <v>-15145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</row>
        <row r="50">
          <cell r="B50" t="str">
            <v>Dividendos pagos por controladas (minotritários)</v>
          </cell>
          <cell r="C50" t="str">
            <v xml:space="preserve"> CASH FLOW FROM FINANCING ACTIVITIES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-342</v>
          </cell>
          <cell r="AE50">
            <v>699</v>
          </cell>
          <cell r="AF50">
            <v>-357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</row>
        <row r="51">
          <cell r="B51" t="str">
            <v>CAIXA GERADO (APLICADO) EM ATIVIDADES DE INVESTIMENTOS</v>
          </cell>
          <cell r="C51" t="str">
            <v>NET CASH PROVIDED BY (USED IN) INVESTING ACTIVITIES</v>
          </cell>
          <cell r="D51">
            <v>-604</v>
          </cell>
          <cell r="E51">
            <v>-922</v>
          </cell>
          <cell r="F51">
            <v>-2079</v>
          </cell>
          <cell r="G51">
            <v>-979</v>
          </cell>
          <cell r="H51">
            <v>-24520</v>
          </cell>
          <cell r="I51">
            <v>-437</v>
          </cell>
          <cell r="J51">
            <v>-636</v>
          </cell>
          <cell r="K51">
            <v>-8233</v>
          </cell>
          <cell r="L51">
            <v>-11130</v>
          </cell>
          <cell r="M51">
            <v>-12922</v>
          </cell>
          <cell r="N51">
            <v>-10996</v>
          </cell>
          <cell r="O51">
            <v>-9256</v>
          </cell>
          <cell r="P51">
            <v>-24761</v>
          </cell>
          <cell r="Q51">
            <v>-5133</v>
          </cell>
          <cell r="R51">
            <v>-389</v>
          </cell>
          <cell r="S51">
            <v>327543</v>
          </cell>
          <cell r="T51">
            <v>-620</v>
          </cell>
          <cell r="U51">
            <v>-3271</v>
          </cell>
          <cell r="V51">
            <v>-2406</v>
          </cell>
          <cell r="W51">
            <v>-2286</v>
          </cell>
          <cell r="X51">
            <v>-1566</v>
          </cell>
          <cell r="Y51">
            <v>-1340</v>
          </cell>
          <cell r="Z51">
            <v>-2150</v>
          </cell>
          <cell r="AA51">
            <v>-2570</v>
          </cell>
          <cell r="AB51">
            <v>-7626</v>
          </cell>
          <cell r="AC51">
            <v>-2482</v>
          </cell>
          <cell r="AD51">
            <v>-5165</v>
          </cell>
          <cell r="AE51">
            <v>-1685</v>
          </cell>
          <cell r="AF51">
            <v>-2529</v>
          </cell>
          <cell r="AG51">
            <v>-11861</v>
          </cell>
          <cell r="AH51">
            <v>-9559</v>
          </cell>
          <cell r="AI51">
            <v>-2983</v>
          </cell>
          <cell r="AJ51">
            <v>-1730</v>
          </cell>
          <cell r="AK51">
            <v>-3842</v>
          </cell>
          <cell r="AL51">
            <v>-12542</v>
          </cell>
          <cell r="AM51">
            <v>-14272</v>
          </cell>
          <cell r="AN51">
            <v>-18114</v>
          </cell>
          <cell r="AO51">
            <v>-4456</v>
          </cell>
          <cell r="AP51">
            <v>-11155</v>
          </cell>
          <cell r="AQ51">
            <v>-4411</v>
          </cell>
          <cell r="AR51">
            <v>-2371</v>
          </cell>
          <cell r="AS51">
            <v>-15611</v>
          </cell>
          <cell r="AT51">
            <v>-20022</v>
          </cell>
          <cell r="AU51">
            <v>-22393</v>
          </cell>
          <cell r="AV51">
            <v>-5014</v>
          </cell>
          <cell r="AW51">
            <v>-2437</v>
          </cell>
          <cell r="AX51">
            <v>-3126</v>
          </cell>
          <cell r="AY51">
            <v>-6701</v>
          </cell>
          <cell r="AZ51">
            <v>-17278</v>
          </cell>
          <cell r="BA51">
            <v>-5384</v>
          </cell>
          <cell r="BB51">
            <v>-969</v>
          </cell>
          <cell r="BC51">
            <v>-6353</v>
          </cell>
          <cell r="BD51">
            <v>-3944</v>
          </cell>
          <cell r="BE51">
            <v>-10297</v>
          </cell>
          <cell r="BF51">
            <v>-2771</v>
          </cell>
          <cell r="BG51">
            <v>-13068</v>
          </cell>
          <cell r="BH51">
            <v>-3615</v>
          </cell>
          <cell r="BI51">
            <v>-5165</v>
          </cell>
          <cell r="BJ51">
            <v>-8780</v>
          </cell>
          <cell r="BK51">
            <v>-2799</v>
          </cell>
          <cell r="BL51">
            <v>-11579</v>
          </cell>
          <cell r="BM51">
            <v>-3566</v>
          </cell>
          <cell r="BN51">
            <v>-15145</v>
          </cell>
          <cell r="BO51">
            <v>-5758</v>
          </cell>
          <cell r="BP51">
            <v>-4769</v>
          </cell>
          <cell r="BQ51">
            <v>-10527</v>
          </cell>
          <cell r="BR51">
            <v>-177937</v>
          </cell>
          <cell r="BS51">
            <v>-188464</v>
          </cell>
          <cell r="BT51">
            <v>-12706</v>
          </cell>
          <cell r="BU51">
            <v>-201170</v>
          </cell>
          <cell r="BV51">
            <v>-3867</v>
          </cell>
          <cell r="BW51">
            <v>-7319</v>
          </cell>
          <cell r="BX51">
            <v>-11186</v>
          </cell>
        </row>
        <row r="52">
          <cell r="B52" t="str">
            <v>FLUXO DE CAIXA DAS ATIVIDADES DE FINANCIAMENTOS</v>
          </cell>
          <cell r="C52" t="str">
            <v xml:space="preserve"> CASH FLOW FROM FINANCING ACTIVITIES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-6277</v>
          </cell>
          <cell r="K52">
            <v>0</v>
          </cell>
          <cell r="L52">
            <v>-5980</v>
          </cell>
          <cell r="M52">
            <v>0</v>
          </cell>
          <cell r="N52">
            <v>-8160</v>
          </cell>
          <cell r="O52">
            <v>-4731</v>
          </cell>
          <cell r="P52">
            <v>-1007</v>
          </cell>
          <cell r="Q52">
            <v>-151</v>
          </cell>
          <cell r="R52">
            <v>-10006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-32692</v>
          </cell>
          <cell r="X52">
            <v>0</v>
          </cell>
          <cell r="Y52">
            <v>0</v>
          </cell>
          <cell r="Z52">
            <v>-23508</v>
          </cell>
          <cell r="AA52">
            <v>0</v>
          </cell>
          <cell r="AB52">
            <v>-23508</v>
          </cell>
          <cell r="AC52">
            <v>-16957</v>
          </cell>
          <cell r="AD52">
            <v>-14761</v>
          </cell>
          <cell r="AE52">
            <v>-9216</v>
          </cell>
          <cell r="AF52">
            <v>-8667</v>
          </cell>
          <cell r="AG52">
            <v>-49601</v>
          </cell>
          <cell r="AH52">
            <v>0</v>
          </cell>
          <cell r="AI52">
            <v>-8360</v>
          </cell>
          <cell r="AJ52">
            <v>-8194</v>
          </cell>
          <cell r="AK52">
            <v>-9464</v>
          </cell>
          <cell r="AL52">
            <v>-8360</v>
          </cell>
          <cell r="AM52">
            <v>-16554</v>
          </cell>
          <cell r="AN52">
            <v>-26018</v>
          </cell>
          <cell r="AO52">
            <v>-6273</v>
          </cell>
          <cell r="AP52">
            <v>-9704</v>
          </cell>
          <cell r="AQ52">
            <v>-8670</v>
          </cell>
          <cell r="AR52">
            <v>-7832</v>
          </cell>
          <cell r="AS52">
            <v>-15977</v>
          </cell>
          <cell r="AT52">
            <v>-24647</v>
          </cell>
          <cell r="AU52">
            <v>-32479</v>
          </cell>
          <cell r="AV52">
            <v>-7793</v>
          </cell>
          <cell r="AW52">
            <v>-7884</v>
          </cell>
          <cell r="AX52">
            <v>-9881</v>
          </cell>
          <cell r="AY52">
            <v>-9674</v>
          </cell>
          <cell r="AZ52">
            <v>-35232</v>
          </cell>
          <cell r="BA52">
            <v>-10696</v>
          </cell>
          <cell r="BB52">
            <v>-11902</v>
          </cell>
          <cell r="BC52">
            <v>-22598</v>
          </cell>
          <cell r="BD52">
            <v>-11402</v>
          </cell>
          <cell r="BE52">
            <v>-34000</v>
          </cell>
          <cell r="BF52">
            <v>-11336</v>
          </cell>
          <cell r="BG52">
            <v>-45336</v>
          </cell>
          <cell r="BH52">
            <v>-12197</v>
          </cell>
          <cell r="BI52">
            <v>-12264</v>
          </cell>
          <cell r="BJ52">
            <v>-24461</v>
          </cell>
          <cell r="BK52">
            <v>-11363</v>
          </cell>
          <cell r="BL52">
            <v>-35824</v>
          </cell>
          <cell r="BM52">
            <v>-11675</v>
          </cell>
          <cell r="BN52">
            <v>-47499</v>
          </cell>
          <cell r="BO52">
            <v>-11945</v>
          </cell>
          <cell r="BP52">
            <v>-15096</v>
          </cell>
          <cell r="BQ52">
            <v>-27041</v>
          </cell>
          <cell r="BR52">
            <v>-14332</v>
          </cell>
          <cell r="BS52">
            <v>-41373</v>
          </cell>
          <cell r="BT52">
            <v>-14464</v>
          </cell>
          <cell r="BU52">
            <v>-55837</v>
          </cell>
          <cell r="BV52">
            <v>-3867</v>
          </cell>
          <cell r="BW52">
            <v>-7319</v>
          </cell>
          <cell r="BX52">
            <v>-11186</v>
          </cell>
        </row>
        <row r="53">
          <cell r="B53" t="str">
            <v>Dividendos pagos</v>
          </cell>
          <cell r="C53" t="str">
            <v>Dividends paid</v>
          </cell>
          <cell r="D53">
            <v>0</v>
          </cell>
          <cell r="E53">
            <v>-10040</v>
          </cell>
          <cell r="F53">
            <v>0</v>
          </cell>
          <cell r="G53">
            <v>-4040</v>
          </cell>
          <cell r="H53">
            <v>0</v>
          </cell>
          <cell r="I53">
            <v>-8160</v>
          </cell>
          <cell r="J53">
            <v>-4040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-14344</v>
          </cell>
          <cell r="R53">
            <v>0</v>
          </cell>
          <cell r="S53">
            <v>-112</v>
          </cell>
          <cell r="T53">
            <v>-72666</v>
          </cell>
          <cell r="U53">
            <v>0</v>
          </cell>
          <cell r="V53">
            <v>0</v>
          </cell>
          <cell r="W53">
            <v>-56258</v>
          </cell>
          <cell r="X53">
            <v>0</v>
          </cell>
          <cell r="Y53">
            <v>-15076</v>
          </cell>
          <cell r="Z53">
            <v>-47222</v>
          </cell>
          <cell r="AA53">
            <v>0</v>
          </cell>
          <cell r="AB53">
            <v>-62298</v>
          </cell>
          <cell r="AC53">
            <v>0</v>
          </cell>
          <cell r="AD53">
            <v>-99625</v>
          </cell>
          <cell r="AE53">
            <v>-32735</v>
          </cell>
          <cell r="AF53">
            <v>-25506</v>
          </cell>
          <cell r="AG53">
            <v>-157866</v>
          </cell>
          <cell r="AH53">
            <v>-47</v>
          </cell>
          <cell r="AI53">
            <v>-91237</v>
          </cell>
          <cell r="AJ53">
            <v>-31157</v>
          </cell>
          <cell r="AK53">
            <v>-33562</v>
          </cell>
          <cell r="AL53">
            <v>-91284</v>
          </cell>
          <cell r="AM53">
            <v>-122441</v>
          </cell>
          <cell r="AN53">
            <v>-156003</v>
          </cell>
          <cell r="AO53">
            <v>0</v>
          </cell>
          <cell r="AP53">
            <v>-107981</v>
          </cell>
          <cell r="AQ53">
            <v>-39105</v>
          </cell>
          <cell r="AR53">
            <v>-37333</v>
          </cell>
          <cell r="AS53">
            <v>-107981</v>
          </cell>
          <cell r="AT53">
            <v>-147086</v>
          </cell>
          <cell r="AU53">
            <v>-184419</v>
          </cell>
          <cell r="AV53">
            <v>-245</v>
          </cell>
          <cell r="AW53">
            <v>-114426</v>
          </cell>
          <cell r="AX53">
            <v>-39740</v>
          </cell>
          <cell r="AY53">
            <v>-33808</v>
          </cell>
          <cell r="AZ53">
            <v>-188219</v>
          </cell>
          <cell r="BA53">
            <v>-245</v>
          </cell>
          <cell r="BB53">
            <v>-92446</v>
          </cell>
          <cell r="BC53">
            <v>-92691</v>
          </cell>
          <cell r="BD53">
            <v>-23779</v>
          </cell>
          <cell r="BE53">
            <v>-116470</v>
          </cell>
          <cell r="BF53">
            <v>-23998</v>
          </cell>
          <cell r="BG53">
            <v>-140468</v>
          </cell>
          <cell r="BH53">
            <v>0</v>
          </cell>
          <cell r="BI53">
            <v>-78369</v>
          </cell>
          <cell r="BJ53">
            <v>-78369</v>
          </cell>
          <cell r="BK53">
            <v>-100000</v>
          </cell>
          <cell r="BL53">
            <v>-178369</v>
          </cell>
          <cell r="BM53">
            <v>-53544</v>
          </cell>
          <cell r="BN53">
            <v>-231913</v>
          </cell>
          <cell r="BO53">
            <v>0</v>
          </cell>
          <cell r="BP53">
            <v>-3042</v>
          </cell>
          <cell r="BQ53">
            <v>-3042</v>
          </cell>
          <cell r="BR53">
            <v>-27909</v>
          </cell>
          <cell r="BS53">
            <v>-30951</v>
          </cell>
          <cell r="BT53">
            <v>0</v>
          </cell>
          <cell r="BU53">
            <v>-30951</v>
          </cell>
          <cell r="BV53">
            <v>-58064</v>
          </cell>
          <cell r="BW53">
            <v>-78324</v>
          </cell>
          <cell r="BX53">
            <v>-136388</v>
          </cell>
        </row>
        <row r="54">
          <cell r="B54" t="str">
            <v>Juros sobre Capital próprio pagos</v>
          </cell>
          <cell r="C54" t="str">
            <v>Interest on capital paid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-6277</v>
          </cell>
          <cell r="K54">
            <v>0</v>
          </cell>
          <cell r="L54">
            <v>-5980</v>
          </cell>
          <cell r="M54">
            <v>0</v>
          </cell>
          <cell r="N54">
            <v>-8160</v>
          </cell>
          <cell r="O54">
            <v>-4731</v>
          </cell>
          <cell r="P54">
            <v>-1007</v>
          </cell>
          <cell r="Q54">
            <v>-151</v>
          </cell>
          <cell r="R54">
            <v>-10006</v>
          </cell>
          <cell r="S54">
            <v>-9</v>
          </cell>
          <cell r="T54">
            <v>0</v>
          </cell>
          <cell r="U54">
            <v>0</v>
          </cell>
          <cell r="V54">
            <v>0</v>
          </cell>
          <cell r="W54">
            <v>-32692</v>
          </cell>
          <cell r="X54">
            <v>0</v>
          </cell>
          <cell r="Y54">
            <v>0</v>
          </cell>
          <cell r="Z54">
            <v>-23508</v>
          </cell>
          <cell r="AA54">
            <v>0</v>
          </cell>
          <cell r="AB54">
            <v>-23508</v>
          </cell>
          <cell r="AC54">
            <v>-16957</v>
          </cell>
          <cell r="AD54">
            <v>-14761</v>
          </cell>
          <cell r="AE54">
            <v>-9216</v>
          </cell>
          <cell r="AF54">
            <v>-8667</v>
          </cell>
          <cell r="AG54">
            <v>-49601</v>
          </cell>
          <cell r="AH54">
            <v>0</v>
          </cell>
          <cell r="AI54">
            <v>-8360</v>
          </cell>
          <cell r="AJ54">
            <v>-8194</v>
          </cell>
          <cell r="AK54">
            <v>-9464</v>
          </cell>
          <cell r="AL54">
            <v>-8360</v>
          </cell>
          <cell r="AM54">
            <v>-16554</v>
          </cell>
          <cell r="AN54">
            <v>-26018</v>
          </cell>
          <cell r="AO54">
            <v>-6273</v>
          </cell>
          <cell r="AP54">
            <v>-9704</v>
          </cell>
          <cell r="AQ54">
            <v>-8670</v>
          </cell>
          <cell r="AR54">
            <v>-7832</v>
          </cell>
          <cell r="AS54">
            <v>-15977</v>
          </cell>
          <cell r="AT54">
            <v>-24647</v>
          </cell>
          <cell r="AU54">
            <v>-32479</v>
          </cell>
          <cell r="AV54">
            <v>-7793</v>
          </cell>
          <cell r="AW54">
            <v>-7884</v>
          </cell>
          <cell r="AX54">
            <v>-9881</v>
          </cell>
          <cell r="AY54">
            <v>-9674</v>
          </cell>
          <cell r="AZ54">
            <v>-35232</v>
          </cell>
          <cell r="BA54">
            <v>-10696</v>
          </cell>
          <cell r="BB54">
            <v>-11902</v>
          </cell>
          <cell r="BC54">
            <v>-22598</v>
          </cell>
          <cell r="BD54">
            <v>-11402</v>
          </cell>
          <cell r="BE54">
            <v>-34000</v>
          </cell>
          <cell r="BF54">
            <v>-11336</v>
          </cell>
          <cell r="BG54">
            <v>-45336</v>
          </cell>
          <cell r="BH54">
            <v>-12197</v>
          </cell>
          <cell r="BI54">
            <v>-12264</v>
          </cell>
          <cell r="BJ54">
            <v>-24461</v>
          </cell>
          <cell r="BK54">
            <v>-11363</v>
          </cell>
          <cell r="BL54">
            <v>-35824</v>
          </cell>
          <cell r="BM54">
            <v>-11675</v>
          </cell>
          <cell r="BN54">
            <v>-47499</v>
          </cell>
          <cell r="BO54">
            <v>-11945</v>
          </cell>
          <cell r="BP54">
            <v>-15096</v>
          </cell>
          <cell r="BQ54">
            <v>-27041</v>
          </cell>
          <cell r="BR54">
            <v>-14332</v>
          </cell>
          <cell r="BS54">
            <v>-41373</v>
          </cell>
          <cell r="BT54">
            <v>-14464</v>
          </cell>
          <cell r="BU54">
            <v>-55837</v>
          </cell>
          <cell r="BV54">
            <v>-15735</v>
          </cell>
          <cell r="BW54">
            <v>-17636</v>
          </cell>
          <cell r="BX54">
            <v>-33371</v>
          </cell>
        </row>
        <row r="55">
          <cell r="B55" t="str">
            <v>Aquisições de ações próprias - em tesouraria</v>
          </cell>
          <cell r="C55" t="str">
            <v>Treasury shares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-8890</v>
          </cell>
          <cell r="O55">
            <v>-2675</v>
          </cell>
          <cell r="P55">
            <v>-3475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-10451</v>
          </cell>
          <cell r="W55">
            <v>-176</v>
          </cell>
          <cell r="X55">
            <v>-17106</v>
          </cell>
          <cell r="Y55">
            <v>-9504</v>
          </cell>
          <cell r="Z55">
            <v>0</v>
          </cell>
          <cell r="AA55">
            <v>-10735</v>
          </cell>
          <cell r="AB55">
            <v>-37345</v>
          </cell>
          <cell r="AC55">
            <v>-9002</v>
          </cell>
          <cell r="AD55">
            <v>0</v>
          </cell>
          <cell r="AE55">
            <v>0</v>
          </cell>
          <cell r="AF55">
            <v>0</v>
          </cell>
          <cell r="AG55">
            <v>-9002</v>
          </cell>
          <cell r="AH55">
            <v>-17272</v>
          </cell>
          <cell r="AI55">
            <v>0</v>
          </cell>
          <cell r="AJ55">
            <v>0</v>
          </cell>
          <cell r="AK55">
            <v>0</v>
          </cell>
          <cell r="AL55">
            <v>-17272</v>
          </cell>
          <cell r="AM55">
            <v>-17272</v>
          </cell>
          <cell r="AN55">
            <v>-17272</v>
          </cell>
          <cell r="AO55">
            <v>0</v>
          </cell>
          <cell r="AP55">
            <v>0</v>
          </cell>
          <cell r="AQ55">
            <v>-13972</v>
          </cell>
          <cell r="AR55">
            <v>-34142</v>
          </cell>
          <cell r="AS55">
            <v>0</v>
          </cell>
          <cell r="AT55">
            <v>-13972</v>
          </cell>
          <cell r="AU55">
            <v>-48114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-32753</v>
          </cell>
          <cell r="BP55">
            <v>-37744</v>
          </cell>
          <cell r="BQ55">
            <v>-70497</v>
          </cell>
          <cell r="BR55">
            <v>0</v>
          </cell>
          <cell r="BS55">
            <v>-70497</v>
          </cell>
          <cell r="BT55">
            <v>0</v>
          </cell>
          <cell r="BU55">
            <v>-70497</v>
          </cell>
          <cell r="BV55">
            <v>0</v>
          </cell>
          <cell r="BW55">
            <v>-22627</v>
          </cell>
          <cell r="BX55">
            <v>-22627</v>
          </cell>
        </row>
        <row r="56">
          <cell r="B56" t="str">
            <v>Recebimento outorga de opção de ações</v>
          </cell>
          <cell r="C56" t="str">
            <v>Stock Options Program vesting reimbursements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5361</v>
          </cell>
          <cell r="W56">
            <v>0</v>
          </cell>
          <cell r="X56">
            <v>0</v>
          </cell>
          <cell r="Y56">
            <v>6036</v>
          </cell>
          <cell r="Z56">
            <v>118</v>
          </cell>
          <cell r="AA56">
            <v>0</v>
          </cell>
          <cell r="AB56">
            <v>6154</v>
          </cell>
          <cell r="AC56">
            <v>0</v>
          </cell>
          <cell r="AD56">
            <v>321</v>
          </cell>
          <cell r="AE56">
            <v>2</v>
          </cell>
          <cell r="AF56">
            <v>0</v>
          </cell>
          <cell r="AG56">
            <v>323</v>
          </cell>
          <cell r="AH56">
            <v>0</v>
          </cell>
          <cell r="AI56">
            <v>0</v>
          </cell>
          <cell r="AJ56">
            <v>7433</v>
          </cell>
          <cell r="AK56">
            <v>245</v>
          </cell>
          <cell r="AL56">
            <v>0</v>
          </cell>
          <cell r="AM56">
            <v>7433</v>
          </cell>
          <cell r="AN56">
            <v>7678</v>
          </cell>
          <cell r="AO56">
            <v>78</v>
          </cell>
          <cell r="AP56">
            <v>0</v>
          </cell>
          <cell r="AQ56">
            <v>0</v>
          </cell>
          <cell r="AR56">
            <v>9183</v>
          </cell>
          <cell r="AS56">
            <v>78</v>
          </cell>
          <cell r="AT56">
            <v>78</v>
          </cell>
          <cell r="AU56">
            <v>9261</v>
          </cell>
          <cell r="AV56">
            <v>905</v>
          </cell>
          <cell r="AW56">
            <v>0</v>
          </cell>
          <cell r="AX56">
            <v>82</v>
          </cell>
          <cell r="AY56">
            <v>6397</v>
          </cell>
          <cell r="AZ56">
            <v>7384</v>
          </cell>
          <cell r="BA56">
            <v>301</v>
          </cell>
          <cell r="BB56">
            <v>2532</v>
          </cell>
          <cell r="BC56">
            <v>2833</v>
          </cell>
          <cell r="BD56">
            <v>19079</v>
          </cell>
          <cell r="BE56">
            <v>21912</v>
          </cell>
          <cell r="BF56">
            <v>578</v>
          </cell>
          <cell r="BG56">
            <v>22490</v>
          </cell>
          <cell r="BH56">
            <v>0</v>
          </cell>
          <cell r="BI56">
            <v>0</v>
          </cell>
          <cell r="BJ56">
            <v>0</v>
          </cell>
          <cell r="BK56">
            <v>296</v>
          </cell>
          <cell r="BL56">
            <v>296</v>
          </cell>
          <cell r="BM56">
            <v>813</v>
          </cell>
          <cell r="BN56">
            <v>1109</v>
          </cell>
          <cell r="BO56">
            <v>1527</v>
          </cell>
          <cell r="BP56">
            <v>19932</v>
          </cell>
          <cell r="BQ56">
            <v>21459</v>
          </cell>
          <cell r="BR56">
            <v>324</v>
          </cell>
          <cell r="BS56">
            <v>21783</v>
          </cell>
          <cell r="BT56">
            <v>16534</v>
          </cell>
          <cell r="BU56">
            <v>38317</v>
          </cell>
          <cell r="BV56">
            <v>5000</v>
          </cell>
          <cell r="BW56">
            <v>2045</v>
          </cell>
          <cell r="BX56">
            <v>7045</v>
          </cell>
        </row>
        <row r="57">
          <cell r="B57" t="str">
            <v xml:space="preserve">Passivo de Arrendamento </v>
          </cell>
          <cell r="C57" t="str">
            <v xml:space="preserve">Leasing liability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118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-668</v>
          </cell>
          <cell r="BW57">
            <v>-739</v>
          </cell>
          <cell r="BX57">
            <v>-1407</v>
          </cell>
        </row>
        <row r="58">
          <cell r="B58" t="str">
            <v>Restituições de Capital pagas</v>
          </cell>
          <cell r="C58" t="str">
            <v>Capital restitution paid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-362478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</row>
        <row r="59">
          <cell r="B59" t="str">
            <v>Resgate de ações</v>
          </cell>
          <cell r="C59" t="str">
            <v>Resgate de ações</v>
          </cell>
          <cell r="D59">
            <v>-1029</v>
          </cell>
          <cell r="E59">
            <v>38</v>
          </cell>
          <cell r="F59">
            <v>-2</v>
          </cell>
          <cell r="G59">
            <v>-1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</row>
        <row r="60">
          <cell r="B60" t="str">
            <v>Aumento de capital - acionistas minoritários</v>
          </cell>
          <cell r="C60" t="str">
            <v>Capital increase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118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-34756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-64406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</row>
        <row r="61">
          <cell r="B61" t="str">
            <v>Aumento de Capital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186200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24974.258789999993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-7131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</row>
        <row r="62">
          <cell r="B62" t="str">
            <v>Outros</v>
          </cell>
          <cell r="C62" t="str">
            <v>Other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-4</v>
          </cell>
          <cell r="Z62">
            <v>0</v>
          </cell>
          <cell r="AA62">
            <v>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-343</v>
          </cell>
          <cell r="AG62">
            <v>-343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</row>
        <row r="63">
          <cell r="B63" t="str">
            <v>CAIXA GERADO (APLICADO) EM ATIVIDADES DE FINANCIAMENTOS</v>
          </cell>
          <cell r="C63" t="str">
            <v>NET CASH PROVIDED BY (USED IN) FINANCING ACTIVITIES</v>
          </cell>
          <cell r="D63">
            <v>-1029</v>
          </cell>
          <cell r="E63">
            <v>-10002</v>
          </cell>
          <cell r="F63">
            <v>-2</v>
          </cell>
          <cell r="G63">
            <v>182159</v>
          </cell>
          <cell r="H63">
            <v>0</v>
          </cell>
          <cell r="I63">
            <v>-8160</v>
          </cell>
          <cell r="J63">
            <v>-10317</v>
          </cell>
          <cell r="K63">
            <v>0</v>
          </cell>
          <cell r="L63">
            <v>-5980</v>
          </cell>
          <cell r="M63">
            <v>0</v>
          </cell>
          <cell r="N63">
            <v>-16932</v>
          </cell>
          <cell r="O63">
            <v>-7406</v>
          </cell>
          <cell r="P63">
            <v>-4482</v>
          </cell>
          <cell r="Q63">
            <v>-14495</v>
          </cell>
          <cell r="R63">
            <v>-10006</v>
          </cell>
          <cell r="S63">
            <v>-121</v>
          </cell>
          <cell r="T63">
            <v>-72666</v>
          </cell>
          <cell r="U63">
            <v>-362478</v>
          </cell>
          <cell r="V63">
            <v>-5090</v>
          </cell>
          <cell r="W63">
            <v>-89126</v>
          </cell>
          <cell r="X63">
            <v>-17106</v>
          </cell>
          <cell r="Y63">
            <v>-18548</v>
          </cell>
          <cell r="Z63">
            <v>-70612</v>
          </cell>
          <cell r="AA63">
            <v>-10731</v>
          </cell>
          <cell r="AB63">
            <v>-116997</v>
          </cell>
          <cell r="AC63">
            <v>-25959</v>
          </cell>
          <cell r="AD63">
            <v>-114065</v>
          </cell>
          <cell r="AE63">
            <v>-41949</v>
          </cell>
          <cell r="AF63">
            <v>-34516</v>
          </cell>
          <cell r="AG63">
            <v>-216489</v>
          </cell>
          <cell r="AH63">
            <v>-17319</v>
          </cell>
          <cell r="AI63">
            <v>-99597</v>
          </cell>
          <cell r="AJ63">
            <v>-31918</v>
          </cell>
          <cell r="AK63">
            <v>-42781</v>
          </cell>
          <cell r="AL63">
            <v>-116916</v>
          </cell>
          <cell r="AM63">
            <v>-148834</v>
          </cell>
          <cell r="AN63">
            <v>-191615</v>
          </cell>
          <cell r="AO63">
            <v>-6195</v>
          </cell>
          <cell r="AP63">
            <v>-117685</v>
          </cell>
          <cell r="AQ63">
            <v>-61747</v>
          </cell>
          <cell r="AR63">
            <v>-70124</v>
          </cell>
          <cell r="AS63">
            <v>-123880</v>
          </cell>
          <cell r="AT63">
            <v>-185627</v>
          </cell>
          <cell r="AU63">
            <v>-255751</v>
          </cell>
          <cell r="AV63">
            <v>-7133</v>
          </cell>
          <cell r="AW63">
            <v>-122310</v>
          </cell>
          <cell r="AX63">
            <v>-49539</v>
          </cell>
          <cell r="AY63">
            <v>-37085</v>
          </cell>
          <cell r="AZ63">
            <v>-216067</v>
          </cell>
          <cell r="BA63">
            <v>-10640</v>
          </cell>
          <cell r="BB63">
            <v>-101816</v>
          </cell>
          <cell r="BC63">
            <v>-112456</v>
          </cell>
          <cell r="BD63">
            <v>-16102</v>
          </cell>
          <cell r="BE63">
            <v>-128558</v>
          </cell>
          <cell r="BF63">
            <v>-34756</v>
          </cell>
          <cell r="BG63">
            <v>-163314</v>
          </cell>
          <cell r="BH63">
            <v>-12197</v>
          </cell>
          <cell r="BI63">
            <v>-90633</v>
          </cell>
          <cell r="BJ63">
            <v>-102830</v>
          </cell>
          <cell r="BK63">
            <v>-111067</v>
          </cell>
          <cell r="BL63">
            <v>-213897</v>
          </cell>
          <cell r="BM63">
            <v>-64406</v>
          </cell>
          <cell r="BN63">
            <v>-278303</v>
          </cell>
          <cell r="BO63">
            <v>-43171</v>
          </cell>
          <cell r="BP63">
            <v>-35950</v>
          </cell>
          <cell r="BQ63">
            <v>-79121</v>
          </cell>
          <cell r="BR63">
            <v>-41917</v>
          </cell>
          <cell r="BS63">
            <v>-121038</v>
          </cell>
          <cell r="BT63">
            <v>2070</v>
          </cell>
          <cell r="BU63">
            <v>-118968</v>
          </cell>
          <cell r="BV63">
            <v>-69467</v>
          </cell>
          <cell r="BW63">
            <v>-117281</v>
          </cell>
          <cell r="BX63">
            <v>-186748</v>
          </cell>
        </row>
        <row r="64">
          <cell r="B64" t="str">
            <v>AUMENTO (REDUÇÃO) EM CAIXA, EQUIVALENTES DE CAIXA E APLICAÇÕES FINANCEIRAS</v>
          </cell>
          <cell r="C64" t="str">
            <v>INCREASE (DECREASE) IN CASH, CASH EQUIVALENTS AND SHORT-TERM INVESTMENTS</v>
          </cell>
          <cell r="D64">
            <v>7621</v>
          </cell>
          <cell r="E64">
            <v>-4250</v>
          </cell>
          <cell r="F64">
            <v>3100</v>
          </cell>
          <cell r="G64">
            <v>177223</v>
          </cell>
          <cell r="H64">
            <v>-7054</v>
          </cell>
          <cell r="I64">
            <v>6649</v>
          </cell>
          <cell r="J64">
            <v>3226</v>
          </cell>
          <cell r="K64">
            <v>2458</v>
          </cell>
          <cell r="L64">
            <v>3536</v>
          </cell>
          <cell r="M64">
            <v>4665</v>
          </cell>
          <cell r="N64">
            <v>-16785</v>
          </cell>
          <cell r="O64">
            <v>-597</v>
          </cell>
          <cell r="P64">
            <v>-7737</v>
          </cell>
          <cell r="Q64">
            <v>-6165</v>
          </cell>
          <cell r="R64">
            <v>10738</v>
          </cell>
          <cell r="S64">
            <v>341031</v>
          </cell>
          <cell r="T64">
            <v>-40655</v>
          </cell>
          <cell r="U64">
            <v>-336904</v>
          </cell>
          <cell r="V64">
            <v>15461</v>
          </cell>
          <cell r="W64">
            <v>-43896</v>
          </cell>
          <cell r="X64">
            <v>42706</v>
          </cell>
          <cell r="Y64">
            <v>26856</v>
          </cell>
          <cell r="Z64">
            <v>-26158</v>
          </cell>
          <cell r="AA64">
            <v>31738</v>
          </cell>
          <cell r="AB64">
            <v>75142</v>
          </cell>
          <cell r="AC64">
            <v>37775</v>
          </cell>
          <cell r="AD64">
            <v>-58510</v>
          </cell>
          <cell r="AE64">
            <v>13475</v>
          </cell>
          <cell r="AF64">
            <v>17339</v>
          </cell>
          <cell r="AG64">
            <v>10079</v>
          </cell>
          <cell r="AH64">
            <v>36912</v>
          </cell>
          <cell r="AI64">
            <v>-42321</v>
          </cell>
          <cell r="AJ64">
            <v>33020</v>
          </cell>
          <cell r="AK64">
            <v>11581.299999999988</v>
          </cell>
          <cell r="AL64">
            <v>-5409</v>
          </cell>
          <cell r="AM64">
            <v>27611</v>
          </cell>
          <cell r="AN64">
            <v>39192.299999999988</v>
          </cell>
          <cell r="AO64">
            <v>65296.012529999993</v>
          </cell>
          <cell r="AP64">
            <v>-60133.097780000011</v>
          </cell>
          <cell r="AQ64">
            <v>6438.8500000000058</v>
          </cell>
          <cell r="AR64">
            <v>-3016</v>
          </cell>
          <cell r="AS64">
            <v>5162.9147499999963</v>
          </cell>
          <cell r="AT64">
            <v>11601.764749999973</v>
          </cell>
          <cell r="AU64">
            <v>8585.764749999973</v>
          </cell>
          <cell r="AV64">
            <v>78745</v>
          </cell>
          <cell r="AW64">
            <v>-57571</v>
          </cell>
          <cell r="AX64">
            <v>25192</v>
          </cell>
          <cell r="AY64">
            <v>22278</v>
          </cell>
          <cell r="AZ64">
            <v>68644</v>
          </cell>
          <cell r="BA64">
            <v>74176</v>
          </cell>
          <cell r="BB64">
            <v>-43646</v>
          </cell>
          <cell r="BC64">
            <v>30530</v>
          </cell>
          <cell r="BD64">
            <v>52756</v>
          </cell>
          <cell r="BE64">
            <v>83286</v>
          </cell>
          <cell r="BF64">
            <v>24974.258789999993</v>
          </cell>
          <cell r="BG64">
            <v>108260.25878999999</v>
          </cell>
          <cell r="BH64">
            <v>80813</v>
          </cell>
          <cell r="BI64">
            <v>-8825</v>
          </cell>
          <cell r="BJ64">
            <v>71988</v>
          </cell>
          <cell r="BK64">
            <v>672</v>
          </cell>
          <cell r="BL64">
            <v>72660</v>
          </cell>
          <cell r="BM64">
            <v>-7131</v>
          </cell>
          <cell r="BN64">
            <v>65529</v>
          </cell>
          <cell r="BO64">
            <v>13716</v>
          </cell>
          <cell r="BP64">
            <v>26879</v>
          </cell>
          <cell r="BQ64">
            <v>40595</v>
          </cell>
          <cell r="BR64">
            <v>-118961</v>
          </cell>
          <cell r="BS64">
            <v>-78366</v>
          </cell>
          <cell r="BT64">
            <v>66988</v>
          </cell>
          <cell r="BU64">
            <v>-11378</v>
          </cell>
          <cell r="BV64">
            <v>33807</v>
          </cell>
          <cell r="BW64">
            <v>-55283</v>
          </cell>
          <cell r="BX64">
            <v>-21476</v>
          </cell>
        </row>
        <row r="65">
          <cell r="B65" t="str">
            <v>CAIXA, EQUIVALENTES DE CAIXA E APLICAÇÕES FINANCEIRAS</v>
          </cell>
          <cell r="C65" t="str">
            <v>Cash, Cash Equivalents and short-term investiments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</v>
          </cell>
          <cell r="AL65">
            <v>-5409</v>
          </cell>
          <cell r="AM65">
            <v>27611</v>
          </cell>
          <cell r="AN65">
            <v>39192</v>
          </cell>
          <cell r="AO65">
            <v>65296</v>
          </cell>
          <cell r="AP65">
            <v>-60133</v>
          </cell>
          <cell r="AQ65">
            <v>6439</v>
          </cell>
          <cell r="AR65">
            <v>-3016</v>
          </cell>
          <cell r="AS65">
            <v>5163</v>
          </cell>
          <cell r="AT65">
            <v>11602</v>
          </cell>
          <cell r="AU65">
            <v>8586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</v>
          </cell>
          <cell r="BG65">
            <v>108260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</row>
        <row r="66">
          <cell r="B66" t="str">
            <v>Saldo inicial</v>
          </cell>
          <cell r="C66" t="str">
            <v>Balance at the beginning  of period</v>
          </cell>
          <cell r="D66">
            <v>21044</v>
          </cell>
          <cell r="E66">
            <v>28665</v>
          </cell>
          <cell r="F66">
            <v>24415</v>
          </cell>
          <cell r="G66">
            <v>27515</v>
          </cell>
          <cell r="H66">
            <v>204738</v>
          </cell>
          <cell r="I66">
            <v>197684</v>
          </cell>
          <cell r="J66">
            <v>204333</v>
          </cell>
          <cell r="K66">
            <v>207559</v>
          </cell>
          <cell r="L66">
            <v>210017</v>
          </cell>
          <cell r="M66">
            <v>213553</v>
          </cell>
          <cell r="N66">
            <v>218218</v>
          </cell>
          <cell r="O66">
            <v>201433</v>
          </cell>
          <cell r="P66">
            <v>200836</v>
          </cell>
          <cell r="Q66">
            <v>193099</v>
          </cell>
          <cell r="R66">
            <v>186934</v>
          </cell>
          <cell r="S66">
            <v>197672</v>
          </cell>
          <cell r="T66">
            <v>538703</v>
          </cell>
          <cell r="U66">
            <v>498048</v>
          </cell>
          <cell r="V66">
            <v>161144</v>
          </cell>
          <cell r="W66">
            <v>176605</v>
          </cell>
          <cell r="X66">
            <v>132709</v>
          </cell>
          <cell r="Y66">
            <v>175415</v>
          </cell>
          <cell r="Z66">
            <v>202271</v>
          </cell>
          <cell r="AA66">
            <v>176113</v>
          </cell>
          <cell r="AB66">
            <v>132709</v>
          </cell>
          <cell r="AC66">
            <v>207851</v>
          </cell>
          <cell r="AD66">
            <v>245626</v>
          </cell>
          <cell r="AE66">
            <v>187116</v>
          </cell>
          <cell r="AF66">
            <v>200591</v>
          </cell>
          <cell r="AG66">
            <v>207851</v>
          </cell>
          <cell r="AH66">
            <v>217930</v>
          </cell>
          <cell r="AI66">
            <v>254842</v>
          </cell>
          <cell r="AJ66">
            <v>212521</v>
          </cell>
          <cell r="AK66">
            <v>245541</v>
          </cell>
          <cell r="AL66">
            <v>217930</v>
          </cell>
          <cell r="AM66">
            <v>217930</v>
          </cell>
          <cell r="AN66">
            <v>217930</v>
          </cell>
          <cell r="AO66">
            <v>257122</v>
          </cell>
          <cell r="AP66">
            <v>322418</v>
          </cell>
          <cell r="AQ66">
            <v>262285</v>
          </cell>
          <cell r="AR66">
            <v>268724</v>
          </cell>
          <cell r="AS66">
            <v>257122</v>
          </cell>
          <cell r="AT66">
            <v>257122</v>
          </cell>
          <cell r="AU66">
            <v>257122</v>
          </cell>
          <cell r="AV66">
            <v>265708</v>
          </cell>
          <cell r="AW66">
            <v>344453</v>
          </cell>
          <cell r="AX66">
            <v>286882</v>
          </cell>
          <cell r="AY66">
            <v>312074</v>
          </cell>
          <cell r="AZ66">
            <v>265708</v>
          </cell>
          <cell r="BA66">
            <v>334352</v>
          </cell>
          <cell r="BB66">
            <v>408528</v>
          </cell>
          <cell r="BC66">
            <v>334352</v>
          </cell>
          <cell r="BD66">
            <v>364882</v>
          </cell>
          <cell r="BE66">
            <v>334352</v>
          </cell>
          <cell r="BF66">
            <v>417638</v>
          </cell>
          <cell r="BG66">
            <v>334352</v>
          </cell>
          <cell r="BH66">
            <v>442612</v>
          </cell>
          <cell r="BI66">
            <v>523425</v>
          </cell>
          <cell r="BJ66">
            <v>442612</v>
          </cell>
          <cell r="BK66">
            <v>514600</v>
          </cell>
          <cell r="BL66">
            <v>442612</v>
          </cell>
          <cell r="BM66">
            <v>515272</v>
          </cell>
          <cell r="BN66">
            <v>442612</v>
          </cell>
          <cell r="BO66">
            <v>508141</v>
          </cell>
          <cell r="BP66">
            <v>521857</v>
          </cell>
          <cell r="BQ66">
            <v>508141</v>
          </cell>
          <cell r="BR66">
            <v>548736</v>
          </cell>
          <cell r="BS66">
            <v>508141</v>
          </cell>
          <cell r="BT66">
            <v>429775</v>
          </cell>
          <cell r="BU66">
            <v>508141</v>
          </cell>
          <cell r="BV66">
            <v>496763</v>
          </cell>
          <cell r="BW66">
            <v>530570</v>
          </cell>
          <cell r="BX66">
            <v>496763</v>
          </cell>
        </row>
        <row r="67">
          <cell r="B67" t="str">
            <v>Saldo final</v>
          </cell>
          <cell r="C67" t="str">
            <v>Balance at the end of period</v>
          </cell>
          <cell r="D67">
            <v>28665</v>
          </cell>
          <cell r="E67">
            <v>24415</v>
          </cell>
          <cell r="F67">
            <v>27515</v>
          </cell>
          <cell r="G67">
            <v>204738</v>
          </cell>
          <cell r="H67">
            <v>197684</v>
          </cell>
          <cell r="I67">
            <v>204333</v>
          </cell>
          <cell r="J67">
            <v>207559</v>
          </cell>
          <cell r="K67">
            <v>210017</v>
          </cell>
          <cell r="L67">
            <v>213553</v>
          </cell>
          <cell r="M67">
            <v>218218</v>
          </cell>
          <cell r="N67">
            <v>201433</v>
          </cell>
          <cell r="O67">
            <v>200836</v>
          </cell>
          <cell r="P67">
            <v>193099</v>
          </cell>
          <cell r="Q67">
            <v>186934</v>
          </cell>
          <cell r="R67">
            <v>197672</v>
          </cell>
          <cell r="S67">
            <v>538703</v>
          </cell>
          <cell r="T67">
            <v>498048</v>
          </cell>
          <cell r="U67">
            <v>161144</v>
          </cell>
          <cell r="V67">
            <v>176605</v>
          </cell>
          <cell r="W67">
            <v>132709</v>
          </cell>
          <cell r="X67">
            <v>175415</v>
          </cell>
          <cell r="Y67">
            <v>202271</v>
          </cell>
          <cell r="Z67">
            <v>176113</v>
          </cell>
          <cell r="AA67">
            <v>207851</v>
          </cell>
          <cell r="AB67">
            <v>207851</v>
          </cell>
          <cell r="AC67">
            <v>245626</v>
          </cell>
          <cell r="AD67">
            <v>187116</v>
          </cell>
          <cell r="AE67">
            <v>200591</v>
          </cell>
          <cell r="AF67">
            <v>217930</v>
          </cell>
          <cell r="AG67">
            <v>217930</v>
          </cell>
          <cell r="AH67">
            <v>254842</v>
          </cell>
          <cell r="AI67">
            <v>212521</v>
          </cell>
          <cell r="AJ67">
            <v>245541</v>
          </cell>
          <cell r="AK67">
            <v>257122</v>
          </cell>
          <cell r="AL67">
            <v>212521</v>
          </cell>
          <cell r="AM67">
            <v>245541</v>
          </cell>
          <cell r="AN67">
            <v>257122</v>
          </cell>
          <cell r="AO67">
            <v>322418</v>
          </cell>
          <cell r="AP67">
            <v>262285</v>
          </cell>
          <cell r="AQ67">
            <v>268724</v>
          </cell>
          <cell r="AR67">
            <v>265708</v>
          </cell>
          <cell r="AS67">
            <v>262285</v>
          </cell>
          <cell r="AT67">
            <v>268724</v>
          </cell>
          <cell r="AU67">
            <v>265708</v>
          </cell>
          <cell r="AV67">
            <v>344453</v>
          </cell>
          <cell r="AW67">
            <v>286882</v>
          </cell>
          <cell r="AX67">
            <v>312074</v>
          </cell>
          <cell r="AY67">
            <v>334352</v>
          </cell>
          <cell r="AZ67">
            <v>334352</v>
          </cell>
          <cell r="BA67">
            <v>408528</v>
          </cell>
          <cell r="BB67">
            <v>364882</v>
          </cell>
          <cell r="BC67">
            <v>364882</v>
          </cell>
          <cell r="BD67">
            <v>417638</v>
          </cell>
          <cell r="BE67">
            <v>417638</v>
          </cell>
          <cell r="BF67">
            <v>442612</v>
          </cell>
          <cell r="BG67">
            <v>442612</v>
          </cell>
          <cell r="BH67">
            <v>523425</v>
          </cell>
          <cell r="BI67">
            <v>514600</v>
          </cell>
          <cell r="BJ67">
            <v>514600</v>
          </cell>
          <cell r="BK67">
            <v>515272</v>
          </cell>
          <cell r="BL67">
            <v>515272</v>
          </cell>
          <cell r="BM67">
            <v>508141</v>
          </cell>
          <cell r="BN67">
            <v>508141</v>
          </cell>
          <cell r="BO67">
            <v>521857</v>
          </cell>
          <cell r="BP67">
            <v>548736</v>
          </cell>
          <cell r="BQ67">
            <v>548736</v>
          </cell>
          <cell r="BR67">
            <v>429775</v>
          </cell>
          <cell r="BS67">
            <v>429775</v>
          </cell>
          <cell r="BT67">
            <v>496763</v>
          </cell>
          <cell r="BU67">
            <v>496763</v>
          </cell>
          <cell r="BV67">
            <v>530570</v>
          </cell>
          <cell r="BW67">
            <v>475287</v>
          </cell>
          <cell r="BX67">
            <v>475287</v>
          </cell>
        </row>
      </sheetData>
      <sheetData sheetId="43"/>
      <sheetData sheetId="44"/>
      <sheetData sheetId="45"/>
      <sheetData sheetId="46">
        <row r="2">
          <cell r="B2" t="str">
            <v xml:space="preserve"> (R$ mil)</v>
          </cell>
          <cell r="C2">
            <v>0</v>
          </cell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>
            <v>63880</v>
          </cell>
          <cell r="E22">
            <v>24673</v>
          </cell>
          <cell r="F22">
            <v>25178</v>
          </cell>
          <cell r="G22">
            <v>24871</v>
          </cell>
          <cell r="H22">
            <v>29716</v>
          </cell>
          <cell r="I22">
            <v>33887</v>
          </cell>
          <cell r="J22">
            <v>30668</v>
          </cell>
          <cell r="K22">
            <v>30217</v>
          </cell>
          <cell r="L22">
            <v>29776</v>
          </cell>
          <cell r="M22">
            <v>39161</v>
          </cell>
          <cell r="N22">
            <v>38234</v>
          </cell>
          <cell r="O22">
            <v>37916</v>
          </cell>
          <cell r="P22">
            <v>39331</v>
          </cell>
          <cell r="Q22">
            <v>46179</v>
          </cell>
          <cell r="R22">
            <v>58034</v>
          </cell>
          <cell r="S22">
            <v>67458</v>
          </cell>
          <cell r="T22">
            <v>66791</v>
          </cell>
          <cell r="U22">
            <v>81686</v>
          </cell>
          <cell r="V22">
            <v>83019</v>
          </cell>
          <cell r="W22">
            <v>77336</v>
          </cell>
          <cell r="X22">
            <v>80823</v>
          </cell>
          <cell r="Y22">
            <v>102975</v>
          </cell>
          <cell r="Z22">
            <v>98189</v>
          </cell>
          <cell r="AA22">
            <v>89251</v>
          </cell>
          <cell r="AB22">
            <v>81336</v>
          </cell>
          <cell r="AC22">
            <v>125014</v>
          </cell>
          <cell r="AD22">
            <v>100000</v>
          </cell>
          <cell r="AE22">
            <v>112162</v>
          </cell>
          <cell r="AF22">
            <v>110081</v>
          </cell>
          <cell r="AG22">
            <v>225014</v>
          </cell>
          <cell r="AH22">
            <v>337176</v>
          </cell>
          <cell r="AI22">
            <v>447257</v>
          </cell>
          <cell r="AJ22">
            <v>131643</v>
          </cell>
          <cell r="AK22">
            <v>120306</v>
          </cell>
          <cell r="AL22">
            <v>121166</v>
          </cell>
          <cell r="AM22">
            <v>115641</v>
          </cell>
          <cell r="AN22">
            <v>251949</v>
          </cell>
          <cell r="AO22">
            <v>373115</v>
          </cell>
          <cell r="AP22">
            <v>488756</v>
          </cell>
          <cell r="AQ22">
            <v>151341</v>
          </cell>
          <cell r="AR22">
            <v>124395</v>
          </cell>
          <cell r="AS22">
            <v>126034</v>
          </cell>
          <cell r="AT22">
            <v>141824</v>
          </cell>
          <cell r="AU22">
            <v>275736</v>
          </cell>
          <cell r="AV22">
            <v>401770</v>
          </cell>
          <cell r="AW22">
            <v>543594</v>
          </cell>
          <cell r="AX22">
            <v>156641</v>
          </cell>
          <cell r="AY22">
            <v>120148</v>
          </cell>
          <cell r="AZ22">
            <v>120727.99674999999</v>
          </cell>
          <cell r="BA22">
            <v>143046.72378</v>
          </cell>
          <cell r="BB22">
            <v>276789</v>
          </cell>
          <cell r="BC22">
            <v>397516.99675000005</v>
          </cell>
          <cell r="BD22">
            <v>540563.72053000005</v>
          </cell>
          <cell r="BE22">
            <v>159713</v>
          </cell>
          <cell r="BF22">
            <v>123623</v>
          </cell>
          <cell r="BG22">
            <v>283336</v>
          </cell>
          <cell r="BH22">
            <v>133162</v>
          </cell>
          <cell r="BI22">
            <v>416498</v>
          </cell>
          <cell r="BJ22">
            <v>138841</v>
          </cell>
          <cell r="BK22">
            <v>555339</v>
          </cell>
          <cell r="BL22">
            <v>0</v>
          </cell>
          <cell r="BM22">
            <v>142602</v>
          </cell>
          <cell r="BN22">
            <v>322904</v>
          </cell>
          <cell r="BO22">
            <v>157168</v>
          </cell>
          <cell r="BP22">
            <v>480072</v>
          </cell>
          <cell r="BQ22">
            <v>182763</v>
          </cell>
          <cell r="BR22">
            <v>662835</v>
          </cell>
          <cell r="BS22">
            <v>-1251</v>
          </cell>
          <cell r="BT22">
            <v>-1332</v>
          </cell>
          <cell r="BU22">
            <v>-2583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</row>
        <row r="28">
          <cell r="B28" t="str">
            <v>DISTRIBUIÇÃO DO VALOR ADICIONADO</v>
          </cell>
          <cell r="C28" t="str">
            <v>WEALTH DISTRIBUTED</v>
          </cell>
          <cell r="D28">
            <v>70261</v>
          </cell>
          <cell r="E28">
            <v>30983</v>
          </cell>
          <cell r="F28">
            <v>31933</v>
          </cell>
          <cell r="G28">
            <v>31931</v>
          </cell>
          <cell r="H28">
            <v>35784</v>
          </cell>
          <cell r="I28">
            <v>39345</v>
          </cell>
          <cell r="J28">
            <v>37754</v>
          </cell>
          <cell r="K28">
            <v>36977</v>
          </cell>
          <cell r="L28">
            <v>37583</v>
          </cell>
          <cell r="M28">
            <v>45477</v>
          </cell>
          <cell r="N28">
            <v>42897</v>
          </cell>
          <cell r="O28">
            <v>42215</v>
          </cell>
          <cell r="P28" t="e">
            <v>#VALUE!</v>
          </cell>
          <cell r="Q28">
            <v>57941</v>
          </cell>
          <cell r="R28">
            <v>66491</v>
          </cell>
          <cell r="S28">
            <v>72744</v>
          </cell>
          <cell r="T28">
            <v>71971</v>
          </cell>
          <cell r="U28">
            <v>86890</v>
          </cell>
          <cell r="V28">
            <v>88988</v>
          </cell>
          <cell r="W28">
            <v>85204</v>
          </cell>
          <cell r="X28">
            <v>87067</v>
          </cell>
          <cell r="Y28">
            <v>110450</v>
          </cell>
          <cell r="Z28">
            <v>103140</v>
          </cell>
          <cell r="AA28">
            <v>94246</v>
          </cell>
          <cell r="AB28">
            <v>85861</v>
          </cell>
          <cell r="AC28">
            <v>130302</v>
          </cell>
          <cell r="AD28">
            <v>105418</v>
          </cell>
          <cell r="AE28">
            <v>118470</v>
          </cell>
          <cell r="AF28">
            <v>116702</v>
          </cell>
          <cell r="AG28">
            <v>235720</v>
          </cell>
          <cell r="AH28">
            <v>354190</v>
          </cell>
          <cell r="AI28">
            <v>470892</v>
          </cell>
          <cell r="AJ28">
            <v>139205</v>
          </cell>
          <cell r="AK28">
            <v>128998</v>
          </cell>
          <cell r="AL28">
            <v>129250</v>
          </cell>
          <cell r="AM28">
            <v>123675</v>
          </cell>
          <cell r="AN28">
            <v>268203</v>
          </cell>
          <cell r="AO28">
            <v>397453</v>
          </cell>
          <cell r="AP28">
            <v>521128</v>
          </cell>
          <cell r="AQ28">
            <v>160079</v>
          </cell>
          <cell r="AR28">
            <v>134347</v>
          </cell>
          <cell r="AS28">
            <v>136714</v>
          </cell>
          <cell r="AT28">
            <v>152514</v>
          </cell>
          <cell r="AU28">
            <v>294426</v>
          </cell>
          <cell r="AV28">
            <v>431140</v>
          </cell>
          <cell r="AW28">
            <v>583654</v>
          </cell>
          <cell r="AX28">
            <v>168831</v>
          </cell>
          <cell r="AY28">
            <v>134808</v>
          </cell>
          <cell r="AZ28">
            <v>135604</v>
          </cell>
          <cell r="BA28">
            <v>158648</v>
          </cell>
          <cell r="BB28">
            <v>303639</v>
          </cell>
          <cell r="BC28">
            <v>439243</v>
          </cell>
          <cell r="BD28">
            <v>597891</v>
          </cell>
          <cell r="BE28">
            <v>176248</v>
          </cell>
          <cell r="BF28">
            <v>215502</v>
          </cell>
          <cell r="BG28">
            <v>391750</v>
          </cell>
          <cell r="BH28">
            <v>149650</v>
          </cell>
          <cell r="BI28">
            <v>541400</v>
          </cell>
          <cell r="BJ28">
            <v>190820</v>
          </cell>
          <cell r="BK28">
            <v>732220</v>
          </cell>
          <cell r="BL28">
            <v>190679</v>
          </cell>
          <cell r="BM28">
            <v>152108</v>
          </cell>
          <cell r="BN28">
            <v>342787</v>
          </cell>
          <cell r="BO28">
            <v>166693</v>
          </cell>
          <cell r="BP28">
            <v>509480</v>
          </cell>
          <cell r="BQ28">
            <v>191433</v>
          </cell>
          <cell r="BR28">
            <v>700913</v>
          </cell>
          <cell r="BS28">
            <v>0</v>
          </cell>
          <cell r="BT28">
            <v>0</v>
          </cell>
          <cell r="BU28">
            <v>0</v>
          </cell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</row>
      </sheetData>
      <sheetData sheetId="47"/>
      <sheetData sheetId="48"/>
      <sheetData sheetId="49"/>
      <sheetData sheetId="50">
        <row r="2">
          <cell r="B2" t="str">
            <v>NÃO MEXER</v>
          </cell>
          <cell r="C2" t="str">
            <v>ATIVO (em R$mil)</v>
          </cell>
          <cell r="D2">
            <v>0</v>
          </cell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</row>
        <row r="3">
          <cell r="B3">
            <v>0</v>
          </cell>
          <cell r="C3">
            <v>0</v>
          </cell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817580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14932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2007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6023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>
            <v>3113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950272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>
            <v>64608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>
            <v>15227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B31" t="str">
            <v>ATIVOAtivos financeiros de longo prazo, a serem mantidos até o vencimento</v>
          </cell>
          <cell r="C31" t="str">
            <v>Ativos financeiros de longo prazo, a serem mantidos até o vencimento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B32" t="str">
            <v>ATIVOTitulos mantidos até o vencimento</v>
          </cell>
          <cell r="C32" t="str">
            <v>Titulos mantidos até o vencimento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>
            <v>5758</v>
          </cell>
          <cell r="S39">
            <v>6496</v>
          </cell>
          <cell r="T39">
            <v>6642</v>
          </cell>
          <cell r="U39">
            <v>6174</v>
          </cell>
          <cell r="V39">
            <v>5146</v>
          </cell>
          <cell r="W39">
            <v>4778</v>
          </cell>
          <cell r="X39">
            <v>3500</v>
          </cell>
          <cell r="Y39">
            <v>3750</v>
          </cell>
          <cell r="Z39">
            <v>3003</v>
          </cell>
          <cell r="AA39">
            <v>2941</v>
          </cell>
          <cell r="AB39">
            <v>2436</v>
          </cell>
          <cell r="AC39">
            <v>1030</v>
          </cell>
          <cell r="AD39">
            <v>1214</v>
          </cell>
          <cell r="AE39">
            <v>678</v>
          </cell>
          <cell r="AF39">
            <v>353</v>
          </cell>
          <cell r="AG39">
            <v>0</v>
          </cell>
          <cell r="AH39">
            <v>0</v>
          </cell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9461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143</v>
          </cell>
          <cell r="F41">
            <v>1434</v>
          </cell>
          <cell r="G41">
            <v>197</v>
          </cell>
          <cell r="H41">
            <v>399</v>
          </cell>
          <cell r="I41">
            <v>514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</row>
        <row r="43">
          <cell r="B43" t="str">
            <v>ATIVOImobilizado</v>
          </cell>
          <cell r="C43" t="str">
            <v>Imobilizado</v>
          </cell>
          <cell r="D43" t="str">
            <v>Property and equipment</v>
          </cell>
          <cell r="E43">
            <v>68188</v>
          </cell>
          <cell r="F43">
            <v>68624</v>
          </cell>
          <cell r="G43">
            <v>59203</v>
          </cell>
          <cell r="H43">
            <v>60764</v>
          </cell>
          <cell r="I43">
            <v>24314</v>
          </cell>
          <cell r="J43">
            <v>23420</v>
          </cell>
          <cell r="K43">
            <v>17447</v>
          </cell>
          <cell r="L43">
            <v>18360</v>
          </cell>
          <cell r="M43">
            <v>19215</v>
          </cell>
          <cell r="N43">
            <v>19811</v>
          </cell>
          <cell r="O43">
            <v>20816</v>
          </cell>
          <cell r="P43">
            <v>20189</v>
          </cell>
          <cell r="Q43">
            <v>20488</v>
          </cell>
          <cell r="R43">
            <v>20875</v>
          </cell>
          <cell r="S43">
            <v>20171</v>
          </cell>
          <cell r="T43">
            <v>20417</v>
          </cell>
          <cell r="U43">
            <v>19483</v>
          </cell>
          <cell r="V43">
            <v>17612</v>
          </cell>
          <cell r="W43">
            <v>17623</v>
          </cell>
          <cell r="X43">
            <v>18371</v>
          </cell>
          <cell r="Y43">
            <v>17026</v>
          </cell>
          <cell r="Z43">
            <v>17345</v>
          </cell>
          <cell r="AA43">
            <v>16370</v>
          </cell>
          <cell r="AB43">
            <v>12072</v>
          </cell>
          <cell r="AC43">
            <v>9924</v>
          </cell>
          <cell r="AD43">
            <v>9624</v>
          </cell>
          <cell r="AE43">
            <v>9944</v>
          </cell>
          <cell r="AF43">
            <v>9981</v>
          </cell>
          <cell r="AG43">
            <v>9589</v>
          </cell>
          <cell r="AH43">
            <v>9232</v>
          </cell>
        </row>
        <row r="44">
          <cell r="B44" t="str">
            <v>ATIVOIntangível</v>
          </cell>
          <cell r="C44" t="str">
            <v>Intangível</v>
          </cell>
          <cell r="D44" t="str">
            <v>Intangible</v>
          </cell>
          <cell r="E44">
            <v>758733</v>
          </cell>
          <cell r="F44">
            <v>756599</v>
          </cell>
          <cell r="G44">
            <v>754418</v>
          </cell>
          <cell r="H44">
            <v>752156</v>
          </cell>
          <cell r="I44">
            <v>752368</v>
          </cell>
          <cell r="J44">
            <v>754122</v>
          </cell>
          <cell r="K44">
            <v>553372</v>
          </cell>
          <cell r="L44">
            <v>550072</v>
          </cell>
          <cell r="M44">
            <v>545865</v>
          </cell>
          <cell r="N44">
            <v>544101</v>
          </cell>
          <cell r="O44">
            <v>542500</v>
          </cell>
          <cell r="P44">
            <v>539976</v>
          </cell>
          <cell r="Q44">
            <v>538034</v>
          </cell>
          <cell r="R44">
            <v>536627</v>
          </cell>
          <cell r="S44">
            <v>535301</v>
          </cell>
          <cell r="T44">
            <v>532764</v>
          </cell>
          <cell r="U44">
            <v>531191</v>
          </cell>
          <cell r="V44">
            <v>531547</v>
          </cell>
          <cell r="W44">
            <v>530049</v>
          </cell>
          <cell r="X44">
            <v>528282</v>
          </cell>
          <cell r="Y44">
            <v>527724</v>
          </cell>
          <cell r="Z44">
            <v>528440</v>
          </cell>
          <cell r="AA44">
            <v>527396</v>
          </cell>
          <cell r="AB44">
            <v>524638</v>
          </cell>
          <cell r="AC44">
            <v>523896</v>
          </cell>
          <cell r="AD44">
            <v>522932</v>
          </cell>
          <cell r="AE44">
            <v>522244</v>
          </cell>
          <cell r="AF44">
            <v>520720</v>
          </cell>
          <cell r="AG44">
            <v>514328</v>
          </cell>
          <cell r="AH44">
            <v>514057</v>
          </cell>
        </row>
        <row r="45">
          <cell r="B45" t="str">
            <v>ATIVOÁgio na aquisição de investimentos</v>
          </cell>
          <cell r="C45" t="str">
            <v>Ágio na aquisição de investimentos</v>
          </cell>
          <cell r="D45" t="str">
            <v>Goodwill on acquisition of investments</v>
          </cell>
          <cell r="E45">
            <v>647390</v>
          </cell>
          <cell r="F45">
            <v>647390</v>
          </cell>
          <cell r="G45">
            <v>647390</v>
          </cell>
          <cell r="H45">
            <v>647390</v>
          </cell>
          <cell r="I45">
            <v>647390</v>
          </cell>
          <cell r="J45">
            <v>647390</v>
          </cell>
          <cell r="K45">
            <v>501597</v>
          </cell>
          <cell r="L45">
            <v>501597</v>
          </cell>
          <cell r="M45">
            <v>501597</v>
          </cell>
          <cell r="N45">
            <v>501597</v>
          </cell>
          <cell r="O45">
            <v>501597</v>
          </cell>
          <cell r="P45">
            <v>501597</v>
          </cell>
          <cell r="Q45">
            <v>500296</v>
          </cell>
          <cell r="R45">
            <v>500296</v>
          </cell>
          <cell r="S45">
            <v>500296</v>
          </cell>
          <cell r="T45">
            <v>500296</v>
          </cell>
          <cell r="U45">
            <v>500296</v>
          </cell>
          <cell r="V45">
            <v>500296</v>
          </cell>
          <cell r="W45">
            <v>500296</v>
          </cell>
          <cell r="X45">
            <v>500296</v>
          </cell>
          <cell r="Y45">
            <v>500296</v>
          </cell>
          <cell r="Z45">
            <v>500296</v>
          </cell>
          <cell r="AA45">
            <v>500296</v>
          </cell>
          <cell r="AB45">
            <v>500296</v>
          </cell>
          <cell r="AC45">
            <v>500296</v>
          </cell>
          <cell r="AD45">
            <v>500296</v>
          </cell>
          <cell r="AE45">
            <v>500250</v>
          </cell>
          <cell r="AF45">
            <v>500154</v>
          </cell>
          <cell r="AG45">
            <v>495589</v>
          </cell>
          <cell r="AH45">
            <v>495589</v>
          </cell>
        </row>
        <row r="46">
          <cell r="B46" t="str">
            <v>ATIVODesenvolvimento de sistemas e licença de uso de softwares e outros</v>
          </cell>
          <cell r="C46" t="str">
            <v>Desenvolvimento de sistemas e licença de uso de softwares e outros</v>
          </cell>
          <cell r="D46" t="str">
            <v>System development, software licenses and other</v>
          </cell>
          <cell r="E46">
            <v>111343</v>
          </cell>
          <cell r="F46">
            <v>109209</v>
          </cell>
          <cell r="G46">
            <v>107028</v>
          </cell>
          <cell r="H46">
            <v>104766</v>
          </cell>
          <cell r="I46">
            <v>104978</v>
          </cell>
          <cell r="J46">
            <v>106732</v>
          </cell>
          <cell r="K46">
            <v>51775</v>
          </cell>
          <cell r="L46">
            <v>48475</v>
          </cell>
          <cell r="M46">
            <v>44268</v>
          </cell>
          <cell r="N46">
            <v>42504</v>
          </cell>
          <cell r="O46">
            <v>40903</v>
          </cell>
          <cell r="P46">
            <v>38379</v>
          </cell>
          <cell r="Q46">
            <v>37738</v>
          </cell>
          <cell r="R46">
            <v>36331</v>
          </cell>
          <cell r="S46">
            <v>35005</v>
          </cell>
          <cell r="T46">
            <v>32468</v>
          </cell>
          <cell r="U46">
            <v>30895</v>
          </cell>
          <cell r="V46">
            <v>31251</v>
          </cell>
          <cell r="W46">
            <v>29753</v>
          </cell>
          <cell r="X46">
            <v>27986</v>
          </cell>
          <cell r="Y46">
            <v>27428</v>
          </cell>
          <cell r="Z46">
            <v>28144</v>
          </cell>
          <cell r="AA46">
            <v>27100</v>
          </cell>
          <cell r="AB46">
            <v>24342</v>
          </cell>
          <cell r="AC46">
            <v>23600</v>
          </cell>
          <cell r="AD46">
            <v>22636</v>
          </cell>
          <cell r="AE46">
            <v>21994</v>
          </cell>
          <cell r="AF46">
            <v>20566</v>
          </cell>
          <cell r="AG46">
            <v>18739</v>
          </cell>
          <cell r="AH46">
            <v>18468</v>
          </cell>
        </row>
        <row r="47">
          <cell r="B47" t="str">
            <v>ATIVOTOTAL DO ATIVO</v>
          </cell>
          <cell r="C47" t="str">
            <v>TOTAL DO ATIVO</v>
          </cell>
          <cell r="D47" t="str">
            <v>TOTAL ASSETS</v>
          </cell>
          <cell r="E47">
            <v>1767852</v>
          </cell>
          <cell r="F47">
            <v>1740997</v>
          </cell>
          <cell r="G47">
            <v>1695501</v>
          </cell>
          <cell r="H47">
            <v>1736720</v>
          </cell>
          <cell r="I47">
            <v>1647584</v>
          </cell>
          <cell r="J47">
            <v>1582253</v>
          </cell>
          <cell r="K47">
            <v>1441286</v>
          </cell>
          <cell r="L47">
            <v>1412051</v>
          </cell>
          <cell r="M47">
            <v>1389568</v>
          </cell>
          <cell r="N47">
            <v>1293896</v>
          </cell>
          <cell r="O47">
            <v>1333899</v>
          </cell>
          <cell r="P47">
            <v>1438375</v>
          </cell>
          <cell r="Q47">
            <v>1351386</v>
          </cell>
          <cell r="R47">
            <v>1320006</v>
          </cell>
          <cell r="S47">
            <v>1251035</v>
          </cell>
          <cell r="T47">
            <v>1278607</v>
          </cell>
          <cell r="U47">
            <v>1195650</v>
          </cell>
          <cell r="V47">
            <v>1156069</v>
          </cell>
          <cell r="W47">
            <v>1121346</v>
          </cell>
          <cell r="X47">
            <v>1176522</v>
          </cell>
          <cell r="Y47">
            <v>1102673</v>
          </cell>
          <cell r="Z47">
            <v>1100804</v>
          </cell>
          <cell r="AA47">
            <v>1086949</v>
          </cell>
          <cell r="AB47">
            <v>1146180</v>
          </cell>
          <cell r="AC47">
            <v>1073885</v>
          </cell>
          <cell r="AD47">
            <v>1066173</v>
          </cell>
          <cell r="AE47">
            <v>1035148</v>
          </cell>
          <cell r="AF47">
            <v>1078439</v>
          </cell>
          <cell r="AG47">
            <v>1035921</v>
          </cell>
          <cell r="AH47">
            <v>1015138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B49" t="str">
            <v>PASSIVO</v>
          </cell>
          <cell r="C49" t="str">
            <v>PASSIVO E PATRIMÔNIO LÍQUIDO (em R$ mil)</v>
          </cell>
          <cell r="D49">
            <v>0</v>
          </cell>
          <cell r="E49">
            <v>43830</v>
          </cell>
          <cell r="F49">
            <v>43738</v>
          </cell>
          <cell r="G49">
            <v>43646</v>
          </cell>
          <cell r="H49">
            <v>43555</v>
          </cell>
          <cell r="I49">
            <v>43465</v>
          </cell>
          <cell r="J49">
            <v>43373</v>
          </cell>
          <cell r="K49">
            <v>43281</v>
          </cell>
          <cell r="L49">
            <v>43190</v>
          </cell>
          <cell r="M49">
            <v>43100</v>
          </cell>
          <cell r="N49">
            <v>43008</v>
          </cell>
          <cell r="O49">
            <v>42916</v>
          </cell>
          <cell r="P49">
            <v>42825</v>
          </cell>
          <cell r="Q49">
            <v>42735</v>
          </cell>
          <cell r="R49">
            <v>42643</v>
          </cell>
          <cell r="S49">
            <v>42551</v>
          </cell>
          <cell r="T49">
            <v>42460</v>
          </cell>
          <cell r="U49">
            <v>42369</v>
          </cell>
          <cell r="V49">
            <v>42277</v>
          </cell>
          <cell r="W49">
            <v>42185</v>
          </cell>
          <cell r="X49">
            <v>42094</v>
          </cell>
          <cell r="Y49">
            <v>42004</v>
          </cell>
          <cell r="Z49">
            <v>41912</v>
          </cell>
          <cell r="AA49">
            <v>41820</v>
          </cell>
          <cell r="AB49">
            <v>41729</v>
          </cell>
          <cell r="AC49">
            <v>41639</v>
          </cell>
          <cell r="AD49">
            <v>41547</v>
          </cell>
          <cell r="AE49">
            <v>41455</v>
          </cell>
          <cell r="AF49">
            <v>41364</v>
          </cell>
          <cell r="AG49">
            <v>41274</v>
          </cell>
          <cell r="AH49">
            <v>41182</v>
          </cell>
        </row>
        <row r="50">
          <cell r="B50" t="str">
            <v>PASSIVO</v>
          </cell>
          <cell r="C50" t="str">
            <v>Circulante</v>
          </cell>
          <cell r="D50" t="str">
            <v>LIABILITIES AND SHAREHOLDER'S EQUITY (R$ 000)</v>
          </cell>
          <cell r="E50">
            <v>517086</v>
          </cell>
          <cell r="F50" t="str">
            <v>09/30/2019</v>
          </cell>
          <cell r="G50" t="str">
            <v>06/30/2019</v>
          </cell>
          <cell r="H50" t="str">
            <v>03/31/2019</v>
          </cell>
          <cell r="I50" t="str">
            <v>12/31/2018</v>
          </cell>
          <cell r="J50" t="str">
            <v>09/30/2018</v>
          </cell>
          <cell r="K50" t="str">
            <v>06/30/2018</v>
          </cell>
          <cell r="L50" t="str">
            <v>03/31/2018</v>
          </cell>
          <cell r="M50" t="str">
            <v>12/31/2017</v>
          </cell>
          <cell r="N50" t="str">
            <v>09/30/2017</v>
          </cell>
          <cell r="O50" t="str">
            <v>06/30/2017</v>
          </cell>
          <cell r="P50" t="str">
            <v>03/31/2017</v>
          </cell>
          <cell r="Q50" t="str">
            <v>12/31/2016</v>
          </cell>
          <cell r="R50" t="str">
            <v>09/30/2016</v>
          </cell>
          <cell r="S50" t="str">
            <v>06/30/2016</v>
          </cell>
          <cell r="T50" t="str">
            <v>03/31/2016</v>
          </cell>
          <cell r="U50" t="str">
            <v>12/31/2015</v>
          </cell>
          <cell r="V50" t="str">
            <v>09/30/2015</v>
          </cell>
          <cell r="W50" t="str">
            <v>06/30/2015</v>
          </cell>
          <cell r="X50" t="str">
            <v>03/31/2015</v>
          </cell>
          <cell r="Y50" t="str">
            <v>12/31/2014</v>
          </cell>
          <cell r="Z50" t="str">
            <v>09/30/2014</v>
          </cell>
          <cell r="AA50" t="str">
            <v>06/30/2014</v>
          </cell>
          <cell r="AB50" t="str">
            <v>03/31/2014</v>
          </cell>
          <cell r="AC50" t="str">
            <v>12/31/2013</v>
          </cell>
          <cell r="AD50" t="str">
            <v>09/30/2013</v>
          </cell>
          <cell r="AE50" t="str">
            <v>06/30/2013</v>
          </cell>
          <cell r="AF50" t="str">
            <v>03/31/2013</v>
          </cell>
          <cell r="AG50">
            <v>41274</v>
          </cell>
          <cell r="AH50">
            <v>41182</v>
          </cell>
        </row>
        <row r="51">
          <cell r="B51" t="str">
            <v>PASSIVOCirculante</v>
          </cell>
          <cell r="C51" t="str">
            <v>Circulante</v>
          </cell>
          <cell r="D51" t="str">
            <v>CURRENT LIABILITIES</v>
          </cell>
          <cell r="E51">
            <v>499055</v>
          </cell>
          <cell r="F51">
            <v>510678</v>
          </cell>
          <cell r="G51">
            <v>482174</v>
          </cell>
          <cell r="H51">
            <v>488368</v>
          </cell>
          <cell r="I51">
            <v>517085</v>
          </cell>
          <cell r="J51">
            <v>473852</v>
          </cell>
          <cell r="K51">
            <v>402927</v>
          </cell>
          <cell r="L51">
            <v>414254</v>
          </cell>
          <cell r="M51">
            <v>425923</v>
          </cell>
          <cell r="N51">
            <v>384773</v>
          </cell>
          <cell r="O51">
            <v>381769</v>
          </cell>
          <cell r="P51">
            <v>354951</v>
          </cell>
          <cell r="Q51">
            <v>307352</v>
          </cell>
          <cell r="R51">
            <v>313327</v>
          </cell>
          <cell r="S51">
            <v>293703</v>
          </cell>
          <cell r="T51">
            <v>285690</v>
          </cell>
          <cell r="U51">
            <v>277316</v>
          </cell>
          <cell r="V51">
            <v>275628</v>
          </cell>
          <cell r="W51">
            <v>256185</v>
          </cell>
          <cell r="X51">
            <v>251598</v>
          </cell>
          <cell r="Y51">
            <v>252147</v>
          </cell>
          <cell r="Z51">
            <v>249032</v>
          </cell>
          <cell r="AA51">
            <v>225498</v>
          </cell>
          <cell r="AB51">
            <v>229025</v>
          </cell>
          <cell r="AC51">
            <v>219839</v>
          </cell>
          <cell r="AD51">
            <v>220008</v>
          </cell>
          <cell r="AE51">
            <v>223507</v>
          </cell>
          <cell r="AF51">
            <v>218071</v>
          </cell>
          <cell r="AG51">
            <v>219251</v>
          </cell>
          <cell r="AH51">
            <v>201961</v>
          </cell>
        </row>
        <row r="52">
          <cell r="B52" t="str">
            <v>PASSIVOObrigações Sociais e Trabalhistas</v>
          </cell>
          <cell r="C52" t="str">
            <v>Obrigações Sociais e Trabalhistas</v>
          </cell>
          <cell r="D52" t="str">
            <v>Payroll charges &amp; Labour related fees</v>
          </cell>
          <cell r="E52">
            <v>44462</v>
          </cell>
          <cell r="F52">
            <v>44091</v>
          </cell>
          <cell r="G52">
            <v>34988</v>
          </cell>
          <cell r="H52">
            <v>45189</v>
          </cell>
          <cell r="I52">
            <v>33897</v>
          </cell>
          <cell r="J52">
            <v>38575</v>
          </cell>
          <cell r="K52">
            <v>26827</v>
          </cell>
          <cell r="L52">
            <v>36818</v>
          </cell>
          <cell r="M52">
            <v>31721</v>
          </cell>
          <cell r="N52">
            <v>31899</v>
          </cell>
          <cell r="O52">
            <v>25803</v>
          </cell>
          <cell r="P52">
            <v>31886</v>
          </cell>
          <cell r="Q52">
            <v>26756</v>
          </cell>
          <cell r="R52">
            <v>28917</v>
          </cell>
          <cell r="S52">
            <v>24306</v>
          </cell>
          <cell r="T52">
            <v>29180</v>
          </cell>
          <cell r="U52">
            <v>25067</v>
          </cell>
          <cell r="V52">
            <v>25751</v>
          </cell>
          <cell r="W52">
            <v>22277</v>
          </cell>
          <cell r="X52">
            <v>27139</v>
          </cell>
          <cell r="Y52">
            <v>23681</v>
          </cell>
          <cell r="Z52">
            <v>24222</v>
          </cell>
          <cell r="AA52">
            <v>19196</v>
          </cell>
          <cell r="AB52">
            <v>21256</v>
          </cell>
          <cell r="AC52">
            <v>19183</v>
          </cell>
          <cell r="AD52">
            <v>20772</v>
          </cell>
          <cell r="AE52">
            <v>17114</v>
          </cell>
          <cell r="AF52">
            <v>16679</v>
          </cell>
          <cell r="AG52">
            <v>17588</v>
          </cell>
          <cell r="AH52">
            <v>18324</v>
          </cell>
        </row>
        <row r="53">
          <cell r="B53" t="str">
            <v>PASSIVOObrigações sociais</v>
          </cell>
          <cell r="C53" t="str">
            <v>Obrigações sociais</v>
          </cell>
          <cell r="D53" t="str">
            <v>Payroll charges</v>
          </cell>
          <cell r="E53">
            <v>5855</v>
          </cell>
          <cell r="F53">
            <v>5227</v>
          </cell>
          <cell r="G53">
            <v>5153</v>
          </cell>
          <cell r="H53">
            <v>4932</v>
          </cell>
          <cell r="I53">
            <v>5068</v>
          </cell>
          <cell r="J53">
            <v>5954</v>
          </cell>
          <cell r="K53">
            <v>4327</v>
          </cell>
          <cell r="L53">
            <v>4272</v>
          </cell>
          <cell r="M53">
            <v>4596</v>
          </cell>
          <cell r="N53">
            <v>4334</v>
          </cell>
          <cell r="O53">
            <v>4559</v>
          </cell>
          <cell r="P53">
            <v>7568</v>
          </cell>
          <cell r="Q53">
            <v>7704</v>
          </cell>
          <cell r="R53">
            <v>7159</v>
          </cell>
          <cell r="S53">
            <v>6916</v>
          </cell>
          <cell r="T53">
            <v>6299</v>
          </cell>
          <cell r="U53">
            <v>6601</v>
          </cell>
          <cell r="V53">
            <v>6567</v>
          </cell>
          <cell r="W53">
            <v>6580</v>
          </cell>
          <cell r="X53">
            <v>6386</v>
          </cell>
          <cell r="Y53">
            <v>7539</v>
          </cell>
          <cell r="Z53">
            <v>7288</v>
          </cell>
          <cell r="AA53">
            <v>6279</v>
          </cell>
          <cell r="AB53">
            <v>6063</v>
          </cell>
          <cell r="AC53">
            <v>6798</v>
          </cell>
          <cell r="AD53">
            <v>6409</v>
          </cell>
          <cell r="AE53">
            <v>7407</v>
          </cell>
          <cell r="AF53">
            <v>7361</v>
          </cell>
          <cell r="AG53">
            <v>8000</v>
          </cell>
          <cell r="AH53">
            <v>7667</v>
          </cell>
        </row>
        <row r="54">
          <cell r="B54" t="str">
            <v>PASSIVOEncargos a Recolher</v>
          </cell>
          <cell r="C54" t="str">
            <v>Encargos a Recolher</v>
          </cell>
          <cell r="D54" t="str">
            <v>Charges payable</v>
          </cell>
          <cell r="E54">
            <v>5855</v>
          </cell>
          <cell r="F54">
            <v>5227</v>
          </cell>
          <cell r="G54">
            <v>5153</v>
          </cell>
          <cell r="H54">
            <v>4932</v>
          </cell>
          <cell r="I54">
            <v>5068</v>
          </cell>
          <cell r="J54">
            <v>5954</v>
          </cell>
          <cell r="K54">
            <v>4327</v>
          </cell>
          <cell r="L54">
            <v>4272</v>
          </cell>
          <cell r="M54">
            <v>4596</v>
          </cell>
          <cell r="N54">
            <v>4334</v>
          </cell>
          <cell r="O54">
            <v>4559</v>
          </cell>
          <cell r="P54">
            <v>7568</v>
          </cell>
          <cell r="Q54">
            <v>7704</v>
          </cell>
          <cell r="R54">
            <v>7159</v>
          </cell>
          <cell r="S54">
            <v>6916</v>
          </cell>
          <cell r="T54">
            <v>6299</v>
          </cell>
          <cell r="U54">
            <v>6601</v>
          </cell>
          <cell r="V54">
            <v>6567</v>
          </cell>
          <cell r="W54">
            <v>6580</v>
          </cell>
          <cell r="X54">
            <v>6386</v>
          </cell>
          <cell r="Y54">
            <v>7539</v>
          </cell>
          <cell r="Z54">
            <v>7288</v>
          </cell>
          <cell r="AA54">
            <v>6279</v>
          </cell>
          <cell r="AB54">
            <v>6063</v>
          </cell>
          <cell r="AC54">
            <v>6798</v>
          </cell>
          <cell r="AD54">
            <v>6409</v>
          </cell>
          <cell r="AE54">
            <v>7407</v>
          </cell>
          <cell r="AF54">
            <v>7361</v>
          </cell>
          <cell r="AG54">
            <v>8000</v>
          </cell>
          <cell r="AH54">
            <v>7667</v>
          </cell>
        </row>
        <row r="55">
          <cell r="B55" t="str">
            <v>PASSIVOObrigações trabalhistas</v>
          </cell>
          <cell r="C55" t="str">
            <v>Obrigações trabalhistas</v>
          </cell>
          <cell r="D55" t="str">
            <v>Labour related fees</v>
          </cell>
          <cell r="E55">
            <v>38607</v>
          </cell>
          <cell r="F55">
            <v>38864</v>
          </cell>
          <cell r="G55">
            <v>29835</v>
          </cell>
          <cell r="H55">
            <v>40257</v>
          </cell>
          <cell r="I55">
            <v>28829</v>
          </cell>
          <cell r="J55">
            <v>32621</v>
          </cell>
          <cell r="K55">
            <v>22500</v>
          </cell>
          <cell r="L55">
            <v>32546</v>
          </cell>
          <cell r="M55">
            <v>27125</v>
          </cell>
          <cell r="N55">
            <v>27565</v>
          </cell>
          <cell r="O55">
            <v>21244</v>
          </cell>
          <cell r="P55">
            <v>24318</v>
          </cell>
          <cell r="Q55">
            <v>19052</v>
          </cell>
          <cell r="R55">
            <v>21758</v>
          </cell>
          <cell r="S55">
            <v>17390</v>
          </cell>
          <cell r="T55">
            <v>22881</v>
          </cell>
          <cell r="U55">
            <v>18466</v>
          </cell>
          <cell r="V55">
            <v>19184</v>
          </cell>
          <cell r="W55">
            <v>15697</v>
          </cell>
          <cell r="X55">
            <v>20753</v>
          </cell>
          <cell r="Y55">
            <v>16142</v>
          </cell>
          <cell r="Z55">
            <v>16934</v>
          </cell>
          <cell r="AA55">
            <v>12917</v>
          </cell>
          <cell r="AB55">
            <v>15193</v>
          </cell>
          <cell r="AC55">
            <v>12385</v>
          </cell>
          <cell r="AD55">
            <v>14363</v>
          </cell>
          <cell r="AE55">
            <v>9707</v>
          </cell>
          <cell r="AF55">
            <v>9318</v>
          </cell>
          <cell r="AG55">
            <v>9588</v>
          </cell>
          <cell r="AH55">
            <v>10657</v>
          </cell>
        </row>
        <row r="56">
          <cell r="B56" t="str">
            <v>PASSIVOSalários, férias e honorários</v>
          </cell>
          <cell r="C56" t="str">
            <v>Salários, férias e honorários</v>
          </cell>
          <cell r="D56" t="str">
            <v>Payroll, vacation and fees</v>
          </cell>
          <cell r="E56">
            <v>38607</v>
          </cell>
          <cell r="F56">
            <v>38864</v>
          </cell>
          <cell r="G56">
            <v>29835</v>
          </cell>
          <cell r="H56">
            <v>40257</v>
          </cell>
          <cell r="I56">
            <v>28829</v>
          </cell>
          <cell r="J56">
            <v>32621</v>
          </cell>
          <cell r="K56">
            <v>22500</v>
          </cell>
          <cell r="L56">
            <v>32546</v>
          </cell>
          <cell r="M56">
            <v>27125</v>
          </cell>
          <cell r="N56">
            <v>27565</v>
          </cell>
          <cell r="O56">
            <v>21244</v>
          </cell>
          <cell r="P56">
            <v>24318</v>
          </cell>
          <cell r="Q56">
            <v>19052</v>
          </cell>
          <cell r="R56">
            <v>21758</v>
          </cell>
          <cell r="S56">
            <v>17390</v>
          </cell>
          <cell r="T56">
            <v>22881</v>
          </cell>
          <cell r="U56">
            <v>18466</v>
          </cell>
          <cell r="V56">
            <v>19184</v>
          </cell>
          <cell r="W56">
            <v>15697</v>
          </cell>
          <cell r="X56">
            <v>20753</v>
          </cell>
          <cell r="Y56">
            <v>16142</v>
          </cell>
          <cell r="Z56">
            <v>16934</v>
          </cell>
          <cell r="AA56">
            <v>12917</v>
          </cell>
          <cell r="AB56">
            <v>15193</v>
          </cell>
          <cell r="AC56">
            <v>12385</v>
          </cell>
          <cell r="AD56">
            <v>14363</v>
          </cell>
          <cell r="AE56">
            <v>9707</v>
          </cell>
          <cell r="AF56">
            <v>9318</v>
          </cell>
          <cell r="AG56">
            <v>9588</v>
          </cell>
          <cell r="AH56">
            <v>10657</v>
          </cell>
        </row>
        <row r="57">
          <cell r="B57" t="str">
            <v>PASSIVOFornecedores</v>
          </cell>
          <cell r="C57" t="str">
            <v>Fornecedores</v>
          </cell>
          <cell r="D57" t="str">
            <v>Suppliers</v>
          </cell>
          <cell r="E57">
            <v>15766</v>
          </cell>
          <cell r="F57">
            <v>20636</v>
          </cell>
          <cell r="G57">
            <v>23624</v>
          </cell>
          <cell r="H57">
            <v>24828</v>
          </cell>
          <cell r="I57">
            <v>19181</v>
          </cell>
          <cell r="J57">
            <v>21545</v>
          </cell>
          <cell r="K57">
            <v>15910</v>
          </cell>
          <cell r="L57">
            <v>20154</v>
          </cell>
          <cell r="M57">
            <v>17309</v>
          </cell>
          <cell r="N57">
            <v>13236</v>
          </cell>
          <cell r="O57">
            <v>28484</v>
          </cell>
          <cell r="P57">
            <v>13476</v>
          </cell>
          <cell r="Q57">
            <v>12890</v>
          </cell>
          <cell r="R57">
            <v>13311</v>
          </cell>
          <cell r="S57">
            <v>12743</v>
          </cell>
          <cell r="T57">
            <v>12734</v>
          </cell>
          <cell r="U57">
            <v>10602</v>
          </cell>
          <cell r="V57">
            <v>9998</v>
          </cell>
          <cell r="W57">
            <v>9974</v>
          </cell>
          <cell r="X57">
            <v>8880</v>
          </cell>
          <cell r="Y57">
            <v>10192</v>
          </cell>
          <cell r="Z57">
            <v>10377</v>
          </cell>
          <cell r="AA57">
            <v>10120</v>
          </cell>
          <cell r="AB57">
            <v>11220</v>
          </cell>
          <cell r="AC57">
            <v>14728</v>
          </cell>
          <cell r="AD57">
            <v>8112</v>
          </cell>
          <cell r="AE57">
            <v>8707</v>
          </cell>
          <cell r="AF57">
            <v>8205</v>
          </cell>
          <cell r="AG57">
            <v>8916</v>
          </cell>
          <cell r="AH57">
            <v>9510</v>
          </cell>
        </row>
        <row r="58">
          <cell r="B58" t="str">
            <v>PASSIVOObrigações Fiscais</v>
          </cell>
          <cell r="C58" t="str">
            <v>Obrigações Fiscais</v>
          </cell>
          <cell r="D58" t="str">
            <v>Taxes payable</v>
          </cell>
          <cell r="E58">
            <v>32109</v>
          </cell>
          <cell r="F58">
            <v>28956</v>
          </cell>
          <cell r="G58">
            <v>28797</v>
          </cell>
          <cell r="H58">
            <v>39011</v>
          </cell>
          <cell r="I58">
            <v>34512</v>
          </cell>
          <cell r="J58">
            <v>32610</v>
          </cell>
          <cell r="K58">
            <v>26272</v>
          </cell>
          <cell r="L58">
            <v>34771</v>
          </cell>
          <cell r="M58">
            <v>49187</v>
          </cell>
          <cell r="N58">
            <v>21340</v>
          </cell>
          <cell r="O58">
            <v>13337</v>
          </cell>
          <cell r="P58">
            <v>22652</v>
          </cell>
          <cell r="Q58">
            <v>20665</v>
          </cell>
          <cell r="R58">
            <v>20709</v>
          </cell>
          <cell r="S58">
            <v>16760</v>
          </cell>
          <cell r="T58">
            <v>25084</v>
          </cell>
          <cell r="U58">
            <v>23145</v>
          </cell>
          <cell r="V58">
            <v>17740</v>
          </cell>
          <cell r="W58">
            <v>10164</v>
          </cell>
          <cell r="X58">
            <v>17323</v>
          </cell>
          <cell r="Y58">
            <v>13953</v>
          </cell>
          <cell r="Z58">
            <v>13213</v>
          </cell>
          <cell r="AA58">
            <v>14929</v>
          </cell>
          <cell r="AB58">
            <v>18299</v>
          </cell>
          <cell r="AC58">
            <v>11476</v>
          </cell>
          <cell r="AD58">
            <v>16341</v>
          </cell>
          <cell r="AE58">
            <v>11506</v>
          </cell>
          <cell r="AF58">
            <v>14092</v>
          </cell>
          <cell r="AG58">
            <v>8877</v>
          </cell>
          <cell r="AH58">
            <v>8668</v>
          </cell>
        </row>
        <row r="59">
          <cell r="B59" t="str">
            <v>PASSIVOOutras Obrigações</v>
          </cell>
          <cell r="C59" t="str">
            <v>Outras Obrigações</v>
          </cell>
          <cell r="D59" t="str">
            <v>Other liabilities</v>
          </cell>
          <cell r="E59">
            <v>69105</v>
          </cell>
          <cell r="F59">
            <v>72273</v>
          </cell>
          <cell r="G59">
            <v>70168</v>
          </cell>
          <cell r="H59">
            <v>80640</v>
          </cell>
          <cell r="I59">
            <v>135637</v>
          </cell>
          <cell r="J59">
            <v>73536</v>
          </cell>
          <cell r="K59">
            <v>57199</v>
          </cell>
          <cell r="L59">
            <v>73497</v>
          </cell>
          <cell r="M59">
            <v>71380</v>
          </cell>
          <cell r="N59">
            <v>61639</v>
          </cell>
          <cell r="O59">
            <v>69634</v>
          </cell>
          <cell r="P59">
            <v>76894</v>
          </cell>
          <cell r="Q59">
            <v>41277</v>
          </cell>
          <cell r="R59">
            <v>35847</v>
          </cell>
          <cell r="S59">
            <v>36961</v>
          </cell>
          <cell r="T59">
            <v>38068</v>
          </cell>
          <cell r="U59">
            <v>33887</v>
          </cell>
          <cell r="V59">
            <v>37323</v>
          </cell>
          <cell r="W59">
            <v>37191</v>
          </cell>
          <cell r="X59">
            <v>31916</v>
          </cell>
          <cell r="Y59">
            <v>33556</v>
          </cell>
          <cell r="Z59">
            <v>42378</v>
          </cell>
          <cell r="AA59">
            <v>37629</v>
          </cell>
          <cell r="AB59">
            <v>35565</v>
          </cell>
          <cell r="AC59">
            <v>33703</v>
          </cell>
          <cell r="AD59">
            <v>25330</v>
          </cell>
          <cell r="AE59">
            <v>35463</v>
          </cell>
          <cell r="AF59">
            <v>32787</v>
          </cell>
          <cell r="AG59">
            <v>23185</v>
          </cell>
          <cell r="AH59">
            <v>25802</v>
          </cell>
        </row>
        <row r="60">
          <cell r="B60" t="str">
            <v>PASSIVODividendos, juros sobre capital próprio e restituição de capital</v>
          </cell>
          <cell r="C60" t="str">
            <v>Dividendos, juros sobre capital próprio e restituição de capital</v>
          </cell>
          <cell r="D60" t="str">
            <v>Dividends, IOC and capital reduction</v>
          </cell>
          <cell r="E60">
            <v>12083</v>
          </cell>
          <cell r="F60">
            <v>12676</v>
          </cell>
          <cell r="G60">
            <v>13474</v>
          </cell>
          <cell r="H60">
            <v>15081</v>
          </cell>
          <cell r="I60">
            <v>71451</v>
          </cell>
          <cell r="J60">
            <v>12308</v>
          </cell>
          <cell r="K60">
            <v>12194</v>
          </cell>
          <cell r="L60">
            <v>15851</v>
          </cell>
          <cell r="M60">
            <v>10202</v>
          </cell>
          <cell r="N60">
            <v>9941</v>
          </cell>
          <cell r="O60">
            <v>9670</v>
          </cell>
          <cell r="P60">
            <v>46234</v>
          </cell>
          <cell r="Q60">
            <v>10035</v>
          </cell>
          <cell r="R60">
            <v>9643</v>
          </cell>
          <cell r="S60">
            <v>9716</v>
          </cell>
          <cell r="T60">
            <v>10132</v>
          </cell>
          <cell r="U60">
            <v>9104</v>
          </cell>
          <cell r="V60">
            <v>8235</v>
          </cell>
          <cell r="W60">
            <v>8425</v>
          </cell>
          <cell r="X60">
            <v>6702</v>
          </cell>
          <cell r="Y60">
            <v>6643</v>
          </cell>
          <cell r="Z60">
            <v>6653</v>
          </cell>
          <cell r="AA60">
            <v>7381</v>
          </cell>
          <cell r="AB60">
            <v>7261</v>
          </cell>
          <cell r="AC60">
            <v>6124</v>
          </cell>
          <cell r="AD60">
            <v>9</v>
          </cell>
          <cell r="AE60">
            <v>7098</v>
          </cell>
          <cell r="AF60">
            <v>7163</v>
          </cell>
          <cell r="AG60">
            <v>11</v>
          </cell>
          <cell r="AH60">
            <v>8</v>
          </cell>
        </row>
        <row r="61">
          <cell r="B61" t="str">
            <v>PASSIVODividendo Minimo obrigatório a pagar</v>
          </cell>
          <cell r="C61" t="str">
            <v>Dividendo mínimo obrigatório a pagar</v>
          </cell>
          <cell r="D61" t="str">
            <v xml:space="preserve">Minimum statutary dividend payable </v>
          </cell>
          <cell r="E61">
            <v>0</v>
          </cell>
          <cell r="F61">
            <v>0</v>
          </cell>
          <cell r="G61" t="str">
            <v>-</v>
          </cell>
          <cell r="H61">
            <v>5741</v>
          </cell>
          <cell r="I61">
            <v>5741</v>
          </cell>
          <cell r="J61" t="str">
            <v>-</v>
          </cell>
          <cell r="K61" t="str">
            <v>-</v>
          </cell>
          <cell r="L61" t="str">
            <v>-</v>
          </cell>
          <cell r="M61">
            <v>2970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B62" t="str">
            <v>PASSIVOAdiantamentos de clientes</v>
          </cell>
          <cell r="C62" t="str">
            <v>Adiantamentos de clientes</v>
          </cell>
          <cell r="D62" t="str">
            <v>Advances from customers</v>
          </cell>
          <cell r="E62">
            <v>1355</v>
          </cell>
          <cell r="F62">
            <v>945</v>
          </cell>
          <cell r="G62">
            <v>1446</v>
          </cell>
          <cell r="H62">
            <v>1064</v>
          </cell>
          <cell r="I62">
            <v>972</v>
          </cell>
          <cell r="J62">
            <v>2446</v>
          </cell>
          <cell r="K62">
            <v>1425</v>
          </cell>
          <cell r="L62">
            <v>1112</v>
          </cell>
          <cell r="M62">
            <v>442</v>
          </cell>
          <cell r="N62">
            <v>510</v>
          </cell>
          <cell r="O62">
            <v>567</v>
          </cell>
          <cell r="P62">
            <v>2871</v>
          </cell>
          <cell r="Q62">
            <v>3705</v>
          </cell>
          <cell r="R62">
            <v>2832</v>
          </cell>
          <cell r="S62">
            <v>3018</v>
          </cell>
          <cell r="T62">
            <v>2309</v>
          </cell>
          <cell r="U62">
            <v>2597</v>
          </cell>
          <cell r="V62">
            <v>2381</v>
          </cell>
          <cell r="W62">
            <v>2339</v>
          </cell>
          <cell r="X62">
            <v>3561</v>
          </cell>
          <cell r="Y62">
            <v>3805</v>
          </cell>
          <cell r="Z62">
            <v>4334</v>
          </cell>
          <cell r="AA62">
            <v>5294</v>
          </cell>
          <cell r="AB62">
            <v>4808</v>
          </cell>
          <cell r="AC62">
            <v>3293</v>
          </cell>
          <cell r="AD62">
            <v>4056</v>
          </cell>
          <cell r="AE62">
            <v>4113</v>
          </cell>
          <cell r="AF62">
            <v>3118</v>
          </cell>
          <cell r="AG62">
            <v>3043</v>
          </cell>
          <cell r="AH62">
            <v>4459</v>
          </cell>
        </row>
        <row r="63">
          <cell r="B63" t="str">
            <v>PASSIVOOutras contas a pagar</v>
          </cell>
          <cell r="C63" t="str">
            <v>Outras contas a pagar</v>
          </cell>
          <cell r="D63" t="str">
            <v>Other payables</v>
          </cell>
          <cell r="E63">
            <v>51676</v>
          </cell>
          <cell r="F63">
            <v>45603</v>
          </cell>
          <cell r="G63">
            <v>45276</v>
          </cell>
          <cell r="H63">
            <v>48782</v>
          </cell>
          <cell r="I63">
            <v>47447</v>
          </cell>
          <cell r="J63">
            <v>58782</v>
          </cell>
          <cell r="K63">
            <v>43580</v>
          </cell>
          <cell r="L63">
            <v>49365</v>
          </cell>
          <cell r="M63">
            <v>56748</v>
          </cell>
          <cell r="N63">
            <v>50208</v>
          </cell>
          <cell r="O63">
            <v>58576</v>
          </cell>
          <cell r="P63">
            <v>26952</v>
          </cell>
          <cell r="Q63">
            <v>26719</v>
          </cell>
          <cell r="R63">
            <v>23372</v>
          </cell>
          <cell r="S63">
            <v>24227</v>
          </cell>
          <cell r="T63">
            <v>25627</v>
          </cell>
          <cell r="U63">
            <v>22186</v>
          </cell>
          <cell r="V63">
            <v>26707</v>
          </cell>
          <cell r="W63">
            <v>26427</v>
          </cell>
          <cell r="X63">
            <v>21653</v>
          </cell>
          <cell r="Y63">
            <v>23108</v>
          </cell>
          <cell r="Z63">
            <v>20770</v>
          </cell>
          <cell r="AA63">
            <v>24954</v>
          </cell>
          <cell r="AB63">
            <v>23496</v>
          </cell>
          <cell r="AC63">
            <v>24286</v>
          </cell>
          <cell r="AD63">
            <v>21265</v>
          </cell>
          <cell r="AE63">
            <v>24252</v>
          </cell>
          <cell r="AF63">
            <v>22506</v>
          </cell>
          <cell r="AG63">
            <v>20131</v>
          </cell>
          <cell r="AH63">
            <v>21335</v>
          </cell>
        </row>
        <row r="64">
          <cell r="B64" t="str">
            <v>PASSIVORecebimento antecipado de contraprestações</v>
          </cell>
          <cell r="C64" t="str">
            <v>Receita antecipada de contraprestações/prêmios</v>
          </cell>
          <cell r="D64" t="str">
            <v xml:space="preserve">Antecipated revenues of payments </v>
          </cell>
          <cell r="E64">
            <v>0</v>
          </cell>
          <cell r="F64" t="str">
            <v>-</v>
          </cell>
          <cell r="G64" t="str">
            <v>-</v>
          </cell>
          <cell r="H64" t="str">
            <v>-</v>
          </cell>
          <cell r="I64">
            <v>54</v>
          </cell>
          <cell r="J64">
            <v>0</v>
          </cell>
          <cell r="K64" t="str">
            <v>-</v>
          </cell>
          <cell r="L64" t="str">
            <v>-</v>
          </cell>
          <cell r="M64">
            <v>1018</v>
          </cell>
          <cell r="N64">
            <v>980</v>
          </cell>
          <cell r="O64">
            <v>821</v>
          </cell>
          <cell r="P64">
            <v>837</v>
          </cell>
          <cell r="Q64">
            <v>818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B65" t="str">
            <v>PASSIVOInvestimentos a pagar</v>
          </cell>
          <cell r="C65" t="str">
            <v>Investimentos a pagar</v>
          </cell>
          <cell r="D65" t="str">
            <v>Investments payable</v>
          </cell>
          <cell r="E65">
            <v>3991</v>
          </cell>
          <cell r="F65">
            <v>3576</v>
          </cell>
          <cell r="G65">
            <v>3500</v>
          </cell>
          <cell r="H65">
            <v>3500</v>
          </cell>
          <cell r="I65">
            <v>3500</v>
          </cell>
          <cell r="J65">
            <v>0</v>
          </cell>
          <cell r="K65" t="str">
            <v>-</v>
          </cell>
          <cell r="L65" t="str">
            <v>-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B66" t="str">
            <v>PASSIVOContraprestações Contingentes</v>
          </cell>
          <cell r="C66" t="str">
            <v>Contraprestações Contingentes</v>
          </cell>
          <cell r="D66" t="str">
            <v>Contingent payments, net</v>
          </cell>
          <cell r="E66">
            <v>0</v>
          </cell>
          <cell r="F66">
            <v>9473</v>
          </cell>
          <cell r="G66">
            <v>6472</v>
          </cell>
          <cell r="H66">
            <v>6472</v>
          </cell>
          <cell r="I66">
            <v>6472</v>
          </cell>
          <cell r="J66">
            <v>0</v>
          </cell>
          <cell r="K66" t="str">
            <v>-</v>
          </cell>
          <cell r="L66" t="str">
            <v>-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B67" t="str">
            <v>PASSIVORecompra de ações a pagar</v>
          </cell>
          <cell r="C67" t="str">
            <v>Recompra de ações a pagar</v>
          </cell>
          <cell r="D67" t="str">
            <v>Share buyback payables</v>
          </cell>
          <cell r="E67">
            <v>293858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>
            <v>0</v>
          </cell>
          <cell r="K67" t="str">
            <v>-</v>
          </cell>
          <cell r="L67">
            <v>7169</v>
          </cell>
          <cell r="M67" t="str">
            <v>-</v>
          </cell>
          <cell r="N67">
            <v>0</v>
          </cell>
          <cell r="O67" t="str">
            <v>-</v>
          </cell>
          <cell r="P67" t="str">
            <v>-</v>
          </cell>
          <cell r="Q67">
            <v>0</v>
          </cell>
          <cell r="R67">
            <v>0</v>
          </cell>
          <cell r="S67">
            <v>0</v>
          </cell>
          <cell r="T67">
            <v>166340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10621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  <row r="68">
          <cell r="B68" t="str">
            <v>PASSIVOProvisões</v>
          </cell>
          <cell r="C68" t="str">
            <v>Provisões</v>
          </cell>
          <cell r="D68" t="str">
            <v>Technical provisions for contingencies</v>
          </cell>
          <cell r="E68">
            <v>337613</v>
          </cell>
          <cell r="F68">
            <v>344722</v>
          </cell>
          <cell r="G68">
            <v>324597</v>
          </cell>
          <cell r="H68">
            <v>298700</v>
          </cell>
          <cell r="I68">
            <v>293858</v>
          </cell>
          <cell r="J68">
            <v>307586</v>
          </cell>
          <cell r="K68">
            <v>276719</v>
          </cell>
          <cell r="L68">
            <v>249014</v>
          </cell>
          <cell r="M68">
            <v>256326</v>
          </cell>
          <cell r="N68">
            <v>256659</v>
          </cell>
          <cell r="O68">
            <v>244511</v>
          </cell>
          <cell r="P68">
            <v>210043</v>
          </cell>
          <cell r="Q68">
            <v>205764</v>
          </cell>
          <cell r="R68">
            <v>214543</v>
          </cell>
          <cell r="S68">
            <v>202933</v>
          </cell>
          <cell r="T68">
            <v>180624</v>
          </cell>
          <cell r="U68">
            <v>184615</v>
          </cell>
          <cell r="V68">
            <v>184816</v>
          </cell>
          <cell r="W68">
            <v>176579</v>
          </cell>
          <cell r="X68">
            <v>166340</v>
          </cell>
          <cell r="Y68">
            <v>170765</v>
          </cell>
          <cell r="Z68">
            <v>158842</v>
          </cell>
          <cell r="AA68">
            <v>143624</v>
          </cell>
          <cell r="AB68">
            <v>142685</v>
          </cell>
          <cell r="AC68">
            <v>140749</v>
          </cell>
          <cell r="AD68">
            <v>149453</v>
          </cell>
          <cell r="AE68">
            <v>150717</v>
          </cell>
          <cell r="AF68">
            <v>146308</v>
          </cell>
          <cell r="AG68">
            <v>160685</v>
          </cell>
          <cell r="AH68">
            <v>139657</v>
          </cell>
        </row>
        <row r="69">
          <cell r="B69" t="str">
            <v>PASSIVOProvisão de eventos/sinistros a liquidar (PESL)</v>
          </cell>
          <cell r="C69" t="str">
            <v>Provisão de eventos/sinistros a liquidar (PESL)</v>
          </cell>
          <cell r="D69" t="str">
            <v>Healthcare claims payable</v>
          </cell>
          <cell r="E69">
            <v>46349</v>
          </cell>
          <cell r="F69">
            <v>50996</v>
          </cell>
          <cell r="G69">
            <v>49534</v>
          </cell>
          <cell r="H69">
            <v>44678</v>
          </cell>
          <cell r="I69">
            <v>39568</v>
          </cell>
          <cell r="J69">
            <v>46331</v>
          </cell>
          <cell r="K69">
            <v>37118</v>
          </cell>
          <cell r="L69">
            <v>31341</v>
          </cell>
          <cell r="M69">
            <v>33292</v>
          </cell>
          <cell r="N69">
            <v>38130</v>
          </cell>
          <cell r="O69">
            <v>38041</v>
          </cell>
          <cell r="P69">
            <v>23751</v>
          </cell>
          <cell r="Q69">
            <v>19887</v>
          </cell>
          <cell r="R69">
            <v>21349</v>
          </cell>
          <cell r="S69">
            <v>16337</v>
          </cell>
          <cell r="T69">
            <v>17149</v>
          </cell>
          <cell r="U69">
            <v>14087</v>
          </cell>
          <cell r="V69">
            <v>14202</v>
          </cell>
          <cell r="W69">
            <v>15822</v>
          </cell>
          <cell r="X69">
            <v>16710</v>
          </cell>
          <cell r="Y69">
            <v>15021</v>
          </cell>
          <cell r="Z69">
            <v>15056</v>
          </cell>
          <cell r="AA69">
            <v>14160</v>
          </cell>
          <cell r="AB69">
            <v>16098</v>
          </cell>
          <cell r="AC69">
            <v>14308</v>
          </cell>
          <cell r="AD69">
            <v>14423</v>
          </cell>
          <cell r="AE69">
            <v>13861</v>
          </cell>
          <cell r="AF69">
            <v>13541</v>
          </cell>
          <cell r="AG69">
            <v>17888</v>
          </cell>
          <cell r="AH69">
            <v>13573</v>
          </cell>
        </row>
        <row r="70">
          <cell r="B70" t="str">
            <v>PASSIVOProvisão de eventos/sinistros ocorridos mas não avisados (PEONA)</v>
          </cell>
          <cell r="C70" t="str">
            <v>Provisão de eventos/sinistros ocorridos mas não avisados (PEONA)</v>
          </cell>
          <cell r="D70" t="str">
            <v>IBNR reserves – Incurred but not reported claims reserves</v>
          </cell>
          <cell r="E70">
            <v>95130</v>
          </cell>
          <cell r="F70">
            <v>93435</v>
          </cell>
          <cell r="G70">
            <v>84147</v>
          </cell>
          <cell r="H70">
            <v>73871</v>
          </cell>
          <cell r="I70">
            <v>83073</v>
          </cell>
          <cell r="J70">
            <v>85669</v>
          </cell>
          <cell r="K70">
            <v>80453</v>
          </cell>
          <cell r="L70">
            <v>70650</v>
          </cell>
          <cell r="M70">
            <v>82086</v>
          </cell>
          <cell r="N70">
            <v>78833</v>
          </cell>
          <cell r="O70">
            <v>76157</v>
          </cell>
          <cell r="P70">
            <v>63268</v>
          </cell>
          <cell r="Q70">
            <v>69267</v>
          </cell>
          <cell r="R70">
            <v>75891</v>
          </cell>
          <cell r="S70">
            <v>71679</v>
          </cell>
          <cell r="T70">
            <v>57076</v>
          </cell>
          <cell r="U70">
            <v>68005</v>
          </cell>
          <cell r="V70">
            <v>74010</v>
          </cell>
          <cell r="W70">
            <v>70445</v>
          </cell>
          <cell r="X70">
            <v>61086</v>
          </cell>
          <cell r="Y70">
            <v>67899</v>
          </cell>
          <cell r="Z70">
            <v>59208</v>
          </cell>
          <cell r="AA70">
            <v>58317</v>
          </cell>
          <cell r="AB70">
            <v>51235</v>
          </cell>
          <cell r="AC70">
            <v>52612</v>
          </cell>
          <cell r="AD70">
            <v>56131</v>
          </cell>
          <cell r="AE70">
            <v>59269</v>
          </cell>
          <cell r="AF70">
            <v>54901</v>
          </cell>
          <cell r="AG70">
            <v>61276</v>
          </cell>
          <cell r="AH70">
            <v>52431</v>
          </cell>
        </row>
        <row r="71">
          <cell r="B71" t="str">
            <v>PASSIVOProvisão de Prêmios ou Contraprestações não Ganhos (PPCNG)</v>
          </cell>
          <cell r="C71" t="str">
            <v>Provisão de Prêmios ou Contraprestações não Ganhos (PPCNG)</v>
          </cell>
          <cell r="D71" t="str">
            <v>Unearned premiums reserves</v>
          </cell>
          <cell r="E71">
            <v>182196</v>
          </cell>
          <cell r="F71">
            <v>185793</v>
          </cell>
          <cell r="G71">
            <v>177542</v>
          </cell>
          <cell r="H71">
            <v>168588</v>
          </cell>
          <cell r="I71">
            <v>159878</v>
          </cell>
          <cell r="J71">
            <v>162146</v>
          </cell>
          <cell r="K71">
            <v>150962</v>
          </cell>
          <cell r="L71">
            <v>142096</v>
          </cell>
          <cell r="M71">
            <v>136608</v>
          </cell>
          <cell r="N71">
            <v>134608</v>
          </cell>
          <cell r="O71">
            <v>125871</v>
          </cell>
          <cell r="P71">
            <v>120081</v>
          </cell>
          <cell r="Q71">
            <v>113099</v>
          </cell>
          <cell r="R71">
            <v>113560</v>
          </cell>
          <cell r="S71">
            <v>110613</v>
          </cell>
          <cell r="T71">
            <v>106399</v>
          </cell>
          <cell r="U71">
            <v>102523</v>
          </cell>
          <cell r="V71">
            <v>96604</v>
          </cell>
          <cell r="W71">
            <v>90312</v>
          </cell>
          <cell r="X71">
            <v>88544</v>
          </cell>
          <cell r="Y71">
            <v>87845</v>
          </cell>
          <cell r="Z71">
            <v>84578</v>
          </cell>
          <cell r="AA71">
            <v>71147</v>
          </cell>
          <cell r="AB71">
            <v>75352</v>
          </cell>
          <cell r="AC71">
            <v>73829</v>
          </cell>
          <cell r="AD71">
            <v>78899</v>
          </cell>
          <cell r="AE71">
            <v>77587</v>
          </cell>
          <cell r="AF71">
            <v>77866</v>
          </cell>
          <cell r="AG71">
            <v>81521</v>
          </cell>
          <cell r="AH71">
            <v>73653</v>
          </cell>
        </row>
        <row r="72">
          <cell r="B72" t="str">
            <v>PASSIVOProvisão de Seguros e Sinistros</v>
          </cell>
          <cell r="C72" t="str">
            <v>Provisão de Seguros e Sinistros</v>
          </cell>
          <cell r="D72" t="str">
            <v>Odontored - Claims reserves and provision for losses</v>
          </cell>
          <cell r="E72">
            <v>13938</v>
          </cell>
          <cell r="F72">
            <v>14498</v>
          </cell>
          <cell r="G72">
            <v>13374</v>
          </cell>
          <cell r="H72">
            <v>11563</v>
          </cell>
          <cell r="I72">
            <v>11339</v>
          </cell>
          <cell r="J72">
            <v>13440</v>
          </cell>
          <cell r="K72">
            <v>8186</v>
          </cell>
          <cell r="L72">
            <v>4927</v>
          </cell>
          <cell r="M72">
            <v>4340</v>
          </cell>
          <cell r="N72">
            <v>5088</v>
          </cell>
          <cell r="O72">
            <v>4442</v>
          </cell>
          <cell r="P72">
            <v>2943</v>
          </cell>
          <cell r="Q72">
            <v>3511</v>
          </cell>
          <cell r="R72">
            <v>3743</v>
          </cell>
          <cell r="S72">
            <v>4304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</row>
        <row r="73">
          <cell r="B73" t="str">
            <v>PASSIVONão circulante</v>
          </cell>
          <cell r="C73" t="str">
            <v>Não circulante</v>
          </cell>
          <cell r="D73" t="str">
            <v>NON-CURRENT LIABILITIES</v>
          </cell>
          <cell r="E73">
            <v>152307</v>
          </cell>
          <cell r="F73">
            <v>151279</v>
          </cell>
          <cell r="G73">
            <v>141862</v>
          </cell>
          <cell r="H73">
            <v>130540</v>
          </cell>
          <cell r="I73">
            <v>98811</v>
          </cell>
          <cell r="J73">
            <v>94827</v>
          </cell>
          <cell r="K73">
            <v>47079</v>
          </cell>
          <cell r="L73">
            <v>41840</v>
          </cell>
          <cell r="M73">
            <v>37036</v>
          </cell>
          <cell r="N73">
            <v>33925</v>
          </cell>
          <cell r="O73">
            <v>35030</v>
          </cell>
          <cell r="P73">
            <v>364760</v>
          </cell>
          <cell r="Q73">
            <v>346325</v>
          </cell>
          <cell r="R73">
            <v>336242</v>
          </cell>
          <cell r="S73">
            <v>317980</v>
          </cell>
          <cell r="T73">
            <v>279662</v>
          </cell>
          <cell r="U73">
            <v>264543</v>
          </cell>
          <cell r="V73">
            <v>248421</v>
          </cell>
          <cell r="W73">
            <v>232079</v>
          </cell>
          <cell r="X73">
            <v>218755</v>
          </cell>
          <cell r="Y73">
            <v>206278</v>
          </cell>
          <cell r="Z73">
            <v>192686</v>
          </cell>
          <cell r="AA73">
            <v>179231</v>
          </cell>
          <cell r="AB73">
            <v>167854</v>
          </cell>
          <cell r="AC73">
            <v>156244</v>
          </cell>
          <cell r="AD73">
            <v>147172</v>
          </cell>
          <cell r="AE73">
            <v>134502</v>
          </cell>
          <cell r="AF73">
            <v>124892</v>
          </cell>
          <cell r="AG73">
            <v>115369</v>
          </cell>
          <cell r="AH73">
            <v>105990</v>
          </cell>
        </row>
        <row r="74">
          <cell r="B74" t="str">
            <v>PASSIVOOutras Obrigações</v>
          </cell>
          <cell r="C74" t="str">
            <v>Outras Obrigações</v>
          </cell>
          <cell r="D74" t="str">
            <v>Other obligations</v>
          </cell>
          <cell r="E74">
            <v>100031</v>
          </cell>
          <cell r="F74">
            <v>103858</v>
          </cell>
          <cell r="G74">
            <v>98185</v>
          </cell>
          <cell r="H74">
            <v>94926</v>
          </cell>
          <cell r="I74">
            <v>62361</v>
          </cell>
          <cell r="J74">
            <v>64273</v>
          </cell>
          <cell r="K74">
            <v>29923</v>
          </cell>
          <cell r="L74">
            <v>26909</v>
          </cell>
          <cell r="M74">
            <v>25176</v>
          </cell>
          <cell r="N74">
            <v>25779</v>
          </cell>
          <cell r="O74">
            <v>26535</v>
          </cell>
          <cell r="P74">
            <v>23676</v>
          </cell>
          <cell r="Q74">
            <v>22285</v>
          </cell>
          <cell r="R74">
            <v>23323</v>
          </cell>
          <cell r="S74">
            <v>23753</v>
          </cell>
          <cell r="T74">
            <v>3471</v>
          </cell>
          <cell r="U74">
            <v>3159</v>
          </cell>
          <cell r="V74">
            <v>3132</v>
          </cell>
          <cell r="W74">
            <v>3039</v>
          </cell>
          <cell r="X74">
            <v>3043</v>
          </cell>
          <cell r="Y74">
            <v>2998</v>
          </cell>
          <cell r="Z74">
            <v>3183</v>
          </cell>
          <cell r="AA74">
            <v>3191</v>
          </cell>
          <cell r="AB74">
            <v>3207</v>
          </cell>
          <cell r="AC74">
            <v>3215</v>
          </cell>
          <cell r="AD74">
            <v>4944</v>
          </cell>
          <cell r="AE74">
            <v>3083</v>
          </cell>
          <cell r="AF74">
            <v>3102</v>
          </cell>
          <cell r="AG74">
            <v>1811</v>
          </cell>
          <cell r="AH74">
            <v>2770</v>
          </cell>
        </row>
        <row r="75">
          <cell r="B75" t="str">
            <v>PASSIVOOutras exigibilidades</v>
          </cell>
          <cell r="C75" t="str">
            <v>Outras exigibilidades</v>
          </cell>
          <cell r="D75" t="str">
            <v>Other liabilities</v>
          </cell>
          <cell r="E75">
            <v>15963</v>
          </cell>
          <cell r="F75">
            <v>16151</v>
          </cell>
          <cell r="G75">
            <v>19377</v>
          </cell>
          <cell r="H75">
            <v>19845</v>
          </cell>
          <cell r="I75">
            <v>19894</v>
          </cell>
          <cell r="J75">
            <v>19894</v>
          </cell>
          <cell r="K75">
            <v>2394</v>
          </cell>
          <cell r="L75">
            <v>2394</v>
          </cell>
          <cell r="M75">
            <v>2394</v>
          </cell>
          <cell r="N75">
            <v>2534</v>
          </cell>
          <cell r="O75">
            <v>2038</v>
          </cell>
          <cell r="P75">
            <v>2038</v>
          </cell>
          <cell r="Q75">
            <v>2147</v>
          </cell>
          <cell r="R75">
            <v>2089</v>
          </cell>
          <cell r="S75">
            <v>22750</v>
          </cell>
          <cell r="T75">
            <v>2468</v>
          </cell>
          <cell r="U75">
            <v>2444</v>
          </cell>
          <cell r="V75">
            <v>2417</v>
          </cell>
          <cell r="W75">
            <v>2324</v>
          </cell>
          <cell r="X75">
            <v>2328</v>
          </cell>
          <cell r="Y75">
            <v>2283</v>
          </cell>
          <cell r="Z75">
            <v>2468</v>
          </cell>
          <cell r="AA75">
            <v>2476</v>
          </cell>
          <cell r="AB75">
            <v>2492</v>
          </cell>
          <cell r="AC75">
            <v>2500</v>
          </cell>
          <cell r="AD75">
            <v>4944</v>
          </cell>
          <cell r="AE75">
            <v>3083</v>
          </cell>
          <cell r="AF75">
            <v>3102</v>
          </cell>
          <cell r="AG75">
            <v>1811</v>
          </cell>
          <cell r="AH75">
            <v>2770</v>
          </cell>
        </row>
        <row r="76">
          <cell r="B76" t="str">
            <v>PASSIVOHonorários a pagar</v>
          </cell>
          <cell r="C76" t="str">
            <v>Honorários a pagar</v>
          </cell>
          <cell r="D76" t="str">
            <v>Fees payables</v>
          </cell>
          <cell r="E76">
            <v>1068</v>
          </cell>
          <cell r="F76">
            <v>1068</v>
          </cell>
          <cell r="G76">
            <v>1068</v>
          </cell>
          <cell r="H76">
            <v>1300</v>
          </cell>
          <cell r="I76">
            <v>1068</v>
          </cell>
          <cell r="J76">
            <v>1003</v>
          </cell>
          <cell r="K76">
            <v>1003</v>
          </cell>
          <cell r="L76">
            <v>1003</v>
          </cell>
          <cell r="M76">
            <v>1003</v>
          </cell>
          <cell r="N76">
            <v>1003</v>
          </cell>
          <cell r="O76">
            <v>1003</v>
          </cell>
          <cell r="P76">
            <v>1003</v>
          </cell>
          <cell r="Q76">
            <v>1003</v>
          </cell>
          <cell r="R76">
            <v>1003</v>
          </cell>
          <cell r="S76">
            <v>1003</v>
          </cell>
          <cell r="T76">
            <v>1003</v>
          </cell>
          <cell r="U76">
            <v>715</v>
          </cell>
          <cell r="V76">
            <v>715</v>
          </cell>
          <cell r="W76">
            <v>715</v>
          </cell>
          <cell r="X76">
            <v>715</v>
          </cell>
          <cell r="Y76">
            <v>715</v>
          </cell>
          <cell r="Z76">
            <v>715</v>
          </cell>
          <cell r="AA76">
            <v>715</v>
          </cell>
          <cell r="AB76">
            <v>715</v>
          </cell>
          <cell r="AC76">
            <v>715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</row>
        <row r="77">
          <cell r="B77" t="str">
            <v>PASSIVOOpção de vendas em controlada</v>
          </cell>
          <cell r="C77" t="str">
            <v>Opção de vendas em controlada</v>
          </cell>
          <cell r="D77" t="str">
            <v>Long-term option, associate company</v>
          </cell>
          <cell r="E77">
            <v>32337</v>
          </cell>
          <cell r="F77">
            <v>29928</v>
          </cell>
          <cell r="G77">
            <v>28326</v>
          </cell>
          <cell r="H77">
            <v>27341</v>
          </cell>
          <cell r="I77">
            <v>27399</v>
          </cell>
          <cell r="J77">
            <v>29376</v>
          </cell>
          <cell r="K77">
            <v>26526</v>
          </cell>
          <cell r="L77">
            <v>23512</v>
          </cell>
          <cell r="M77">
            <v>21779</v>
          </cell>
          <cell r="N77">
            <v>22242</v>
          </cell>
          <cell r="O77">
            <v>23494</v>
          </cell>
          <cell r="P77">
            <v>20635</v>
          </cell>
          <cell r="Q77">
            <v>19135</v>
          </cell>
          <cell r="R77">
            <v>20231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78">
          <cell r="B78" t="str">
            <v>PASSIVOInvestimentos a pagarnc</v>
          </cell>
          <cell r="C78" t="str">
            <v>Investimentos a pagar</v>
          </cell>
          <cell r="D78" t="str">
            <v>Investments payable</v>
          </cell>
          <cell r="E78">
            <v>11974</v>
          </cell>
          <cell r="F78">
            <v>14561</v>
          </cell>
          <cell r="G78">
            <v>14000</v>
          </cell>
          <cell r="H78">
            <v>14000</v>
          </cell>
          <cell r="I78">
            <v>14000</v>
          </cell>
          <cell r="J78">
            <v>14000</v>
          </cell>
          <cell r="K78">
            <v>0</v>
          </cell>
          <cell r="L78" t="str">
            <v>-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</row>
        <row r="79">
          <cell r="B79" t="str">
            <v>PASSIVOPassivo de arrendamento</v>
          </cell>
          <cell r="C79" t="str">
            <v>Passivo de arrendamento</v>
          </cell>
          <cell r="D79" t="str">
            <v xml:space="preserve">Leasing liability </v>
          </cell>
          <cell r="E79">
            <v>38689</v>
          </cell>
          <cell r="F79">
            <v>42150</v>
          </cell>
          <cell r="G79">
            <v>35414</v>
          </cell>
          <cell r="H79">
            <v>32440</v>
          </cell>
          <cell r="I79">
            <v>0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</row>
        <row r="80">
          <cell r="B80" t="str">
            <v>PASSIVOTributos Diferidos</v>
          </cell>
          <cell r="C80" t="str">
            <v>Tributos Diferidos</v>
          </cell>
          <cell r="D80" t="str">
            <v>Deferred taxes</v>
          </cell>
          <cell r="E80">
            <v>36450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6350</v>
          </cell>
          <cell r="S80">
            <v>6056</v>
          </cell>
          <cell r="T80">
            <v>4699</v>
          </cell>
          <cell r="U80">
            <v>5496</v>
          </cell>
          <cell r="V80">
            <v>5211</v>
          </cell>
          <cell r="W80">
            <v>4921</v>
          </cell>
          <cell r="X80">
            <v>4663</v>
          </cell>
          <cell r="Y80">
            <v>4424</v>
          </cell>
          <cell r="Z80">
            <v>4189</v>
          </cell>
          <cell r="AA80">
            <v>3882</v>
          </cell>
          <cell r="AB80">
            <v>3672</v>
          </cell>
          <cell r="AC80">
            <v>3465</v>
          </cell>
          <cell r="AD80">
            <v>3274</v>
          </cell>
          <cell r="AE80">
            <v>3100</v>
          </cell>
          <cell r="AF80">
            <v>2949</v>
          </cell>
          <cell r="AG80">
            <v>2809</v>
          </cell>
          <cell r="AH80">
            <v>2664</v>
          </cell>
        </row>
        <row r="81">
          <cell r="B81" t="str">
            <v>PASSIVOImposto de renda e contribuição social diferidos</v>
          </cell>
          <cell r="C81" t="str">
            <v>Imposto de renda e contribuição social diferidos</v>
          </cell>
          <cell r="D81" t="str">
            <v>Deferred income tax and social contribution</v>
          </cell>
          <cell r="E81">
            <v>32563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6350</v>
          </cell>
          <cell r="S81">
            <v>6056</v>
          </cell>
          <cell r="T81">
            <v>4699</v>
          </cell>
          <cell r="U81">
            <v>5496</v>
          </cell>
          <cell r="V81">
            <v>5211</v>
          </cell>
          <cell r="W81">
            <v>4921</v>
          </cell>
          <cell r="X81">
            <v>4663</v>
          </cell>
          <cell r="Y81">
            <v>4424</v>
          </cell>
          <cell r="Z81">
            <v>4189</v>
          </cell>
          <cell r="AA81">
            <v>3882</v>
          </cell>
          <cell r="AB81">
            <v>3672</v>
          </cell>
          <cell r="AC81">
            <v>3465</v>
          </cell>
          <cell r="AD81">
            <v>3274</v>
          </cell>
          <cell r="AE81">
            <v>3100</v>
          </cell>
          <cell r="AF81">
            <v>2949</v>
          </cell>
          <cell r="AG81">
            <v>2809</v>
          </cell>
          <cell r="AH81">
            <v>2664</v>
          </cell>
        </row>
        <row r="82">
          <cell r="B82" t="str">
            <v>PASSIVOProvisões</v>
          </cell>
          <cell r="C82" t="str">
            <v>Provisões</v>
          </cell>
          <cell r="D82" t="str">
            <v>Provisions</v>
          </cell>
          <cell r="E82">
            <v>52276</v>
          </cell>
          <cell r="F82">
            <v>47421</v>
          </cell>
          <cell r="G82">
            <v>43677</v>
          </cell>
          <cell r="H82">
            <v>35614</v>
          </cell>
          <cell r="I82">
            <v>36450</v>
          </cell>
          <cell r="J82">
            <v>30554</v>
          </cell>
          <cell r="K82">
            <v>17156</v>
          </cell>
          <cell r="L82">
            <v>14931</v>
          </cell>
          <cell r="M82">
            <v>11860</v>
          </cell>
          <cell r="N82">
            <v>8146</v>
          </cell>
          <cell r="O82">
            <v>8495</v>
          </cell>
          <cell r="P82">
            <v>341084</v>
          </cell>
          <cell r="Q82">
            <v>324040</v>
          </cell>
          <cell r="R82">
            <v>306569</v>
          </cell>
          <cell r="S82">
            <v>288171</v>
          </cell>
          <cell r="T82">
            <v>271492</v>
          </cell>
          <cell r="U82">
            <v>255888</v>
          </cell>
          <cell r="V82">
            <v>240078</v>
          </cell>
          <cell r="W82">
            <v>224119</v>
          </cell>
          <cell r="X82">
            <v>211049</v>
          </cell>
          <cell r="Y82">
            <v>198856</v>
          </cell>
          <cell r="Z82">
            <v>185314</v>
          </cell>
          <cell r="AA82">
            <v>172158</v>
          </cell>
          <cell r="AB82">
            <v>160975</v>
          </cell>
          <cell r="AC82">
            <v>149564</v>
          </cell>
          <cell r="AD82">
            <v>138954</v>
          </cell>
          <cell r="AE82">
            <v>128319</v>
          </cell>
          <cell r="AF82">
            <v>118841</v>
          </cell>
          <cell r="AG82">
            <v>110749</v>
          </cell>
          <cell r="AH82">
            <v>100556</v>
          </cell>
        </row>
        <row r="83">
          <cell r="B83" t="str">
            <v>PASSIVOProvisões Fiscais Previdenciárias Trabalhistas e Civeis</v>
          </cell>
          <cell r="C83" t="str">
            <v>Provisões Fiscais Previdenciárias Trabalhistas e Civeis</v>
          </cell>
          <cell r="D83" t="str">
            <v>Technical provisions for contigencies</v>
          </cell>
          <cell r="E83">
            <v>40803</v>
          </cell>
          <cell r="F83">
            <v>37490</v>
          </cell>
          <cell r="G83">
            <v>35733</v>
          </cell>
          <cell r="H83">
            <v>31727</v>
          </cell>
          <cell r="I83">
            <v>32563</v>
          </cell>
          <cell r="J83">
            <v>26162</v>
          </cell>
          <cell r="K83">
            <v>17156</v>
          </cell>
          <cell r="L83">
            <v>14931</v>
          </cell>
          <cell r="M83">
            <v>11860</v>
          </cell>
          <cell r="N83">
            <v>8146</v>
          </cell>
          <cell r="O83">
            <v>8495</v>
          </cell>
          <cell r="P83">
            <v>341084</v>
          </cell>
          <cell r="Q83">
            <v>324040</v>
          </cell>
          <cell r="R83">
            <v>306569</v>
          </cell>
          <cell r="S83">
            <v>288171</v>
          </cell>
          <cell r="T83">
            <v>271492</v>
          </cell>
          <cell r="U83">
            <v>255888</v>
          </cell>
          <cell r="V83">
            <v>240078</v>
          </cell>
          <cell r="W83">
            <v>224119</v>
          </cell>
          <cell r="X83">
            <v>211049</v>
          </cell>
          <cell r="Y83">
            <v>198856</v>
          </cell>
          <cell r="Z83">
            <v>185314</v>
          </cell>
          <cell r="AA83">
            <v>172158</v>
          </cell>
          <cell r="AB83">
            <v>160975</v>
          </cell>
          <cell r="AC83">
            <v>149564</v>
          </cell>
          <cell r="AD83">
            <v>138954</v>
          </cell>
          <cell r="AE83">
            <v>128319</v>
          </cell>
          <cell r="AF83">
            <v>118841</v>
          </cell>
          <cell r="AG83">
            <v>110749</v>
          </cell>
          <cell r="AH83">
            <v>100556</v>
          </cell>
        </row>
        <row r="84">
          <cell r="B84" t="str">
            <v>PASSIVOOutras Provisões</v>
          </cell>
          <cell r="C84" t="str">
            <v>Outras Provisões</v>
          </cell>
          <cell r="D84" t="str">
            <v>Others provisions</v>
          </cell>
          <cell r="E84">
            <v>11473</v>
          </cell>
          <cell r="F84">
            <v>9931</v>
          </cell>
          <cell r="G84">
            <v>7944</v>
          </cell>
          <cell r="H84">
            <v>3887</v>
          </cell>
          <cell r="I84">
            <v>3887</v>
          </cell>
          <cell r="J84">
            <v>4392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B85" t="str">
            <v>PASSIVOTOTAL PASSIVO</v>
          </cell>
          <cell r="C85" t="str">
            <v>TOTAL PASSIVO</v>
          </cell>
          <cell r="D85" t="str">
            <v>TOTAL LIABILITIES</v>
          </cell>
          <cell r="E85">
            <v>651362</v>
          </cell>
          <cell r="F85">
            <v>661957</v>
          </cell>
          <cell r="G85">
            <v>624036</v>
          </cell>
          <cell r="H85">
            <v>618908</v>
          </cell>
          <cell r="I85">
            <v>615896</v>
          </cell>
          <cell r="J85">
            <v>568679</v>
          </cell>
          <cell r="K85">
            <v>450006</v>
          </cell>
          <cell r="L85">
            <v>456094</v>
          </cell>
          <cell r="M85">
            <v>462959</v>
          </cell>
          <cell r="N85">
            <v>418698</v>
          </cell>
          <cell r="O85">
            <v>416799</v>
          </cell>
          <cell r="P85">
            <v>719711</v>
          </cell>
          <cell r="Q85">
            <v>653677</v>
          </cell>
          <cell r="R85">
            <v>649569</v>
          </cell>
          <cell r="S85">
            <v>611683</v>
          </cell>
          <cell r="T85">
            <v>565352</v>
          </cell>
          <cell r="U85">
            <v>541859</v>
          </cell>
          <cell r="V85">
            <v>524049</v>
          </cell>
          <cell r="W85">
            <v>488264</v>
          </cell>
          <cell r="X85">
            <v>470353</v>
          </cell>
          <cell r="Y85">
            <v>458425</v>
          </cell>
          <cell r="Z85">
            <v>441718</v>
          </cell>
          <cell r="AA85">
            <v>404729</v>
          </cell>
          <cell r="AB85">
            <v>396879</v>
          </cell>
          <cell r="AC85">
            <v>376083</v>
          </cell>
          <cell r="AD85">
            <v>367180</v>
          </cell>
          <cell r="AE85">
            <v>358009</v>
          </cell>
          <cell r="AF85">
            <v>342963</v>
          </cell>
          <cell r="AG85">
            <v>334620</v>
          </cell>
          <cell r="AH85">
            <v>307951</v>
          </cell>
        </row>
        <row r="86">
          <cell r="B86" t="str">
            <v>PASSIVOPatrimonio líquido, capital e reservas atribuidas aos acionistas da Companhia</v>
          </cell>
          <cell r="C86" t="str">
            <v>Patrimonio líquido, capital e reservas atribuidas aos acionistas da Companhia</v>
          </cell>
          <cell r="D86" t="str">
            <v>Shareholders equity, capital and capital reserves</v>
          </cell>
          <cell r="E86">
            <v>1111365</v>
          </cell>
          <cell r="F86">
            <v>1073731</v>
          </cell>
          <cell r="G86">
            <v>1066298</v>
          </cell>
          <cell r="H86">
            <v>1113293</v>
          </cell>
          <cell r="I86">
            <v>1027456</v>
          </cell>
          <cell r="J86">
            <v>1009360</v>
          </cell>
          <cell r="K86">
            <v>987456</v>
          </cell>
          <cell r="L86">
            <v>952584</v>
          </cell>
          <cell r="M86">
            <v>923242</v>
          </cell>
          <cell r="N86">
            <v>871553</v>
          </cell>
          <cell r="O86">
            <v>913867</v>
          </cell>
          <cell r="P86">
            <v>715547</v>
          </cell>
          <cell r="Q86">
            <v>693575</v>
          </cell>
          <cell r="R86">
            <v>666230</v>
          </cell>
          <cell r="S86">
            <v>635578</v>
          </cell>
          <cell r="T86">
            <v>711176</v>
          </cell>
          <cell r="U86">
            <v>651602</v>
          </cell>
          <cell r="V86">
            <v>629828</v>
          </cell>
          <cell r="W86">
            <v>631000</v>
          </cell>
          <cell r="X86">
            <v>704138</v>
          </cell>
          <cell r="Y86">
            <v>642030</v>
          </cell>
          <cell r="Z86">
            <v>656809</v>
          </cell>
          <cell r="AA86">
            <v>680103</v>
          </cell>
          <cell r="AB86">
            <v>747239</v>
          </cell>
          <cell r="AC86">
            <v>695695</v>
          </cell>
          <cell r="AD86">
            <v>696873</v>
          </cell>
          <cell r="AE86">
            <v>675260</v>
          </cell>
          <cell r="AF86">
            <v>734219</v>
          </cell>
          <cell r="AG86">
            <v>700013</v>
          </cell>
          <cell r="AH86">
            <v>705921</v>
          </cell>
        </row>
        <row r="87">
          <cell r="B87" t="str">
            <v>PASSIVOCapital social</v>
          </cell>
          <cell r="C87" t="str">
            <v>Capital social</v>
          </cell>
          <cell r="D87" t="str">
            <v>Capital</v>
          </cell>
          <cell r="E87">
            <v>607869</v>
          </cell>
          <cell r="F87">
            <v>607869</v>
          </cell>
          <cell r="G87">
            <v>607869</v>
          </cell>
          <cell r="H87">
            <v>506557</v>
          </cell>
          <cell r="I87">
            <v>506557</v>
          </cell>
          <cell r="J87">
            <v>506557</v>
          </cell>
          <cell r="K87">
            <v>506557</v>
          </cell>
          <cell r="L87">
            <v>506557</v>
          </cell>
          <cell r="M87">
            <v>506557</v>
          </cell>
          <cell r="N87">
            <v>506557</v>
          </cell>
          <cell r="O87">
            <v>506557</v>
          </cell>
          <cell r="P87">
            <v>506557</v>
          </cell>
          <cell r="Q87">
            <v>506557</v>
          </cell>
          <cell r="R87">
            <v>506557</v>
          </cell>
          <cell r="S87">
            <v>506557</v>
          </cell>
          <cell r="T87">
            <v>506557</v>
          </cell>
          <cell r="U87">
            <v>506557</v>
          </cell>
          <cell r="V87">
            <v>506557</v>
          </cell>
          <cell r="W87">
            <v>506557</v>
          </cell>
          <cell r="X87">
            <v>506557</v>
          </cell>
          <cell r="Y87">
            <v>506557</v>
          </cell>
          <cell r="Z87">
            <v>506557</v>
          </cell>
          <cell r="AA87">
            <v>506557</v>
          </cell>
          <cell r="AB87">
            <v>506557</v>
          </cell>
          <cell r="AC87">
            <v>506557</v>
          </cell>
          <cell r="AD87">
            <v>506557</v>
          </cell>
          <cell r="AE87">
            <v>506557</v>
          </cell>
          <cell r="AF87">
            <v>506557</v>
          </cell>
          <cell r="AG87">
            <v>506557</v>
          </cell>
          <cell r="AH87">
            <v>506557</v>
          </cell>
        </row>
        <row r="88">
          <cell r="B88" t="str">
            <v>PASSIVOReservas de capital</v>
          </cell>
          <cell r="C88" t="str">
            <v>Reservas de capital</v>
          </cell>
          <cell r="D88" t="str">
            <v xml:space="preserve">Capital reserves </v>
          </cell>
          <cell r="E88">
            <v>-2262</v>
          </cell>
          <cell r="F88">
            <v>3634</v>
          </cell>
          <cell r="G88">
            <v>6712</v>
          </cell>
          <cell r="H88">
            <v>7868</v>
          </cell>
          <cell r="I88">
            <v>9206</v>
          </cell>
          <cell r="J88">
            <v>13880</v>
          </cell>
          <cell r="K88">
            <v>15082</v>
          </cell>
          <cell r="L88">
            <v>23176</v>
          </cell>
          <cell r="M88">
            <v>23813</v>
          </cell>
          <cell r="N88">
            <v>20983</v>
          </cell>
          <cell r="O88">
            <v>17215</v>
          </cell>
          <cell r="P88">
            <v>17481</v>
          </cell>
          <cell r="Q88">
            <v>16347</v>
          </cell>
          <cell r="R88">
            <v>12925</v>
          </cell>
          <cell r="S88">
            <v>12414</v>
          </cell>
          <cell r="T88">
            <v>30826</v>
          </cell>
          <cell r="U88">
            <v>28430</v>
          </cell>
          <cell r="V88">
            <v>26879</v>
          </cell>
          <cell r="W88">
            <v>24500</v>
          </cell>
          <cell r="X88">
            <v>22951</v>
          </cell>
          <cell r="Y88">
            <v>21959</v>
          </cell>
          <cell r="Z88">
            <v>23382</v>
          </cell>
          <cell r="AA88">
            <v>20312</v>
          </cell>
          <cell r="AB88">
            <v>18572</v>
          </cell>
          <cell r="AC88">
            <v>16999</v>
          </cell>
          <cell r="AD88">
            <v>15615</v>
          </cell>
          <cell r="AE88">
            <v>21955</v>
          </cell>
          <cell r="AF88">
            <v>20744</v>
          </cell>
          <cell r="AG88">
            <v>19534</v>
          </cell>
          <cell r="AH88">
            <v>18324</v>
          </cell>
        </row>
        <row r="89">
          <cell r="B89" t="str">
            <v>PASSIVOReservas de lucros</v>
          </cell>
          <cell r="C89" t="str">
            <v>Reservas de lucros</v>
          </cell>
          <cell r="D89" t="str">
            <v>Earnings reserve</v>
          </cell>
          <cell r="E89">
            <v>505758</v>
          </cell>
          <cell r="F89">
            <v>375834</v>
          </cell>
          <cell r="G89">
            <v>376045</v>
          </cell>
          <cell r="H89">
            <v>519074</v>
          </cell>
          <cell r="I89">
            <v>511693</v>
          </cell>
          <cell r="J89">
            <v>353377</v>
          </cell>
          <cell r="K89">
            <v>352934</v>
          </cell>
          <cell r="L89">
            <v>355981</v>
          </cell>
          <cell r="M89">
            <v>392872</v>
          </cell>
          <cell r="N89">
            <v>135582</v>
          </cell>
          <cell r="O89">
            <v>135209</v>
          </cell>
          <cell r="P89">
            <v>135209</v>
          </cell>
          <cell r="Q89">
            <v>170671</v>
          </cell>
          <cell r="R89">
            <v>91367</v>
          </cell>
          <cell r="S89">
            <v>70278</v>
          </cell>
          <cell r="T89">
            <v>116923</v>
          </cell>
          <cell r="U89">
            <v>116615</v>
          </cell>
          <cell r="V89">
            <v>62584</v>
          </cell>
          <cell r="W89">
            <v>60203</v>
          </cell>
          <cell r="X89">
            <v>114697</v>
          </cell>
          <cell r="Y89">
            <v>113514</v>
          </cell>
          <cell r="Z89">
            <v>89537</v>
          </cell>
          <cell r="AA89">
            <v>114130</v>
          </cell>
          <cell r="AB89">
            <v>172302</v>
          </cell>
          <cell r="AC89">
            <v>172139</v>
          </cell>
          <cell r="AD89">
            <v>131678</v>
          </cell>
          <cell r="AE89">
            <v>115634</v>
          </cell>
          <cell r="AF89">
            <v>156650</v>
          </cell>
          <cell r="AG89">
            <v>173922</v>
          </cell>
          <cell r="AH89">
            <v>146866</v>
          </cell>
        </row>
        <row r="90">
          <cell r="B90" t="str">
            <v>PASSIVOReserva legal</v>
          </cell>
          <cell r="C90" t="str">
            <v>Reserva legal</v>
          </cell>
          <cell r="D90" t="str">
            <v xml:space="preserve">Legal reserve </v>
          </cell>
          <cell r="E90">
            <v>14238</v>
          </cell>
          <cell r="F90">
            <v>0</v>
          </cell>
          <cell r="G90" t="str">
            <v>-</v>
          </cell>
          <cell r="H90">
            <v>101312</v>
          </cell>
          <cell r="I90">
            <v>101312</v>
          </cell>
          <cell r="J90">
            <v>101312</v>
          </cell>
          <cell r="K90">
            <v>101312</v>
          </cell>
          <cell r="L90">
            <v>101312</v>
          </cell>
          <cell r="M90">
            <v>101312</v>
          </cell>
          <cell r="N90">
            <v>77435</v>
          </cell>
          <cell r="O90">
            <v>77435</v>
          </cell>
          <cell r="P90">
            <v>77435</v>
          </cell>
          <cell r="Q90">
            <v>77435</v>
          </cell>
          <cell r="R90">
            <v>66635</v>
          </cell>
          <cell r="S90">
            <v>66635</v>
          </cell>
          <cell r="T90">
            <v>66635</v>
          </cell>
          <cell r="U90">
            <v>66635</v>
          </cell>
          <cell r="V90">
            <v>55588</v>
          </cell>
          <cell r="W90">
            <v>55588</v>
          </cell>
          <cell r="X90">
            <v>55588</v>
          </cell>
          <cell r="Y90">
            <v>55588</v>
          </cell>
          <cell r="Z90">
            <v>45852</v>
          </cell>
          <cell r="AA90">
            <v>45852</v>
          </cell>
          <cell r="AB90">
            <v>45852</v>
          </cell>
          <cell r="AC90">
            <v>45852</v>
          </cell>
          <cell r="AD90">
            <v>36447</v>
          </cell>
          <cell r="AE90">
            <v>36447</v>
          </cell>
          <cell r="AF90">
            <v>36447</v>
          </cell>
          <cell r="AG90">
            <v>36447</v>
          </cell>
          <cell r="AH90">
            <v>29169</v>
          </cell>
        </row>
        <row r="91">
          <cell r="B91" t="str">
            <v>PASSIVOReserva estatutária</v>
          </cell>
          <cell r="C91" t="str">
            <v>Reserva de retenção de lucros</v>
          </cell>
          <cell r="D91" t="str">
            <v>Profit retention reserve</v>
          </cell>
          <cell r="E91">
            <v>0</v>
          </cell>
          <cell r="F91">
            <v>0</v>
          </cell>
          <cell r="G91" t="str">
            <v>-</v>
          </cell>
          <cell r="H91" t="str">
            <v>-</v>
          </cell>
          <cell r="I91">
            <v>0</v>
          </cell>
          <cell r="J91">
            <v>293812</v>
          </cell>
          <cell r="K91">
            <v>293812</v>
          </cell>
          <cell r="L91">
            <v>293812</v>
          </cell>
          <cell r="M91">
            <v>293812</v>
          </cell>
          <cell r="N91">
            <v>61438</v>
          </cell>
          <cell r="O91">
            <v>61438</v>
          </cell>
          <cell r="P91">
            <v>61438</v>
          </cell>
          <cell r="Q91">
            <v>61438</v>
          </cell>
          <cell r="R91">
            <v>29040</v>
          </cell>
          <cell r="S91">
            <v>29040</v>
          </cell>
          <cell r="T91">
            <v>29040</v>
          </cell>
          <cell r="U91">
            <v>29040</v>
          </cell>
          <cell r="V91">
            <v>40087</v>
          </cell>
          <cell r="W91">
            <v>40087</v>
          </cell>
          <cell r="X91">
            <v>40087</v>
          </cell>
          <cell r="Y91">
            <v>40087</v>
          </cell>
          <cell r="Z91">
            <v>68695</v>
          </cell>
          <cell r="AA91">
            <v>68695</v>
          </cell>
          <cell r="AB91">
            <v>68695</v>
          </cell>
          <cell r="AC91">
            <v>68695</v>
          </cell>
          <cell r="AD91">
            <v>96330</v>
          </cell>
          <cell r="AE91">
            <v>96330</v>
          </cell>
          <cell r="AF91">
            <v>96330</v>
          </cell>
          <cell r="AG91">
            <v>96330</v>
          </cell>
          <cell r="AH91">
            <v>117568</v>
          </cell>
        </row>
        <row r="92">
          <cell r="B92" t="str">
            <v>PASSIVOReserva de Incentivo fiscal</v>
          </cell>
          <cell r="C92" t="str">
            <v>Reserva de Incentivo fiscal</v>
          </cell>
          <cell r="D92" t="str">
            <v>Tax incentive</v>
          </cell>
          <cell r="E92">
            <v>129</v>
          </cell>
          <cell r="F92">
            <v>129</v>
          </cell>
          <cell r="G92">
            <v>129</v>
          </cell>
          <cell r="H92">
            <v>129</v>
          </cell>
          <cell r="I92">
            <v>129</v>
          </cell>
          <cell r="J92">
            <v>129</v>
          </cell>
          <cell r="K92">
            <v>129</v>
          </cell>
          <cell r="L92">
            <v>129</v>
          </cell>
          <cell r="M92">
            <v>129</v>
          </cell>
          <cell r="N92">
            <v>129</v>
          </cell>
          <cell r="O92">
            <v>129</v>
          </cell>
          <cell r="P92">
            <v>129</v>
          </cell>
          <cell r="Q92">
            <v>129</v>
          </cell>
          <cell r="R92">
            <v>129</v>
          </cell>
          <cell r="S92">
            <v>129</v>
          </cell>
          <cell r="T92">
            <v>129</v>
          </cell>
          <cell r="U92">
            <v>129</v>
          </cell>
          <cell r="V92">
            <v>129</v>
          </cell>
          <cell r="W92">
            <v>129</v>
          </cell>
          <cell r="X92">
            <v>129</v>
          </cell>
          <cell r="Y92">
            <v>129</v>
          </cell>
          <cell r="Z92">
            <v>129</v>
          </cell>
          <cell r="AA92">
            <v>129</v>
          </cell>
          <cell r="AB92">
            <v>129</v>
          </cell>
          <cell r="AC92">
            <v>129</v>
          </cell>
          <cell r="AD92">
            <v>129</v>
          </cell>
          <cell r="AE92">
            <v>129</v>
          </cell>
          <cell r="AF92">
            <v>129</v>
          </cell>
          <cell r="AG92">
            <v>129</v>
          </cell>
          <cell r="AH92">
            <v>129</v>
          </cell>
        </row>
        <row r="93">
          <cell r="B93" t="str">
            <v>PASSIVODividendo adicional proposto</v>
          </cell>
          <cell r="C93" t="str">
            <v>Dividendo adicional proposto</v>
          </cell>
          <cell r="D93" t="str">
            <v>Proposed additional dividend</v>
          </cell>
          <cell r="E93">
            <v>35983</v>
          </cell>
          <cell r="F93">
            <v>0</v>
          </cell>
          <cell r="G93" t="str">
            <v>-</v>
          </cell>
          <cell r="H93">
            <v>22018</v>
          </cell>
          <cell r="I93">
            <v>22018</v>
          </cell>
          <cell r="J93">
            <v>0</v>
          </cell>
          <cell r="K93" t="str">
            <v>-</v>
          </cell>
          <cell r="L93" t="str">
            <v>-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35462</v>
          </cell>
          <cell r="R93">
            <v>0</v>
          </cell>
          <cell r="S93">
            <v>0</v>
          </cell>
          <cell r="T93">
            <v>49331</v>
          </cell>
          <cell r="U93">
            <v>49331</v>
          </cell>
          <cell r="V93">
            <v>0</v>
          </cell>
          <cell r="W93">
            <v>0</v>
          </cell>
          <cell r="X93">
            <v>54494</v>
          </cell>
          <cell r="Y93">
            <v>54494</v>
          </cell>
          <cell r="Z93">
            <v>0</v>
          </cell>
          <cell r="AA93">
            <v>0</v>
          </cell>
          <cell r="AB93">
            <v>58172</v>
          </cell>
          <cell r="AC93">
            <v>58172</v>
          </cell>
          <cell r="AD93">
            <v>0</v>
          </cell>
          <cell r="AE93">
            <v>0</v>
          </cell>
          <cell r="AF93">
            <v>41016</v>
          </cell>
          <cell r="AG93">
            <v>41016</v>
          </cell>
          <cell r="AH93">
            <v>0</v>
          </cell>
        </row>
        <row r="94">
          <cell r="B94" t="str">
            <v>PASSIVOAções em tesouraria</v>
          </cell>
          <cell r="C94" t="str">
            <v>Ações em tesouraria</v>
          </cell>
          <cell r="D94" t="str">
            <v>Treasury shares</v>
          </cell>
          <cell r="E94">
            <v>-21028</v>
          </cell>
          <cell r="F94">
            <v>-29541</v>
          </cell>
          <cell r="G94">
            <v>-29330</v>
          </cell>
          <cell r="H94">
            <v>-9631</v>
          </cell>
          <cell r="I94">
            <v>-17012</v>
          </cell>
          <cell r="J94">
            <v>-41876</v>
          </cell>
          <cell r="K94">
            <v>-42319</v>
          </cell>
          <cell r="L94">
            <v>-39272</v>
          </cell>
          <cell r="M94">
            <v>-2381</v>
          </cell>
          <cell r="N94">
            <v>-3420</v>
          </cell>
          <cell r="O94">
            <v>-3793</v>
          </cell>
          <cell r="P94">
            <v>-3793</v>
          </cell>
          <cell r="Q94">
            <v>-3793</v>
          </cell>
          <cell r="R94">
            <v>-4437</v>
          </cell>
          <cell r="S94">
            <v>-25526</v>
          </cell>
          <cell r="T94">
            <v>-28212</v>
          </cell>
          <cell r="U94">
            <v>-28520</v>
          </cell>
          <cell r="V94">
            <v>-33220</v>
          </cell>
          <cell r="W94">
            <v>-35601</v>
          </cell>
          <cell r="X94">
            <v>-35601</v>
          </cell>
          <cell r="Y94">
            <v>-36784</v>
          </cell>
          <cell r="Z94">
            <v>-25139</v>
          </cell>
          <cell r="AA94">
            <v>-546</v>
          </cell>
          <cell r="AB94">
            <v>-546</v>
          </cell>
          <cell r="AC94">
            <v>-709</v>
          </cell>
          <cell r="AD94">
            <v>-1228</v>
          </cell>
          <cell r="AE94">
            <v>-17272</v>
          </cell>
          <cell r="AF94">
            <v>-17272</v>
          </cell>
          <cell r="AG94">
            <v>0</v>
          </cell>
          <cell r="AH94">
            <v>0</v>
          </cell>
        </row>
        <row r="95">
          <cell r="B95" t="str">
            <v>PASSIVOReserva estatutária de capital regulatório</v>
          </cell>
          <cell r="C95" t="str">
            <v>Reserva estatutária de capital regulatório</v>
          </cell>
          <cell r="D95" t="str">
            <v>Statutory reserve for regulatory capital</v>
          </cell>
          <cell r="E95">
            <v>238218</v>
          </cell>
          <cell r="F95">
            <v>202623</v>
          </cell>
          <cell r="G95">
            <v>202623</v>
          </cell>
          <cell r="H95">
            <v>202623</v>
          </cell>
          <cell r="I95">
            <v>202623</v>
          </cell>
          <cell r="J95">
            <v>0</v>
          </cell>
          <cell r="K95">
            <v>0</v>
          </cell>
          <cell r="L95" t="str">
            <v>-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B96" t="str">
            <v>PASSIVOReserva de investimentos em expansão</v>
          </cell>
          <cell r="C96" t="str">
            <v>Reserva de investimentos em expansão</v>
          </cell>
          <cell r="D96" t="str">
            <v>Reserves for future investments and expansion</v>
          </cell>
          <cell r="E96">
            <v>238218</v>
          </cell>
          <cell r="F96">
            <v>202623</v>
          </cell>
          <cell r="G96">
            <v>202623</v>
          </cell>
          <cell r="H96">
            <v>202623</v>
          </cell>
          <cell r="I96">
            <v>202623</v>
          </cell>
          <cell r="J96">
            <v>0</v>
          </cell>
          <cell r="K96">
            <v>0</v>
          </cell>
          <cell r="L96" t="str">
            <v>-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 t="str">
            <v>PASSIVOLucro/prejuízo acumulados</v>
          </cell>
          <cell r="C97" t="str">
            <v>Lucro/prejuízo acumulados</v>
          </cell>
          <cell r="D97" t="str">
            <v>Retained earnings</v>
          </cell>
          <cell r="E97">
            <v>0</v>
          </cell>
          <cell r="F97">
            <v>86394</v>
          </cell>
          <cell r="G97">
            <v>75672</v>
          </cell>
          <cell r="H97">
            <v>79794</v>
          </cell>
          <cell r="I97">
            <v>0</v>
          </cell>
          <cell r="J97">
            <v>135546</v>
          </cell>
          <cell r="K97">
            <v>112883</v>
          </cell>
          <cell r="L97">
            <v>66870</v>
          </cell>
          <cell r="M97">
            <v>0</v>
          </cell>
          <cell r="N97">
            <v>208431</v>
          </cell>
          <cell r="O97">
            <v>254886</v>
          </cell>
          <cell r="P97">
            <v>56300</v>
          </cell>
          <cell r="Q97">
            <v>0</v>
          </cell>
          <cell r="R97">
            <v>55381</v>
          </cell>
          <cell r="S97">
            <v>46329</v>
          </cell>
          <cell r="T97">
            <v>56870</v>
          </cell>
          <cell r="U97">
            <v>0</v>
          </cell>
          <cell r="V97">
            <v>33808</v>
          </cell>
          <cell r="W97">
            <v>39740</v>
          </cell>
          <cell r="X97">
            <v>59933</v>
          </cell>
          <cell r="Y97">
            <v>0</v>
          </cell>
          <cell r="Z97">
            <v>37333</v>
          </cell>
          <cell r="AA97">
            <v>39104</v>
          </cell>
          <cell r="AB97">
            <v>49808</v>
          </cell>
          <cell r="AC97">
            <v>0</v>
          </cell>
          <cell r="AD97">
            <v>43023</v>
          </cell>
          <cell r="AE97">
            <v>31114</v>
          </cell>
          <cell r="AF97">
            <v>50268</v>
          </cell>
          <cell r="AG97">
            <v>0</v>
          </cell>
          <cell r="AH97">
            <v>34174</v>
          </cell>
        </row>
        <row r="98">
          <cell r="B98" t="str">
            <v>PASSIVOParticipação dos não controladores</v>
          </cell>
          <cell r="C98" t="str">
            <v>Participação dos não controladores</v>
          </cell>
          <cell r="D98" t="str">
            <v>Non controling shareholders participation</v>
          </cell>
          <cell r="E98">
            <v>5125</v>
          </cell>
          <cell r="F98">
            <v>5309</v>
          </cell>
          <cell r="G98">
            <v>5167</v>
          </cell>
          <cell r="H98">
            <v>4519</v>
          </cell>
          <cell r="I98">
            <v>4232</v>
          </cell>
          <cell r="J98">
            <v>4214</v>
          </cell>
          <cell r="K98">
            <v>3824</v>
          </cell>
          <cell r="L98">
            <v>3373</v>
          </cell>
          <cell r="M98">
            <v>3367</v>
          </cell>
          <cell r="N98">
            <v>3645</v>
          </cell>
          <cell r="O98">
            <v>3233</v>
          </cell>
          <cell r="P98">
            <v>3117</v>
          </cell>
          <cell r="Q98">
            <v>4134</v>
          </cell>
          <cell r="R98">
            <v>4207</v>
          </cell>
          <cell r="S98">
            <v>3774</v>
          </cell>
          <cell r="T98">
            <v>2079</v>
          </cell>
          <cell r="U98">
            <v>2189</v>
          </cell>
          <cell r="V98">
            <v>2192</v>
          </cell>
          <cell r="W98">
            <v>2082</v>
          </cell>
          <cell r="X98">
            <v>2031</v>
          </cell>
          <cell r="Y98">
            <v>2218</v>
          </cell>
          <cell r="Z98">
            <v>2277</v>
          </cell>
          <cell r="AA98">
            <v>2117</v>
          </cell>
          <cell r="AB98">
            <v>2062</v>
          </cell>
          <cell r="AC98">
            <v>2107</v>
          </cell>
          <cell r="AD98">
            <v>2120</v>
          </cell>
          <cell r="AE98">
            <v>1879</v>
          </cell>
          <cell r="AF98">
            <v>1257</v>
          </cell>
          <cell r="AG98">
            <v>1288</v>
          </cell>
          <cell r="AH98">
            <v>1266</v>
          </cell>
        </row>
        <row r="99">
          <cell r="B99" t="str">
            <v>PASSIVOTOTAL PATRIMÔNIO LÍQUIDO</v>
          </cell>
          <cell r="C99" t="str">
            <v>TOTAL PATRIMÔNIO LÍQUIDO</v>
          </cell>
          <cell r="D99" t="str">
            <v>SHAREHOLDER´S EQUITY</v>
          </cell>
          <cell r="E99">
            <v>1116490</v>
          </cell>
          <cell r="F99">
            <v>1079040</v>
          </cell>
          <cell r="G99">
            <v>1071465</v>
          </cell>
          <cell r="H99">
            <v>1117812</v>
          </cell>
          <cell r="I99">
            <v>1031688</v>
          </cell>
          <cell r="J99">
            <v>1013574</v>
          </cell>
          <cell r="K99">
            <v>991280</v>
          </cell>
          <cell r="L99">
            <v>955957</v>
          </cell>
          <cell r="M99">
            <v>926609</v>
          </cell>
          <cell r="N99">
            <v>875198</v>
          </cell>
          <cell r="O99">
            <v>917100</v>
          </cell>
          <cell r="P99">
            <v>718664</v>
          </cell>
          <cell r="Q99">
            <v>697709</v>
          </cell>
          <cell r="R99">
            <v>670437</v>
          </cell>
          <cell r="S99">
            <v>639352</v>
          </cell>
          <cell r="T99">
            <v>713255</v>
          </cell>
          <cell r="U99">
            <v>653791</v>
          </cell>
          <cell r="V99">
            <v>632020</v>
          </cell>
          <cell r="W99">
            <v>633082</v>
          </cell>
          <cell r="X99">
            <v>706169</v>
          </cell>
          <cell r="Y99">
            <v>644248</v>
          </cell>
          <cell r="Z99">
            <v>659086</v>
          </cell>
          <cell r="AA99">
            <v>682220</v>
          </cell>
          <cell r="AB99">
            <v>749301</v>
          </cell>
          <cell r="AC99">
            <v>697802</v>
          </cell>
          <cell r="AD99">
            <v>698993</v>
          </cell>
          <cell r="AE99">
            <v>677139</v>
          </cell>
          <cell r="AF99">
            <v>735476</v>
          </cell>
          <cell r="AG99">
            <v>701301</v>
          </cell>
          <cell r="AH99">
            <v>707187</v>
          </cell>
        </row>
        <row r="100">
          <cell r="B100" t="str">
            <v>PASSIVOTOTAL DO PASSIVO E PATRIMÔNIO LÍQUIDO</v>
          </cell>
          <cell r="C100" t="str">
            <v>TOTAL DO PASSIVO E PATRIMÔNIO LÍQUIDO</v>
          </cell>
          <cell r="D100" t="str">
            <v>TOTAL LIABILITIES AND SHAREHOLDERS EQUITY</v>
          </cell>
          <cell r="E100">
            <v>1767852</v>
          </cell>
          <cell r="F100">
            <v>1740997</v>
          </cell>
          <cell r="G100">
            <v>1695501</v>
          </cell>
          <cell r="H100">
            <v>1736720</v>
          </cell>
          <cell r="I100">
            <v>1647584</v>
          </cell>
          <cell r="J100">
            <v>1582253</v>
          </cell>
          <cell r="K100">
            <v>1441286</v>
          </cell>
          <cell r="L100">
            <v>1412051</v>
          </cell>
          <cell r="M100">
            <v>1389568</v>
          </cell>
          <cell r="N100">
            <v>1293896</v>
          </cell>
          <cell r="O100">
            <v>1333899</v>
          </cell>
          <cell r="P100">
            <v>1438375</v>
          </cell>
          <cell r="Q100">
            <v>1351386</v>
          </cell>
          <cell r="R100">
            <v>1320006</v>
          </cell>
          <cell r="S100">
            <v>1251035</v>
          </cell>
          <cell r="T100">
            <v>1278607</v>
          </cell>
          <cell r="U100">
            <v>1195650</v>
          </cell>
          <cell r="V100">
            <v>1156069</v>
          </cell>
          <cell r="W100">
            <v>1121346</v>
          </cell>
          <cell r="X100">
            <v>1176522</v>
          </cell>
          <cell r="Y100">
            <v>1102673</v>
          </cell>
          <cell r="Z100">
            <v>1100804</v>
          </cell>
          <cell r="AA100">
            <v>1086949</v>
          </cell>
          <cell r="AB100">
            <v>1146180</v>
          </cell>
          <cell r="AC100">
            <v>1073885</v>
          </cell>
          <cell r="AD100">
            <v>1066173</v>
          </cell>
          <cell r="AE100">
            <v>1035148</v>
          </cell>
          <cell r="AF100">
            <v>1078439</v>
          </cell>
          <cell r="AG100">
            <v>1035921</v>
          </cell>
          <cell r="AH100">
            <v>1015138</v>
          </cell>
        </row>
      </sheetData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3">
    <tabColor theme="4" tint="-0.249977111117893"/>
    <pageSetUpPr fitToPage="1"/>
  </sheetPr>
  <dimension ref="A1:AK80"/>
  <sheetViews>
    <sheetView showGridLines="0" tabSelected="1" zoomScale="70" zoomScaleNormal="70" workbookViewId="0">
      <selection activeCell="AK2" sqref="AK2"/>
    </sheetView>
  </sheetViews>
  <sheetFormatPr defaultColWidth="33" defaultRowHeight="14.5" outlineLevelCol="1" x14ac:dyDescent="0.35"/>
  <cols>
    <col min="1" max="1" width="5.26953125" customWidth="1"/>
    <col min="2" max="2" width="73.81640625" customWidth="1"/>
    <col min="3" max="8" width="12.26953125" hidden="1" customWidth="1" outlineLevel="1"/>
    <col min="9" max="9" width="12.26953125" customWidth="1" collapsed="1"/>
    <col min="10" max="15" width="12.26953125" hidden="1" customWidth="1" outlineLevel="1"/>
    <col min="16" max="16" width="12.26953125" customWidth="1" collapsed="1"/>
    <col min="17" max="22" width="12.26953125" hidden="1" customWidth="1" outlineLevel="1"/>
    <col min="23" max="23" width="12.26953125" customWidth="1" collapsed="1"/>
    <col min="24" max="28" width="12.26953125" hidden="1" customWidth="1" outlineLevel="1"/>
    <col min="29" max="29" width="12.26953125" customWidth="1" collapsed="1"/>
    <col min="30" max="30" width="12.26953125" customWidth="1"/>
    <col min="31" max="35" width="12.26953125" hidden="1" customWidth="1" outlineLevel="1"/>
    <col min="36" max="36" width="12.26953125" style="45" customWidth="1" collapsed="1"/>
    <col min="37" max="37" width="12.26953125" style="45" customWidth="1"/>
  </cols>
  <sheetData>
    <row r="1" spans="1:37" ht="15" thickBot="1" x14ac:dyDescent="0.4">
      <c r="AJ1"/>
      <c r="AK1"/>
    </row>
    <row r="2" spans="1:37" ht="33" customHeight="1" thickTop="1" thickBot="1" x14ac:dyDescent="0.4">
      <c r="A2" s="1"/>
      <c r="B2" s="40" t="s">
        <v>28</v>
      </c>
      <c r="C2" s="21" t="s">
        <v>76</v>
      </c>
      <c r="D2" s="21" t="s">
        <v>77</v>
      </c>
      <c r="E2" s="21" t="s">
        <v>1</v>
      </c>
      <c r="F2" s="21" t="s">
        <v>78</v>
      </c>
      <c r="G2" s="21" t="s">
        <v>30</v>
      </c>
      <c r="H2" s="21" t="s">
        <v>41</v>
      </c>
      <c r="I2" s="21" t="s">
        <v>40</v>
      </c>
      <c r="J2" s="21" t="s">
        <v>47</v>
      </c>
      <c r="K2" s="21" t="s">
        <v>49</v>
      </c>
      <c r="L2" s="21" t="s">
        <v>48</v>
      </c>
      <c r="M2" s="22" t="s">
        <v>51</v>
      </c>
      <c r="N2" s="22" t="s">
        <v>50</v>
      </c>
      <c r="O2" s="21" t="s">
        <v>56</v>
      </c>
      <c r="P2" s="21" t="s">
        <v>55</v>
      </c>
      <c r="Q2" s="21" t="s">
        <v>57</v>
      </c>
      <c r="R2" s="21" t="s">
        <v>58</v>
      </c>
      <c r="S2" s="21" t="s">
        <v>59</v>
      </c>
      <c r="T2" s="21" t="s">
        <v>62</v>
      </c>
      <c r="U2" s="21" t="s">
        <v>61</v>
      </c>
      <c r="V2" s="21" t="s">
        <v>65</v>
      </c>
      <c r="W2" s="21" t="s">
        <v>63</v>
      </c>
      <c r="X2" s="21" t="s">
        <v>66</v>
      </c>
      <c r="Y2" s="21" t="s">
        <v>68</v>
      </c>
      <c r="Z2" s="21" t="s">
        <v>81</v>
      </c>
      <c r="AA2" s="21" t="s">
        <v>70</v>
      </c>
      <c r="AB2" s="21" t="s">
        <v>82</v>
      </c>
      <c r="AC2" s="21" t="s">
        <v>72</v>
      </c>
      <c r="AD2" s="21" t="s">
        <v>83</v>
      </c>
      <c r="AE2" s="21" t="s">
        <v>74</v>
      </c>
      <c r="AF2" s="21" t="s">
        <v>75</v>
      </c>
      <c r="AG2" s="21" t="s">
        <v>73</v>
      </c>
      <c r="AH2" s="21" t="s">
        <v>80</v>
      </c>
      <c r="AI2" s="21" t="s">
        <v>79</v>
      </c>
      <c r="AJ2" s="22" t="s">
        <v>85</v>
      </c>
      <c r="AK2" s="22" t="s">
        <v>84</v>
      </c>
    </row>
    <row r="3" spans="1:37" ht="16.5" customHeight="1" thickTop="1" thickBot="1" x14ac:dyDescent="0.4">
      <c r="A3" s="1"/>
      <c r="B3" s="23" t="s">
        <v>87</v>
      </c>
      <c r="C3" s="24">
        <v>231329.99999999997</v>
      </c>
      <c r="D3" s="24">
        <v>211580</v>
      </c>
      <c r="E3" s="24">
        <v>442910</v>
      </c>
      <c r="F3" s="24">
        <v>198210</v>
      </c>
      <c r="G3" s="24">
        <v>641120</v>
      </c>
      <c r="H3" s="24">
        <v>238272</v>
      </c>
      <c r="I3" s="24">
        <f>SUM(C3,D3,F3,H3)</f>
        <v>879392</v>
      </c>
      <c r="J3" s="24">
        <v>235613</v>
      </c>
      <c r="K3" s="24">
        <v>141141</v>
      </c>
      <c r="L3" s="24">
        <v>376754</v>
      </c>
      <c r="M3" s="24">
        <v>172685</v>
      </c>
      <c r="N3" s="24">
        <v>549439</v>
      </c>
      <c r="O3" s="24">
        <v>184644</v>
      </c>
      <c r="P3" s="24">
        <f t="shared" ref="P3:P13" si="0">O3+M3+K3+J3</f>
        <v>734083</v>
      </c>
      <c r="Q3" s="24">
        <v>196925</v>
      </c>
      <c r="R3" s="24">
        <v>155177</v>
      </c>
      <c r="S3" s="24">
        <f t="shared" ref="S3:S13" si="1">Q3+R3</f>
        <v>352102</v>
      </c>
      <c r="T3" s="24">
        <v>156298</v>
      </c>
      <c r="U3" s="24">
        <f t="shared" ref="U3:U13" si="2">T3+S3</f>
        <v>508400</v>
      </c>
      <c r="V3" s="24">
        <v>111125</v>
      </c>
      <c r="W3" s="24">
        <f t="shared" ref="W3:W12" si="3">V3+U3</f>
        <v>619525</v>
      </c>
      <c r="X3" s="24">
        <v>8609</v>
      </c>
      <c r="Y3" s="24">
        <v>13506</v>
      </c>
      <c r="Z3" s="24">
        <f>X3+Y3</f>
        <v>22115</v>
      </c>
      <c r="AA3" s="24">
        <v>47491</v>
      </c>
      <c r="AB3" s="24">
        <f>Z3+AA3</f>
        <v>69606</v>
      </c>
      <c r="AC3" s="24">
        <v>37331</v>
      </c>
      <c r="AD3" s="24">
        <f>AC3+AB3</f>
        <v>106937</v>
      </c>
      <c r="AE3" s="24">
        <v>77121</v>
      </c>
      <c r="AF3" s="24">
        <v>53405</v>
      </c>
      <c r="AG3" s="24">
        <f t="shared" ref="AG3:AG13" si="4">AE3+AF3</f>
        <v>130526</v>
      </c>
      <c r="AH3" s="24">
        <v>149257</v>
      </c>
      <c r="AI3" s="24">
        <f t="shared" ref="AI3:AI13" si="5">AH3+AG3</f>
        <v>279783</v>
      </c>
      <c r="AJ3" s="25">
        <v>122568</v>
      </c>
      <c r="AK3" s="25">
        <v>402351</v>
      </c>
    </row>
    <row r="4" spans="1:37" ht="16" thickBot="1" x14ac:dyDescent="0.4">
      <c r="A4" s="1"/>
      <c r="B4" s="23" t="s">
        <v>52</v>
      </c>
      <c r="C4" s="24">
        <v>2422.21</v>
      </c>
      <c r="D4" s="24">
        <v>2109.21</v>
      </c>
      <c r="E4" s="24">
        <v>4531.42</v>
      </c>
      <c r="F4" s="24">
        <v>1663.39</v>
      </c>
      <c r="G4" s="24">
        <v>6194.81</v>
      </c>
      <c r="H4" s="24">
        <v>1791.1999999999998</v>
      </c>
      <c r="I4" s="24">
        <f t="shared" ref="I4:I13" si="6">SUM(C4,D4,F4,H4)</f>
        <v>7986.01</v>
      </c>
      <c r="J4" s="24">
        <v>1905.65</v>
      </c>
      <c r="K4" s="24">
        <v>1029.93</v>
      </c>
      <c r="L4" s="24">
        <v>2935.58</v>
      </c>
      <c r="M4" s="24">
        <v>953.51</v>
      </c>
      <c r="N4" s="24">
        <v>3889.09</v>
      </c>
      <c r="O4" s="24">
        <v>1064</v>
      </c>
      <c r="P4" s="24">
        <f t="shared" si="0"/>
        <v>4953.09</v>
      </c>
      <c r="Q4" s="24">
        <v>1220</v>
      </c>
      <c r="R4" s="24">
        <v>540.78</v>
      </c>
      <c r="S4" s="24">
        <f t="shared" si="1"/>
        <v>1760.78</v>
      </c>
      <c r="T4" s="24">
        <v>595.54999999999995</v>
      </c>
      <c r="U4" s="24">
        <f t="shared" si="2"/>
        <v>2356.33</v>
      </c>
      <c r="V4" s="24">
        <v>862.63</v>
      </c>
      <c r="W4" s="24">
        <f t="shared" si="3"/>
        <v>3218.96</v>
      </c>
      <c r="X4" s="24">
        <v>446.54</v>
      </c>
      <c r="Y4" s="24">
        <v>544.75</v>
      </c>
      <c r="Z4" s="24">
        <f>X4+Y4</f>
        <v>991.29</v>
      </c>
      <c r="AA4" s="24">
        <v>540</v>
      </c>
      <c r="AB4" s="24">
        <f>AA4+Y4+X4</f>
        <v>1531.29</v>
      </c>
      <c r="AC4" s="24">
        <v>476</v>
      </c>
      <c r="AD4" s="24">
        <f>AC4+AB4</f>
        <v>2007.29</v>
      </c>
      <c r="AE4" s="24">
        <v>705</v>
      </c>
      <c r="AF4" s="24">
        <v>631.20000000000005</v>
      </c>
      <c r="AG4" s="24">
        <f t="shared" si="4"/>
        <v>1336.2</v>
      </c>
      <c r="AH4" s="24">
        <v>920.64</v>
      </c>
      <c r="AI4" s="24">
        <f t="shared" si="5"/>
        <v>2256.84</v>
      </c>
      <c r="AJ4" s="25">
        <v>800.88</v>
      </c>
      <c r="AK4" s="25">
        <v>3057.7200000000003</v>
      </c>
    </row>
    <row r="5" spans="1:37" ht="16" thickBot="1" x14ac:dyDescent="0.4">
      <c r="A5" s="1"/>
      <c r="B5" s="23" t="s">
        <v>53</v>
      </c>
      <c r="C5" s="24">
        <v>266.34000000000003</v>
      </c>
      <c r="D5" s="24">
        <v>312.33000000000004</v>
      </c>
      <c r="E5" s="24">
        <v>578.67000000000007</v>
      </c>
      <c r="F5" s="24">
        <v>90.36</v>
      </c>
      <c r="G5" s="24">
        <v>669.03000000000009</v>
      </c>
      <c r="H5" s="24">
        <v>327.36</v>
      </c>
      <c r="I5" s="24">
        <f t="shared" si="6"/>
        <v>996.3900000000001</v>
      </c>
      <c r="J5" s="24">
        <v>142.47</v>
      </c>
      <c r="K5" s="24">
        <v>30.28</v>
      </c>
      <c r="L5" s="24">
        <v>172.75</v>
      </c>
      <c r="M5" s="24">
        <v>41.71</v>
      </c>
      <c r="N5" s="24">
        <v>214.46</v>
      </c>
      <c r="O5" s="24">
        <v>58</v>
      </c>
      <c r="P5" s="24">
        <f t="shared" si="0"/>
        <v>272.46000000000004</v>
      </c>
      <c r="Q5" s="24">
        <f>SUM(Q6:Q8)</f>
        <v>94</v>
      </c>
      <c r="R5" s="24">
        <v>42</v>
      </c>
      <c r="S5" s="24">
        <f t="shared" si="1"/>
        <v>136</v>
      </c>
      <c r="T5" s="24">
        <v>79</v>
      </c>
      <c r="U5" s="24">
        <f t="shared" si="2"/>
        <v>215</v>
      </c>
      <c r="V5" s="24">
        <f>SUM(V6:V8)</f>
        <v>95.16</v>
      </c>
      <c r="W5" s="24">
        <f t="shared" si="3"/>
        <v>310.15999999999997</v>
      </c>
      <c r="X5" s="24">
        <f>SUM(X6:X8)</f>
        <v>69.720000000000013</v>
      </c>
      <c r="Y5" s="24">
        <f>SUM(Y6:Y8)</f>
        <v>70.510000000000005</v>
      </c>
      <c r="Z5" s="24">
        <f>SUM(Z6:Z8)</f>
        <v>140.23000000000002</v>
      </c>
      <c r="AA5" s="24">
        <v>50</v>
      </c>
      <c r="AB5" s="24">
        <f>SUM(AB6:AB8)</f>
        <v>189.23000000000002</v>
      </c>
      <c r="AC5" s="24">
        <f>SUM(AC6:AC8)</f>
        <v>67.5</v>
      </c>
      <c r="AD5" s="24">
        <f>SUM(AD6:AD8)</f>
        <v>256.73</v>
      </c>
      <c r="AE5" s="24">
        <f>SUM(AE6:AE8)</f>
        <v>74</v>
      </c>
      <c r="AF5" s="24">
        <f>SUM(AF6:AF8)</f>
        <v>91.86</v>
      </c>
      <c r="AG5" s="24">
        <f t="shared" si="4"/>
        <v>165.86</v>
      </c>
      <c r="AH5" s="24">
        <f>SUM(AH6:AH8)</f>
        <v>72.77000000000001</v>
      </c>
      <c r="AI5" s="24">
        <f t="shared" si="5"/>
        <v>238.63000000000002</v>
      </c>
      <c r="AJ5" s="25">
        <v>79.599999999999994</v>
      </c>
      <c r="AK5" s="25">
        <v>318.23</v>
      </c>
    </row>
    <row r="6" spans="1:37" ht="16.5" thickTop="1" thickBot="1" x14ac:dyDescent="0.4">
      <c r="A6" s="1"/>
      <c r="B6" s="26" t="s">
        <v>4</v>
      </c>
      <c r="C6" s="27">
        <v>23.85</v>
      </c>
      <c r="D6" s="27">
        <v>11.02</v>
      </c>
      <c r="E6" s="27">
        <v>34.870000000000005</v>
      </c>
      <c r="F6" s="27">
        <v>0.96</v>
      </c>
      <c r="G6" s="27">
        <v>35.830000000000005</v>
      </c>
      <c r="H6" s="27">
        <v>17.97</v>
      </c>
      <c r="I6" s="27">
        <f t="shared" si="6"/>
        <v>53.800000000000004</v>
      </c>
      <c r="J6" s="27">
        <v>18.600000000000001</v>
      </c>
      <c r="K6" s="27">
        <v>1.28</v>
      </c>
      <c r="L6" s="27">
        <v>19.880000000000003</v>
      </c>
      <c r="M6" s="27">
        <v>0.5</v>
      </c>
      <c r="N6" s="27">
        <v>20.380000000000003</v>
      </c>
      <c r="O6" s="27">
        <v>0.6</v>
      </c>
      <c r="P6" s="27">
        <f t="shared" si="0"/>
        <v>20.98</v>
      </c>
      <c r="Q6" s="27">
        <v>7</v>
      </c>
      <c r="R6" s="27">
        <v>0.5</v>
      </c>
      <c r="S6" s="27">
        <f t="shared" si="1"/>
        <v>7.5</v>
      </c>
      <c r="T6" s="27">
        <v>0.63</v>
      </c>
      <c r="U6" s="27">
        <f t="shared" si="2"/>
        <v>8.1300000000000008</v>
      </c>
      <c r="V6" s="27">
        <v>0.27</v>
      </c>
      <c r="W6" s="27">
        <f t="shared" si="3"/>
        <v>8.4</v>
      </c>
      <c r="X6" s="27">
        <v>0</v>
      </c>
      <c r="Y6" s="27">
        <v>0</v>
      </c>
      <c r="Z6" s="27">
        <f>X6+Y6</f>
        <v>0</v>
      </c>
      <c r="AA6" s="27">
        <v>0</v>
      </c>
      <c r="AB6" s="27">
        <v>0</v>
      </c>
      <c r="AC6" s="27">
        <v>0</v>
      </c>
      <c r="AD6" s="27">
        <f>AC6+AB6</f>
        <v>0</v>
      </c>
      <c r="AE6" s="27">
        <v>2</v>
      </c>
      <c r="AF6" s="27">
        <v>2.56</v>
      </c>
      <c r="AG6" s="27">
        <f t="shared" si="4"/>
        <v>4.5600000000000005</v>
      </c>
      <c r="AH6" s="27">
        <v>2.36</v>
      </c>
      <c r="AI6" s="27">
        <f t="shared" si="5"/>
        <v>6.92</v>
      </c>
      <c r="AJ6" s="28">
        <v>5.8</v>
      </c>
      <c r="AK6" s="28">
        <v>12.719999999999999</v>
      </c>
    </row>
    <row r="7" spans="1:37" ht="16.5" thickTop="1" thickBot="1" x14ac:dyDescent="0.4">
      <c r="A7" s="9"/>
      <c r="B7" s="26" t="s">
        <v>5</v>
      </c>
      <c r="C7" s="27">
        <v>7.93</v>
      </c>
      <c r="D7" s="27">
        <v>7.26</v>
      </c>
      <c r="E7" s="27">
        <v>15.19</v>
      </c>
      <c r="F7" s="27">
        <v>6.8</v>
      </c>
      <c r="G7" s="27">
        <v>21.99</v>
      </c>
      <c r="H7" s="27">
        <v>24.330000000000002</v>
      </c>
      <c r="I7" s="27">
        <f t="shared" si="6"/>
        <v>46.32</v>
      </c>
      <c r="J7" s="27">
        <v>21.51</v>
      </c>
      <c r="K7" s="27">
        <v>12.89</v>
      </c>
      <c r="L7" s="27">
        <v>34.400000000000006</v>
      </c>
      <c r="M7" s="27">
        <v>8.48</v>
      </c>
      <c r="N7" s="27">
        <v>42.88000000000001</v>
      </c>
      <c r="O7" s="27">
        <v>20.14</v>
      </c>
      <c r="P7" s="27">
        <f t="shared" si="0"/>
        <v>63.02000000000001</v>
      </c>
      <c r="Q7" s="27">
        <v>22</v>
      </c>
      <c r="R7" s="27">
        <v>17.21</v>
      </c>
      <c r="S7" s="27">
        <f t="shared" si="1"/>
        <v>39.21</v>
      </c>
      <c r="T7" s="27">
        <v>23.3</v>
      </c>
      <c r="U7" s="27">
        <f t="shared" si="2"/>
        <v>62.510000000000005</v>
      </c>
      <c r="V7" s="27">
        <v>28.39</v>
      </c>
      <c r="W7" s="27">
        <f t="shared" si="3"/>
        <v>90.9</v>
      </c>
      <c r="X7" s="27">
        <v>0.68</v>
      </c>
      <c r="Y7" s="27">
        <v>1.39</v>
      </c>
      <c r="Z7" s="27">
        <f>X7+Y7</f>
        <v>2.0699999999999998</v>
      </c>
      <c r="AA7" s="27">
        <v>2</v>
      </c>
      <c r="AB7" s="27">
        <f>AA7+Y7+X7</f>
        <v>4.0699999999999994</v>
      </c>
      <c r="AC7" s="27">
        <v>1.6</v>
      </c>
      <c r="AD7" s="27">
        <f>AC7+AB7</f>
        <v>5.67</v>
      </c>
      <c r="AE7" s="27">
        <v>2</v>
      </c>
      <c r="AF7" s="27">
        <v>1.67</v>
      </c>
      <c r="AG7" s="27">
        <f t="shared" si="4"/>
        <v>3.67</v>
      </c>
      <c r="AH7" s="27">
        <v>7.39</v>
      </c>
      <c r="AI7" s="27">
        <f t="shared" si="5"/>
        <v>11.059999999999999</v>
      </c>
      <c r="AJ7" s="28">
        <v>4.75</v>
      </c>
      <c r="AK7" s="28">
        <v>15.809999999999999</v>
      </c>
    </row>
    <row r="8" spans="1:37" ht="16.5" thickTop="1" thickBot="1" x14ac:dyDescent="0.4">
      <c r="A8" s="10"/>
      <c r="B8" s="26" t="s">
        <v>6</v>
      </c>
      <c r="C8" s="27">
        <v>234.56</v>
      </c>
      <c r="D8" s="27">
        <v>294.05</v>
      </c>
      <c r="E8" s="27">
        <v>528.61</v>
      </c>
      <c r="F8" s="27">
        <v>82.6</v>
      </c>
      <c r="G8" s="27">
        <v>611.21</v>
      </c>
      <c r="H8" s="27">
        <v>285.06</v>
      </c>
      <c r="I8" s="27">
        <f t="shared" si="6"/>
        <v>896.27</v>
      </c>
      <c r="J8" s="27">
        <v>102.36</v>
      </c>
      <c r="K8" s="27">
        <v>16.11</v>
      </c>
      <c r="L8" s="27">
        <v>118.47</v>
      </c>
      <c r="M8" s="27">
        <v>32.74</v>
      </c>
      <c r="N8" s="27">
        <v>151.21</v>
      </c>
      <c r="O8" s="27">
        <v>37.020000000000003</v>
      </c>
      <c r="P8" s="27">
        <f t="shared" si="0"/>
        <v>188.23000000000002</v>
      </c>
      <c r="Q8" s="27">
        <v>65</v>
      </c>
      <c r="R8" s="27">
        <v>24.13</v>
      </c>
      <c r="S8" s="27">
        <f t="shared" si="1"/>
        <v>89.13</v>
      </c>
      <c r="T8" s="27">
        <v>54.67</v>
      </c>
      <c r="U8" s="27">
        <f t="shared" si="2"/>
        <v>143.80000000000001</v>
      </c>
      <c r="V8" s="27">
        <v>66.5</v>
      </c>
      <c r="W8" s="27">
        <f t="shared" si="3"/>
        <v>210.3</v>
      </c>
      <c r="X8" s="27">
        <v>69.040000000000006</v>
      </c>
      <c r="Y8" s="27">
        <v>69.12</v>
      </c>
      <c r="Z8" s="27">
        <f>X8+Y8</f>
        <v>138.16000000000003</v>
      </c>
      <c r="AA8" s="27">
        <v>47</v>
      </c>
      <c r="AB8" s="27">
        <f>AA8+Y8+X8</f>
        <v>185.16000000000003</v>
      </c>
      <c r="AC8" s="27">
        <v>65.900000000000006</v>
      </c>
      <c r="AD8" s="27">
        <f>AC8+AB8</f>
        <v>251.06000000000003</v>
      </c>
      <c r="AE8" s="27">
        <v>70</v>
      </c>
      <c r="AF8" s="27">
        <v>87.63</v>
      </c>
      <c r="AG8" s="27">
        <f t="shared" si="4"/>
        <v>157.63</v>
      </c>
      <c r="AH8" s="27">
        <v>63.02</v>
      </c>
      <c r="AI8" s="27">
        <f t="shared" si="5"/>
        <v>220.65</v>
      </c>
      <c r="AJ8" s="28">
        <v>69.05</v>
      </c>
      <c r="AK8" s="28">
        <v>289.7</v>
      </c>
    </row>
    <row r="9" spans="1:37" ht="16.5" thickTop="1" thickBot="1" x14ac:dyDescent="0.4">
      <c r="A9" s="9"/>
      <c r="B9" s="23" t="s">
        <v>54</v>
      </c>
      <c r="C9" s="24">
        <v>1742</v>
      </c>
      <c r="D9" s="24">
        <v>2002</v>
      </c>
      <c r="E9" s="24">
        <v>3744</v>
      </c>
      <c r="F9" s="24">
        <v>2003</v>
      </c>
      <c r="G9" s="24">
        <v>5755</v>
      </c>
      <c r="H9" s="24">
        <f>SUM(H10:H13)</f>
        <v>2147</v>
      </c>
      <c r="I9" s="24">
        <f t="shared" si="6"/>
        <v>7894</v>
      </c>
      <c r="J9" s="24">
        <v>1948</v>
      </c>
      <c r="K9" s="24">
        <v>283</v>
      </c>
      <c r="L9" s="24">
        <v>2231</v>
      </c>
      <c r="M9" s="24">
        <v>794</v>
      </c>
      <c r="N9" s="24">
        <v>3025</v>
      </c>
      <c r="O9" s="24">
        <v>842</v>
      </c>
      <c r="P9" s="24">
        <f t="shared" si="0"/>
        <v>3867</v>
      </c>
      <c r="Q9" s="24">
        <f>SUM(Q10:Q13)</f>
        <v>666</v>
      </c>
      <c r="R9" s="24">
        <v>557</v>
      </c>
      <c r="S9" s="24">
        <f t="shared" si="1"/>
        <v>1223</v>
      </c>
      <c r="T9" s="24">
        <v>276</v>
      </c>
      <c r="U9" s="24">
        <f t="shared" si="2"/>
        <v>1499</v>
      </c>
      <c r="V9" s="24">
        <f>SUM(V10:V13)</f>
        <v>432</v>
      </c>
      <c r="W9" s="24">
        <f t="shared" si="3"/>
        <v>1931</v>
      </c>
      <c r="X9" s="24">
        <f t="shared" ref="X9:AD9" si="7">SUM(X10:X13)</f>
        <v>228</v>
      </c>
      <c r="Y9" s="24">
        <f t="shared" si="7"/>
        <v>535.78000000000009</v>
      </c>
      <c r="Z9" s="24">
        <f t="shared" si="7"/>
        <v>763.78000000000009</v>
      </c>
      <c r="AA9" s="24">
        <f t="shared" si="7"/>
        <v>568.37</v>
      </c>
      <c r="AB9" s="24">
        <f t="shared" si="7"/>
        <v>1332.1499999999999</v>
      </c>
      <c r="AC9" s="24">
        <f t="shared" si="7"/>
        <v>385</v>
      </c>
      <c r="AD9" s="24">
        <f t="shared" si="7"/>
        <v>1717.1499999999999</v>
      </c>
      <c r="AE9" s="24">
        <f t="shared" ref="AE9:AF9" si="8">SUM(AE10:AE13)</f>
        <v>855</v>
      </c>
      <c r="AF9" s="24">
        <f t="shared" si="8"/>
        <v>443.28</v>
      </c>
      <c r="AG9" s="24">
        <f t="shared" si="4"/>
        <v>1298.28</v>
      </c>
      <c r="AH9" s="24">
        <f>SUM(AH10:AH13)</f>
        <v>54</v>
      </c>
      <c r="AI9" s="24">
        <f t="shared" si="5"/>
        <v>1352.28</v>
      </c>
      <c r="AJ9" s="25">
        <v>243.95999999999998</v>
      </c>
      <c r="AK9" s="25">
        <v>1596.24</v>
      </c>
    </row>
    <row r="10" spans="1:37" ht="16.5" thickTop="1" thickBot="1" x14ac:dyDescent="0.4">
      <c r="A10" s="9"/>
      <c r="B10" s="29" t="s">
        <v>7</v>
      </c>
      <c r="C10" s="27">
        <v>939</v>
      </c>
      <c r="D10" s="27">
        <v>1022</v>
      </c>
      <c r="E10" s="27">
        <v>1961</v>
      </c>
      <c r="F10" s="27">
        <v>998</v>
      </c>
      <c r="G10" s="27">
        <v>2959</v>
      </c>
      <c r="H10" s="27">
        <v>1145</v>
      </c>
      <c r="I10" s="27">
        <f t="shared" si="6"/>
        <v>4104</v>
      </c>
      <c r="J10" s="27">
        <v>1139</v>
      </c>
      <c r="K10" s="27">
        <v>187</v>
      </c>
      <c r="L10" s="27">
        <v>1326</v>
      </c>
      <c r="M10" s="27">
        <v>406</v>
      </c>
      <c r="N10" s="27">
        <v>1732</v>
      </c>
      <c r="O10" s="27">
        <v>486</v>
      </c>
      <c r="P10" s="27">
        <f t="shared" si="0"/>
        <v>2218</v>
      </c>
      <c r="Q10" s="27">
        <v>460</v>
      </c>
      <c r="R10" s="27">
        <v>411</v>
      </c>
      <c r="S10" s="27">
        <f t="shared" si="1"/>
        <v>871</v>
      </c>
      <c r="T10" s="27">
        <v>194</v>
      </c>
      <c r="U10" s="27">
        <f t="shared" si="2"/>
        <v>1065</v>
      </c>
      <c r="V10" s="27">
        <v>331</v>
      </c>
      <c r="W10" s="27">
        <f t="shared" si="3"/>
        <v>1396</v>
      </c>
      <c r="X10" s="27">
        <v>205</v>
      </c>
      <c r="Y10" s="27">
        <v>482.11</v>
      </c>
      <c r="Z10" s="27">
        <f>X10+Y10</f>
        <v>687.11</v>
      </c>
      <c r="AA10" s="27">
        <v>511.78</v>
      </c>
      <c r="AB10" s="27">
        <f>AA10+Z10</f>
        <v>1198.8899999999999</v>
      </c>
      <c r="AC10" s="27">
        <v>346</v>
      </c>
      <c r="AD10" s="27">
        <f>AC10+AB10</f>
        <v>1544.8899999999999</v>
      </c>
      <c r="AE10" s="27">
        <v>770</v>
      </c>
      <c r="AF10" s="27">
        <v>399.12</v>
      </c>
      <c r="AG10" s="27">
        <f t="shared" si="4"/>
        <v>1169.1199999999999</v>
      </c>
      <c r="AH10" s="27">
        <v>48.72</v>
      </c>
      <c r="AI10" s="27">
        <f t="shared" si="5"/>
        <v>1217.8399999999999</v>
      </c>
      <c r="AJ10" s="28">
        <v>219.64</v>
      </c>
      <c r="AK10" s="28">
        <v>1437.48</v>
      </c>
    </row>
    <row r="11" spans="1:37" ht="16.5" thickTop="1" thickBot="1" x14ac:dyDescent="0.4">
      <c r="A11" s="9"/>
      <c r="B11" s="29" t="s">
        <v>8</v>
      </c>
      <c r="C11" s="27">
        <v>803</v>
      </c>
      <c r="D11" s="27">
        <v>967</v>
      </c>
      <c r="E11" s="27">
        <v>1770</v>
      </c>
      <c r="F11" s="27">
        <v>972</v>
      </c>
      <c r="G11" s="27">
        <v>2742</v>
      </c>
      <c r="H11" s="27">
        <v>914</v>
      </c>
      <c r="I11" s="27">
        <f t="shared" si="6"/>
        <v>3656</v>
      </c>
      <c r="J11" s="27">
        <v>785</v>
      </c>
      <c r="K11" s="27">
        <v>96</v>
      </c>
      <c r="L11" s="27">
        <v>881</v>
      </c>
      <c r="M11" s="27">
        <v>388</v>
      </c>
      <c r="N11" s="27">
        <v>1269</v>
      </c>
      <c r="O11" s="27">
        <v>356</v>
      </c>
      <c r="P11" s="27">
        <f t="shared" si="0"/>
        <v>1625</v>
      </c>
      <c r="Q11" s="27">
        <v>206</v>
      </c>
      <c r="R11" s="27">
        <v>146</v>
      </c>
      <c r="S11" s="27">
        <f t="shared" si="1"/>
        <v>352</v>
      </c>
      <c r="T11" s="27">
        <v>82</v>
      </c>
      <c r="U11" s="27">
        <f t="shared" si="2"/>
        <v>434</v>
      </c>
      <c r="V11" s="27">
        <v>101</v>
      </c>
      <c r="W11" s="27">
        <f t="shared" si="3"/>
        <v>535</v>
      </c>
      <c r="X11" s="27">
        <v>16</v>
      </c>
      <c r="Y11" s="27">
        <v>37.46</v>
      </c>
      <c r="Z11" s="27">
        <f>X11+Y11</f>
        <v>53.46</v>
      </c>
      <c r="AA11" s="27">
        <v>39.729999999999997</v>
      </c>
      <c r="AB11" s="27">
        <f>AA11+Z11</f>
        <v>93.19</v>
      </c>
      <c r="AC11" s="27">
        <v>27</v>
      </c>
      <c r="AD11" s="27">
        <f>AC11+AB11</f>
        <v>120.19</v>
      </c>
      <c r="AE11" s="27">
        <v>60</v>
      </c>
      <c r="AF11" s="27">
        <v>30.96</v>
      </c>
      <c r="AG11" s="27">
        <f t="shared" si="4"/>
        <v>90.960000000000008</v>
      </c>
      <c r="AH11" s="27">
        <v>3.6</v>
      </c>
      <c r="AI11" s="27">
        <f t="shared" si="5"/>
        <v>94.56</v>
      </c>
      <c r="AJ11" s="28">
        <v>17.2</v>
      </c>
      <c r="AK11" s="28">
        <v>111.76</v>
      </c>
    </row>
    <row r="12" spans="1:37" ht="16.5" thickTop="1" thickBot="1" x14ac:dyDescent="0.4">
      <c r="A12" s="1"/>
      <c r="B12" s="29" t="s">
        <v>9</v>
      </c>
      <c r="C12" s="27">
        <v>0</v>
      </c>
      <c r="D12" s="27">
        <v>21</v>
      </c>
      <c r="E12" s="27">
        <v>21</v>
      </c>
      <c r="F12" s="27">
        <v>33</v>
      </c>
      <c r="G12" s="27">
        <v>54</v>
      </c>
      <c r="H12" s="27">
        <v>84</v>
      </c>
      <c r="I12" s="27">
        <f t="shared" si="6"/>
        <v>138</v>
      </c>
      <c r="J12" s="27">
        <v>21</v>
      </c>
      <c r="K12" s="27">
        <v>0</v>
      </c>
      <c r="L12" s="27">
        <v>21</v>
      </c>
      <c r="M12" s="27">
        <v>0</v>
      </c>
      <c r="N12" s="27">
        <v>21</v>
      </c>
      <c r="O12" s="27">
        <v>0</v>
      </c>
      <c r="P12" s="27">
        <f t="shared" si="0"/>
        <v>21</v>
      </c>
      <c r="Q12" s="27">
        <v>0</v>
      </c>
      <c r="R12" s="27">
        <v>0</v>
      </c>
      <c r="S12" s="27">
        <f t="shared" si="1"/>
        <v>0</v>
      </c>
      <c r="T12" s="27">
        <v>0</v>
      </c>
      <c r="U12" s="27">
        <f t="shared" si="2"/>
        <v>0</v>
      </c>
      <c r="V12" s="27">
        <v>0</v>
      </c>
      <c r="W12" s="27">
        <f t="shared" si="3"/>
        <v>0</v>
      </c>
      <c r="X12" s="27">
        <v>5</v>
      </c>
      <c r="Y12" s="27">
        <v>10.7</v>
      </c>
      <c r="Z12" s="27">
        <f>X12+Y12</f>
        <v>15.7</v>
      </c>
      <c r="AA12" s="27">
        <v>11.35</v>
      </c>
      <c r="AB12" s="27">
        <f>AA12+Z12</f>
        <v>27.049999999999997</v>
      </c>
      <c r="AC12" s="27">
        <v>8</v>
      </c>
      <c r="AD12" s="27">
        <f>AC12+AB12</f>
        <v>35.049999999999997</v>
      </c>
      <c r="AE12" s="27">
        <v>17</v>
      </c>
      <c r="AF12" s="27">
        <v>8.64</v>
      </c>
      <c r="AG12" s="27">
        <f t="shared" si="4"/>
        <v>25.64</v>
      </c>
      <c r="AH12" s="27">
        <v>0.96</v>
      </c>
      <c r="AI12" s="27">
        <f t="shared" si="5"/>
        <v>26.6</v>
      </c>
      <c r="AJ12" s="28">
        <v>5.16</v>
      </c>
      <c r="AK12" s="28">
        <v>31.76</v>
      </c>
    </row>
    <row r="13" spans="1:37" ht="16.5" thickTop="1" thickBot="1" x14ac:dyDescent="0.4">
      <c r="A13" s="1"/>
      <c r="B13" s="29" t="s">
        <v>10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4</v>
      </c>
      <c r="I13" s="27">
        <f t="shared" si="6"/>
        <v>4</v>
      </c>
      <c r="J13" s="27">
        <v>3</v>
      </c>
      <c r="K13" s="27">
        <v>0</v>
      </c>
      <c r="L13" s="27">
        <v>3</v>
      </c>
      <c r="M13" s="27">
        <v>0</v>
      </c>
      <c r="N13" s="27">
        <v>3</v>
      </c>
      <c r="O13" s="27">
        <v>0</v>
      </c>
      <c r="P13" s="27">
        <f t="shared" si="0"/>
        <v>3</v>
      </c>
      <c r="Q13" s="27">
        <v>0</v>
      </c>
      <c r="R13" s="27">
        <v>0</v>
      </c>
      <c r="S13" s="27">
        <f t="shared" si="1"/>
        <v>0</v>
      </c>
      <c r="T13" s="27">
        <v>0</v>
      </c>
      <c r="U13" s="27">
        <f t="shared" si="2"/>
        <v>0</v>
      </c>
      <c r="V13" s="27" t="s">
        <v>64</v>
      </c>
      <c r="W13" s="27">
        <v>0</v>
      </c>
      <c r="X13" s="27">
        <v>2</v>
      </c>
      <c r="Y13" s="27">
        <v>5.51</v>
      </c>
      <c r="Z13" s="27">
        <f>X13+Y13</f>
        <v>7.51</v>
      </c>
      <c r="AA13" s="27">
        <v>5.51</v>
      </c>
      <c r="AB13" s="27">
        <f>AA13+Z13</f>
        <v>13.02</v>
      </c>
      <c r="AC13" s="27">
        <v>4</v>
      </c>
      <c r="AD13" s="27">
        <f>AC13+AB13</f>
        <v>17.02</v>
      </c>
      <c r="AE13" s="27">
        <v>8</v>
      </c>
      <c r="AF13" s="27">
        <v>4.5599999999999996</v>
      </c>
      <c r="AG13" s="27">
        <f t="shared" si="4"/>
        <v>12.559999999999999</v>
      </c>
      <c r="AH13" s="27">
        <v>0.72</v>
      </c>
      <c r="AI13" s="27">
        <f t="shared" si="5"/>
        <v>13.28</v>
      </c>
      <c r="AJ13" s="28">
        <v>1.96</v>
      </c>
      <c r="AK13" s="28">
        <v>15.239999999999998</v>
      </c>
    </row>
    <row r="14" spans="1:37" ht="16" thickTop="1" x14ac:dyDescent="0.35">
      <c r="B14" s="30" t="s">
        <v>86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t="16" thickBot="1" x14ac:dyDescent="0.4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t="16.5" thickTop="1" thickBot="1" x14ac:dyDescent="0.4">
      <c r="A16" s="15"/>
      <c r="B16" s="40" t="s">
        <v>46</v>
      </c>
      <c r="C16" s="31" t="s">
        <v>76</v>
      </c>
      <c r="D16" s="31" t="s">
        <v>77</v>
      </c>
      <c r="E16" s="21" t="s">
        <v>1</v>
      </c>
      <c r="F16" s="31" t="s">
        <v>78</v>
      </c>
      <c r="G16" s="31" t="s">
        <v>30</v>
      </c>
      <c r="H16" s="31" t="s">
        <v>41</v>
      </c>
      <c r="I16" s="31" t="s">
        <v>40</v>
      </c>
      <c r="J16" s="31" t="s">
        <v>47</v>
      </c>
      <c r="K16" s="31" t="s">
        <v>49</v>
      </c>
      <c r="L16" s="31" t="s">
        <v>48</v>
      </c>
      <c r="M16" s="22" t="s">
        <v>51</v>
      </c>
      <c r="N16" s="22" t="s">
        <v>50</v>
      </c>
      <c r="O16" s="31" t="s">
        <v>56</v>
      </c>
      <c r="P16" s="31" t="s">
        <v>55</v>
      </c>
      <c r="Q16" s="31" t="s">
        <v>57</v>
      </c>
      <c r="R16" s="31" t="s">
        <v>58</v>
      </c>
      <c r="S16" s="31" t="s">
        <v>59</v>
      </c>
      <c r="T16" s="31" t="s">
        <v>62</v>
      </c>
      <c r="U16" s="31" t="s">
        <v>61</v>
      </c>
      <c r="V16" s="31" t="s">
        <v>65</v>
      </c>
      <c r="W16" s="31" t="s">
        <v>63</v>
      </c>
      <c r="X16" s="31" t="s">
        <v>66</v>
      </c>
      <c r="Y16" s="31" t="s">
        <v>68</v>
      </c>
      <c r="Z16" s="31" t="s">
        <v>67</v>
      </c>
      <c r="AA16" s="31" t="s">
        <v>70</v>
      </c>
      <c r="AB16" s="31" t="s">
        <v>69</v>
      </c>
      <c r="AC16" s="31" t="s">
        <v>72</v>
      </c>
      <c r="AD16" s="31" t="s">
        <v>71</v>
      </c>
      <c r="AE16" s="31" t="s">
        <v>74</v>
      </c>
      <c r="AF16" s="31" t="s">
        <v>75</v>
      </c>
      <c r="AG16" s="31" t="s">
        <v>73</v>
      </c>
      <c r="AH16" s="31" t="s">
        <v>80</v>
      </c>
      <c r="AI16" s="31" t="s">
        <v>79</v>
      </c>
      <c r="AJ16" s="31" t="str">
        <f t="shared" ref="AJ16:AK16" si="9">AJ2</f>
        <v>4Q23</v>
      </c>
      <c r="AK16" s="31" t="str">
        <f t="shared" si="9"/>
        <v>2023</v>
      </c>
    </row>
    <row r="17" spans="2:37" ht="16.5" thickTop="1" thickBot="1" x14ac:dyDescent="0.4">
      <c r="B17" s="23" t="s">
        <v>60</v>
      </c>
      <c r="C17" s="24">
        <v>2141</v>
      </c>
      <c r="D17" s="24">
        <v>2152</v>
      </c>
      <c r="E17" s="24">
        <f>D17</f>
        <v>2152</v>
      </c>
      <c r="F17" s="24">
        <v>2158</v>
      </c>
      <c r="G17" s="24">
        <f>F17</f>
        <v>2158</v>
      </c>
      <c r="H17" s="24">
        <v>2135</v>
      </c>
      <c r="I17" s="24">
        <f>H17</f>
        <v>2135</v>
      </c>
      <c r="J17" s="24">
        <v>2136</v>
      </c>
      <c r="K17" s="24">
        <v>2069</v>
      </c>
      <c r="L17" s="24">
        <f>K17</f>
        <v>2069</v>
      </c>
      <c r="M17" s="24">
        <v>2065</v>
      </c>
      <c r="N17" s="24">
        <f>M17</f>
        <v>2065</v>
      </c>
      <c r="O17" s="24">
        <v>1981</v>
      </c>
      <c r="P17" s="24">
        <f>O17</f>
        <v>1981</v>
      </c>
      <c r="Q17" s="24">
        <v>1928</v>
      </c>
      <c r="R17" s="24">
        <v>1911</v>
      </c>
      <c r="S17" s="24">
        <f>R17</f>
        <v>1911</v>
      </c>
      <c r="T17" s="24">
        <v>1981</v>
      </c>
      <c r="U17" s="24">
        <f>T17</f>
        <v>1981</v>
      </c>
      <c r="V17" s="24">
        <v>1734</v>
      </c>
      <c r="W17" s="24">
        <f>V17</f>
        <v>1734</v>
      </c>
      <c r="X17" s="24">
        <v>1719</v>
      </c>
      <c r="Y17" s="24">
        <v>1698</v>
      </c>
      <c r="Z17" s="24">
        <v>1698</v>
      </c>
      <c r="AA17" s="24">
        <v>1718</v>
      </c>
      <c r="AB17" s="24">
        <f>AA17</f>
        <v>1718</v>
      </c>
      <c r="AC17" s="24">
        <v>1726</v>
      </c>
      <c r="AD17" s="24">
        <f>AC17</f>
        <v>1726</v>
      </c>
      <c r="AE17" s="24">
        <v>1746</v>
      </c>
      <c r="AF17" s="24">
        <v>1756</v>
      </c>
      <c r="AG17" s="24">
        <f>AF17</f>
        <v>1756</v>
      </c>
      <c r="AH17" s="24">
        <v>1947</v>
      </c>
      <c r="AI17" s="24">
        <f>AH17</f>
        <v>1947</v>
      </c>
      <c r="AJ17" s="25">
        <v>1917</v>
      </c>
      <c r="AK17" s="25">
        <v>1917</v>
      </c>
    </row>
    <row r="18" spans="2:37" ht="16" thickBot="1" x14ac:dyDescent="0.4">
      <c r="B18" s="23" t="s">
        <v>11</v>
      </c>
      <c r="C18" s="24">
        <v>563</v>
      </c>
      <c r="D18" s="24">
        <v>563</v>
      </c>
      <c r="E18" s="24">
        <f>D18</f>
        <v>563</v>
      </c>
      <c r="F18" s="24">
        <v>566</v>
      </c>
      <c r="G18" s="24">
        <f>F18</f>
        <v>566</v>
      </c>
      <c r="H18" s="24">
        <v>563</v>
      </c>
      <c r="I18" s="24">
        <f>H18</f>
        <v>563</v>
      </c>
      <c r="J18" s="24">
        <v>572</v>
      </c>
      <c r="K18" s="24">
        <v>544</v>
      </c>
      <c r="L18" s="24">
        <f>K18</f>
        <v>544</v>
      </c>
      <c r="M18" s="24">
        <v>545</v>
      </c>
      <c r="N18" s="24">
        <f>M18</f>
        <v>545</v>
      </c>
      <c r="O18" s="24">
        <v>520</v>
      </c>
      <c r="P18" s="24">
        <f>O18</f>
        <v>520</v>
      </c>
      <c r="Q18" s="24">
        <v>504</v>
      </c>
      <c r="R18" s="24">
        <v>490</v>
      </c>
      <c r="S18" s="24">
        <v>490</v>
      </c>
      <c r="T18" s="24">
        <v>477</v>
      </c>
      <c r="U18" s="24">
        <f>T18</f>
        <v>477</v>
      </c>
      <c r="V18" s="24">
        <v>192</v>
      </c>
      <c r="W18" s="24">
        <f>V18</f>
        <v>192</v>
      </c>
      <c r="X18" s="24">
        <v>166</v>
      </c>
      <c r="Y18" s="24">
        <v>153</v>
      </c>
      <c r="Z18" s="24">
        <v>153</v>
      </c>
      <c r="AA18" s="24">
        <v>145</v>
      </c>
      <c r="AB18" s="24">
        <f>AA18</f>
        <v>145</v>
      </c>
      <c r="AC18" s="24">
        <v>149</v>
      </c>
      <c r="AD18" s="24">
        <f>AC18</f>
        <v>149</v>
      </c>
      <c r="AE18" s="24">
        <v>146</v>
      </c>
      <c r="AF18" s="24">
        <v>143</v>
      </c>
      <c r="AG18" s="24">
        <f>AF18</f>
        <v>143</v>
      </c>
      <c r="AH18" s="24">
        <v>159</v>
      </c>
      <c r="AI18" s="24">
        <f>AH18</f>
        <v>159</v>
      </c>
      <c r="AJ18" s="25">
        <v>156</v>
      </c>
      <c r="AK18" s="25">
        <v>156</v>
      </c>
    </row>
    <row r="19" spans="2:37" ht="16" thickBot="1" x14ac:dyDescent="0.4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2:37" ht="16" thickBot="1" x14ac:dyDescent="0.4">
      <c r="B20" s="23" t="s">
        <v>12</v>
      </c>
      <c r="C20" s="34">
        <v>7.0060719290051379E-2</v>
      </c>
      <c r="D20" s="34">
        <v>5.9944237918215612E-2</v>
      </c>
      <c r="E20" s="34">
        <v>0.1289875173370319</v>
      </c>
      <c r="F20" s="34">
        <v>7.0435588507877664E-2</v>
      </c>
      <c r="G20" s="34">
        <v>0.19880073800738007</v>
      </c>
      <c r="H20" s="34">
        <v>6.340326340326341E-2</v>
      </c>
      <c r="I20" s="34">
        <v>0.26433566433566436</v>
      </c>
      <c r="J20" s="34">
        <v>5.7116104868913858E-2</v>
      </c>
      <c r="K20" s="34">
        <v>3.9149347510874816E-2</v>
      </c>
      <c r="L20" s="34">
        <v>9.811503141614307E-2</v>
      </c>
      <c r="M20" s="34">
        <v>3.0024213075060532E-2</v>
      </c>
      <c r="N20" s="34">
        <v>0.12832929782082325</v>
      </c>
      <c r="O20" s="34">
        <v>8.6320040383644631E-2</v>
      </c>
      <c r="P20" s="34">
        <v>0.21898543445504773</v>
      </c>
      <c r="Q20" s="34">
        <v>6.1203319502074686E-2</v>
      </c>
      <c r="R20" s="34">
        <v>5.763239875389408E-2</v>
      </c>
      <c r="S20" s="34">
        <v>0.11941848390446522</v>
      </c>
      <c r="T20" s="34">
        <v>4.4399596367305755E-2</v>
      </c>
      <c r="U20" s="34">
        <v>0.15931863727454909</v>
      </c>
      <c r="V20" s="34">
        <v>0.19096626643796455</v>
      </c>
      <c r="W20" s="34">
        <v>0.37278444825614637</v>
      </c>
      <c r="X20" s="34">
        <v>6.4013840830449822E-2</v>
      </c>
      <c r="Y20" s="34">
        <v>5.9544658493870403E-2</v>
      </c>
      <c r="Z20" s="34">
        <v>0.12434325744308231</v>
      </c>
      <c r="AA20" s="34">
        <v>7.6923076923076927E-2</v>
      </c>
      <c r="AB20" s="34">
        <v>0.20011567379988432</v>
      </c>
      <c r="AC20" s="34">
        <v>7.1587449625791597E-2</v>
      </c>
      <c r="AD20" s="34">
        <v>0.27173287276914221</v>
      </c>
      <c r="AE20" s="34">
        <v>6.8000000000000005E-2</v>
      </c>
      <c r="AF20" s="34">
        <v>4.9544419134396354E-2</v>
      </c>
      <c r="AG20" s="34">
        <v>0.11731207289293849</v>
      </c>
      <c r="AH20" s="34">
        <v>7.2999999999999995E-2</v>
      </c>
      <c r="AI20" s="34">
        <v>0.17899999999999999</v>
      </c>
      <c r="AJ20" s="35">
        <v>8.4000000000000005E-2</v>
      </c>
      <c r="AK20" s="35">
        <v>0.26600000000000001</v>
      </c>
    </row>
    <row r="21" spans="2:37" ht="16.5" thickTop="1" thickBot="1" x14ac:dyDescent="0.4">
      <c r="B21" s="26" t="s">
        <v>13</v>
      </c>
      <c r="C21" s="36">
        <v>6.7173637515842835E-2</v>
      </c>
      <c r="D21" s="36">
        <v>5.2863436123348019E-2</v>
      </c>
      <c r="E21" s="36">
        <v>0.11874999999999999</v>
      </c>
      <c r="F21" s="36">
        <v>6.7211055276381909E-2</v>
      </c>
      <c r="G21" s="36">
        <v>0.1853932584269663</v>
      </c>
      <c r="H21" s="36">
        <v>6.637168141592921E-2</v>
      </c>
      <c r="I21" s="36">
        <v>0.25410872313527183</v>
      </c>
      <c r="J21" s="36">
        <v>6.010230179028133E-2</v>
      </c>
      <c r="K21" s="36">
        <v>3.4098360655737708E-2</v>
      </c>
      <c r="L21" s="36">
        <v>9.5114006514657984E-2</v>
      </c>
      <c r="M21" s="36">
        <v>3.0263157894736843E-2</v>
      </c>
      <c r="N21" s="36">
        <v>0.12540822991508818</v>
      </c>
      <c r="O21" s="36">
        <v>9.1999999999999998E-2</v>
      </c>
      <c r="P21" s="36">
        <v>0.22297756628144119</v>
      </c>
      <c r="Q21" s="36">
        <v>7.02247191011236E-2</v>
      </c>
      <c r="R21" s="36">
        <v>6.4066852367688026E-2</v>
      </c>
      <c r="S21" s="36">
        <v>0.13440111420612813</v>
      </c>
      <c r="T21" s="36">
        <v>4.5182724252491695E-2</v>
      </c>
      <c r="U21" s="36">
        <v>0.1718235681369322</v>
      </c>
      <c r="V21" s="36">
        <v>4.9454078355812461E-2</v>
      </c>
      <c r="W21" s="36">
        <v>0.21708413615928066</v>
      </c>
      <c r="X21" s="36">
        <v>4.0816326530612242E-2</v>
      </c>
      <c r="Y21" s="36">
        <v>5.5769230769230772E-2</v>
      </c>
      <c r="Z21" s="36">
        <v>9.6794871794871798E-2</v>
      </c>
      <c r="AA21" s="36">
        <v>7.0707070707070704E-2</v>
      </c>
      <c r="AB21" s="36">
        <v>0.16603535353535354</v>
      </c>
      <c r="AC21" s="36">
        <v>6.9899244332493699E-2</v>
      </c>
      <c r="AD21" s="36">
        <v>0.23677581863979849</v>
      </c>
      <c r="AE21" s="36">
        <v>6.3E-2</v>
      </c>
      <c r="AF21" s="36">
        <v>4.4637321760694355E-2</v>
      </c>
      <c r="AG21" s="36">
        <v>0.10725356478611284</v>
      </c>
      <c r="AH21" s="36">
        <v>7.0000000000000007E-2</v>
      </c>
      <c r="AI21" s="36">
        <v>0.16700000000000001</v>
      </c>
      <c r="AJ21" s="37">
        <v>8.3000000000000004E-2</v>
      </c>
      <c r="AK21" s="37">
        <v>0.253</v>
      </c>
    </row>
    <row r="22" spans="2:37" ht="16.5" thickTop="1" thickBot="1" x14ac:dyDescent="0.4">
      <c r="B22" s="26" t="s">
        <v>14</v>
      </c>
      <c r="C22" s="36">
        <v>7.8152753108348141E-2</v>
      </c>
      <c r="D22" s="36">
        <v>7.9928952042628773E-2</v>
      </c>
      <c r="E22" s="36">
        <v>0.15808170515097691</v>
      </c>
      <c r="F22" s="36">
        <v>7.9505300353356886E-2</v>
      </c>
      <c r="G22" s="36">
        <v>0.23674911660777384</v>
      </c>
      <c r="H22" s="36">
        <v>5.5062166962699825E-2</v>
      </c>
      <c r="I22" s="36">
        <v>0.29307282415630553</v>
      </c>
      <c r="J22" s="36">
        <v>4.8951048951048952E-2</v>
      </c>
      <c r="K22" s="36">
        <v>5.3308823529411763E-2</v>
      </c>
      <c r="L22" s="36">
        <v>0.10477941176470588</v>
      </c>
      <c r="M22" s="36">
        <v>2.9357798165137616E-2</v>
      </c>
      <c r="N22" s="36">
        <v>0.13394495412844037</v>
      </c>
      <c r="O22" s="36">
        <v>6.7307692307692304E-2</v>
      </c>
      <c r="P22" s="36">
        <v>0.2076923076923077</v>
      </c>
      <c r="Q22" s="36">
        <v>3.5714285714285712E-2</v>
      </c>
      <c r="R22" s="36">
        <v>3.8775510204081633E-2</v>
      </c>
      <c r="S22" s="36">
        <v>7.5510204081632656E-2</v>
      </c>
      <c r="T22" s="36">
        <v>4.1928721174004195E-2</v>
      </c>
      <c r="U22" s="36">
        <v>0.11949685534591195</v>
      </c>
      <c r="V22" s="36">
        <v>1.3385416666666667</v>
      </c>
      <c r="W22" s="36">
        <v>1.6354166666666667</v>
      </c>
      <c r="X22" s="36">
        <v>0.28313253012048195</v>
      </c>
      <c r="Y22" s="36">
        <v>9.8039215686274508E-2</v>
      </c>
      <c r="Z22" s="36">
        <v>0.40522875816993464</v>
      </c>
      <c r="AA22" s="36">
        <v>0.14482758620689656</v>
      </c>
      <c r="AB22" s="36">
        <v>0.57241379310344831</v>
      </c>
      <c r="AC22" s="36">
        <v>8.7248322147651006E-2</v>
      </c>
      <c r="AD22" s="36">
        <v>0.64429530201342278</v>
      </c>
      <c r="AE22" s="36">
        <v>0.128</v>
      </c>
      <c r="AF22" s="36">
        <v>0.1048951048951049</v>
      </c>
      <c r="AG22" s="36">
        <v>0.23076923076923078</v>
      </c>
      <c r="AH22" s="36">
        <v>0.107</v>
      </c>
      <c r="AI22" s="36">
        <v>0.314</v>
      </c>
      <c r="AJ22" s="37">
        <v>0.09</v>
      </c>
      <c r="AK22" s="37">
        <v>0.41</v>
      </c>
    </row>
    <row r="23" spans="2:37" ht="6" customHeight="1" thickTop="1" thickBot="1" x14ac:dyDescent="0.4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</row>
    <row r="24" spans="2:37" ht="16.5" thickTop="1" thickBot="1" x14ac:dyDescent="0.4">
      <c r="B24" s="20" t="s">
        <v>44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42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9"/>
      <c r="AK24" s="39"/>
    </row>
    <row r="25" spans="2:37" ht="16.5" thickTop="1" thickBot="1" x14ac:dyDescent="0.4">
      <c r="B25" s="23" t="s">
        <v>15</v>
      </c>
      <c r="C25" s="34">
        <v>0.26521133302368788</v>
      </c>
      <c r="D25" s="34">
        <v>0.26306056403143779</v>
      </c>
      <c r="E25" s="34">
        <f>D25</f>
        <v>0.26306056403143779</v>
      </c>
      <c r="F25" s="34">
        <v>0.26245387453874541</v>
      </c>
      <c r="G25" s="34">
        <v>0.26245387453874541</v>
      </c>
      <c r="H25" s="34">
        <v>0.26060606060606062</v>
      </c>
      <c r="I25" s="34">
        <v>0.26060606060606062</v>
      </c>
      <c r="J25" s="34">
        <v>0.26561043802423112</v>
      </c>
      <c r="K25" s="34">
        <v>0.265993265993266</v>
      </c>
      <c r="L25" s="34">
        <v>0.265993265993266</v>
      </c>
      <c r="M25" s="34">
        <v>0.26878612716763006</v>
      </c>
      <c r="N25" s="34">
        <v>0.26878612716763006</v>
      </c>
      <c r="O25" s="34">
        <v>0.26217980914113509</v>
      </c>
      <c r="P25" s="34">
        <f>O25</f>
        <v>0.26217980914113509</v>
      </c>
      <c r="Q25" s="34">
        <v>0.26044352759154205</v>
      </c>
      <c r="R25" s="34">
        <v>0.26272066458982346</v>
      </c>
      <c r="S25" s="34">
        <v>0.26272066458982346</v>
      </c>
      <c r="T25" s="34">
        <v>0.2620240480961924</v>
      </c>
      <c r="U25" s="34">
        <v>0.2620240480961924</v>
      </c>
      <c r="V25" s="34">
        <v>0.28187535734705543</v>
      </c>
      <c r="W25" s="34">
        <f>V25</f>
        <v>0.28187535734705543</v>
      </c>
      <c r="X25" s="34">
        <v>0.29907621247113164</v>
      </c>
      <c r="Y25" s="34">
        <v>0.29772329246935203</v>
      </c>
      <c r="Z25" s="34">
        <v>0.29772329246935203</v>
      </c>
      <c r="AA25" s="34">
        <v>0.29895712630359211</v>
      </c>
      <c r="AB25" s="34">
        <v>0.29895712630359211</v>
      </c>
      <c r="AC25" s="34">
        <v>0.29648819804260218</v>
      </c>
      <c r="AD25" s="34">
        <v>0.29648819804260218</v>
      </c>
      <c r="AE25" s="34">
        <v>0.29199999999999998</v>
      </c>
      <c r="AF25" s="34">
        <v>0.29199999999999998</v>
      </c>
      <c r="AG25" s="34">
        <f>AF25</f>
        <v>0.29199999999999998</v>
      </c>
      <c r="AH25" s="34">
        <v>0.28599999999999998</v>
      </c>
      <c r="AI25" s="34">
        <f>AH25</f>
        <v>0.28599999999999998</v>
      </c>
      <c r="AJ25" s="35">
        <v>0.28499999999999998</v>
      </c>
      <c r="AK25" s="35">
        <v>0.28499999999999998</v>
      </c>
    </row>
    <row r="26" spans="2:37" ht="16" thickBot="1" x14ac:dyDescent="0.4">
      <c r="B26" s="23" t="s">
        <v>16</v>
      </c>
      <c r="C26" s="34">
        <v>0.73478866697631218</v>
      </c>
      <c r="D26" s="34">
        <v>0.73693943596856215</v>
      </c>
      <c r="E26" s="34">
        <f>D26</f>
        <v>0.73693943596856215</v>
      </c>
      <c r="F26" s="34">
        <v>0.73754612546125464</v>
      </c>
      <c r="G26" s="34">
        <v>0.73754612546125464</v>
      </c>
      <c r="H26" s="34">
        <v>0.73939393939393938</v>
      </c>
      <c r="I26" s="34">
        <v>0.73939393939393938</v>
      </c>
      <c r="J26" s="34">
        <v>0.73438956197576888</v>
      </c>
      <c r="K26" s="34">
        <v>0.734006734006734</v>
      </c>
      <c r="L26" s="34">
        <v>0.734006734006734</v>
      </c>
      <c r="M26" s="34">
        <v>0.73121387283236994</v>
      </c>
      <c r="N26" s="34">
        <v>0.73121387283236994</v>
      </c>
      <c r="O26" s="34">
        <v>0.73782019085886485</v>
      </c>
      <c r="P26" s="34">
        <f>O26</f>
        <v>0.73782019085886485</v>
      </c>
      <c r="Q26" s="34">
        <v>0.73955647240845801</v>
      </c>
      <c r="R26" s="34">
        <v>0.73727933541017654</v>
      </c>
      <c r="S26" s="34">
        <v>0.73727933541017654</v>
      </c>
      <c r="T26" s="34">
        <v>0.7379759519038076</v>
      </c>
      <c r="U26" s="34">
        <v>0.7379759519038076</v>
      </c>
      <c r="V26" s="34">
        <v>0.71812464265294451</v>
      </c>
      <c r="W26" s="34">
        <f>V26</f>
        <v>0.71812464265294451</v>
      </c>
      <c r="X26" s="34">
        <v>0.70092378752886841</v>
      </c>
      <c r="Y26" s="34">
        <v>0.70227670753064797</v>
      </c>
      <c r="Z26" s="34">
        <v>0.70227670753064797</v>
      </c>
      <c r="AA26" s="34">
        <v>0.70104287369640783</v>
      </c>
      <c r="AB26" s="34">
        <v>0.70104287369640783</v>
      </c>
      <c r="AC26" s="34">
        <v>0.70351180195739782</v>
      </c>
      <c r="AD26" s="34">
        <v>0.70351180195739782</v>
      </c>
      <c r="AE26" s="34">
        <v>0.70799999999999996</v>
      </c>
      <c r="AF26" s="34">
        <v>0.70799999999999996</v>
      </c>
      <c r="AG26" s="34">
        <f>AF26</f>
        <v>0.70799999999999996</v>
      </c>
      <c r="AH26" s="34">
        <v>0.71399999999999997</v>
      </c>
      <c r="AI26" s="34">
        <f>AH26</f>
        <v>0.71399999999999997</v>
      </c>
      <c r="AJ26" s="35">
        <v>0.71499999999999997</v>
      </c>
      <c r="AK26" s="35">
        <v>0.71499999999999997</v>
      </c>
    </row>
    <row r="27" spans="2:37" ht="15.65" customHeight="1" thickBot="1" x14ac:dyDescent="0.4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2:37" ht="15.65" customHeight="1" thickBot="1" x14ac:dyDescent="0.4">
      <c r="B28" s="23" t="s">
        <v>42</v>
      </c>
      <c r="C28" s="34">
        <v>0.45333333333333331</v>
      </c>
      <c r="D28" s="34">
        <v>0.46575342465753422</v>
      </c>
      <c r="E28" s="34">
        <v>0.46575342465753422</v>
      </c>
      <c r="F28" s="34">
        <v>0.47368421052631576</v>
      </c>
      <c r="G28" s="34">
        <v>0.47368421052631576</v>
      </c>
      <c r="H28" s="34">
        <v>0.47222222222222221</v>
      </c>
      <c r="I28" s="34">
        <v>0.47222222222222221</v>
      </c>
      <c r="J28" s="34">
        <v>0.43661971830985913</v>
      </c>
      <c r="K28" s="34">
        <v>0.42253521126760563</v>
      </c>
      <c r="L28" s="34">
        <v>0.42253521126760563</v>
      </c>
      <c r="M28" s="34">
        <v>0.41891891891891891</v>
      </c>
      <c r="N28" s="34">
        <v>0.41891891891891891</v>
      </c>
      <c r="O28" s="34">
        <v>0.42253521126760563</v>
      </c>
      <c r="P28" s="34">
        <v>0.42253521126760563</v>
      </c>
      <c r="Q28" s="34">
        <v>0.4264705882352941</v>
      </c>
      <c r="R28" s="34">
        <v>0.42028985507246375</v>
      </c>
      <c r="S28" s="34">
        <v>0.42028985507246375</v>
      </c>
      <c r="T28" s="34">
        <v>0.45200000000000001</v>
      </c>
      <c r="U28" s="34">
        <v>0.45945945945945948</v>
      </c>
      <c r="V28" s="34">
        <v>0.43</v>
      </c>
      <c r="W28" s="34">
        <f>V28</f>
        <v>0.43</v>
      </c>
      <c r="X28" s="34">
        <v>0.41772151898734178</v>
      </c>
      <c r="Y28" s="34">
        <v>0.42699999999999999</v>
      </c>
      <c r="Z28" s="34">
        <f>Y28</f>
        <v>0.42699999999999999</v>
      </c>
      <c r="AA28" s="34">
        <v>0.45121951219512196</v>
      </c>
      <c r="AB28" s="34">
        <v>0.45121951219512196</v>
      </c>
      <c r="AC28" s="34">
        <v>0.42528735632183906</v>
      </c>
      <c r="AD28" s="34">
        <v>0.42528735632183906</v>
      </c>
      <c r="AE28" s="34">
        <v>0.46</v>
      </c>
      <c r="AF28" s="34">
        <v>0.438</v>
      </c>
      <c r="AG28" s="34">
        <f>AF28</f>
        <v>0.438</v>
      </c>
      <c r="AH28" s="34">
        <v>0.44</v>
      </c>
      <c r="AI28" s="34">
        <f>AH28</f>
        <v>0.44</v>
      </c>
      <c r="AJ28" s="35">
        <v>0.44600000000000001</v>
      </c>
      <c r="AK28" s="35">
        <v>0.44600000000000001</v>
      </c>
    </row>
    <row r="29" spans="2:37" ht="6" customHeight="1" thickBot="1" x14ac:dyDescent="0.4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2:37" ht="16.5" thickTop="1" thickBot="1" x14ac:dyDescent="0.4">
      <c r="B30" s="38" t="s">
        <v>3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2:37" ht="16.5" thickTop="1" thickBot="1" x14ac:dyDescent="0.4">
      <c r="B31" s="20" t="s">
        <v>45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2:37" ht="16" thickBot="1" x14ac:dyDescent="0.4">
      <c r="B32" s="23" t="s">
        <v>17</v>
      </c>
      <c r="C32" s="34">
        <v>3.7365716954694066E-3</v>
      </c>
      <c r="D32" s="34">
        <v>3.2527881040892194E-3</v>
      </c>
      <c r="E32" s="34">
        <v>3.2527881040892194E-3</v>
      </c>
      <c r="F32" s="34">
        <v>3.7071362372567192E-3</v>
      </c>
      <c r="G32" s="34">
        <v>3.7071362372567192E-3</v>
      </c>
      <c r="H32" s="34">
        <v>3.7470725995316159E-3</v>
      </c>
      <c r="I32" s="34">
        <v>3.7470725995316159E-3</v>
      </c>
      <c r="J32" s="34">
        <v>3.2771535580524347E-3</v>
      </c>
      <c r="K32" s="34">
        <v>3.3832769453842437E-3</v>
      </c>
      <c r="L32" s="34">
        <v>3.3832769453842437E-3</v>
      </c>
      <c r="M32" s="34">
        <v>3.3898305084745762E-3</v>
      </c>
      <c r="N32" s="34">
        <v>3.3898305084745762E-3</v>
      </c>
      <c r="O32" s="34">
        <v>3.5335689045936395E-3</v>
      </c>
      <c r="P32" s="34">
        <v>3.5335689045936395E-3</v>
      </c>
      <c r="Q32" s="34">
        <v>3.6307053941908715E-3</v>
      </c>
      <c r="R32" s="34">
        <v>3.663003663003663E-3</v>
      </c>
      <c r="S32" s="34">
        <v>3.663003663003663E-3</v>
      </c>
      <c r="T32" s="34">
        <v>3.5335689045936395E-3</v>
      </c>
      <c r="U32" s="34">
        <v>3.5317860746720484E-3</v>
      </c>
      <c r="V32" s="34">
        <v>4.0369088811995383E-3</v>
      </c>
      <c r="W32" s="34">
        <f t="shared" ref="W32:W37" si="10">V32</f>
        <v>4.0369088811995383E-3</v>
      </c>
      <c r="X32" s="34">
        <v>4.0674026728646133E-3</v>
      </c>
      <c r="Y32" s="34">
        <v>4.7114252061248524E-3</v>
      </c>
      <c r="Z32" s="34">
        <v>4.7114252061248524E-3</v>
      </c>
      <c r="AA32" s="34">
        <v>4.6565774155995342E-3</v>
      </c>
      <c r="AB32" s="34">
        <v>4.6565774155995342E-3</v>
      </c>
      <c r="AC32" s="34">
        <v>4.6349942062572421E-3</v>
      </c>
      <c r="AD32" s="34">
        <v>4.6349942062572421E-3</v>
      </c>
      <c r="AE32" s="34">
        <v>5.0000000000000001E-3</v>
      </c>
      <c r="AF32" s="34">
        <v>4.5845272206303722E-3</v>
      </c>
      <c r="AG32" s="34">
        <f t="shared" ref="AG32:AG37" si="11">AF32</f>
        <v>4.5845272206303722E-3</v>
      </c>
      <c r="AH32" s="34">
        <v>4.0000000000000001E-3</v>
      </c>
      <c r="AI32" s="34">
        <f t="shared" ref="AI32:AI37" si="12">AH32</f>
        <v>4.0000000000000001E-3</v>
      </c>
      <c r="AJ32" s="35">
        <v>4.0000000000000001E-3</v>
      </c>
      <c r="AK32" s="35">
        <v>4.0000000000000001E-3</v>
      </c>
    </row>
    <row r="33" spans="2:37" ht="16" thickBot="1" x14ac:dyDescent="0.4">
      <c r="B33" s="23" t="s">
        <v>18</v>
      </c>
      <c r="C33" s="34">
        <v>3.503035964502569E-2</v>
      </c>
      <c r="D33" s="34">
        <v>3.3921933085501857E-2</v>
      </c>
      <c r="E33" s="34">
        <v>3.3921933085501857E-2</v>
      </c>
      <c r="F33" s="34">
        <v>3.5217794253938832E-2</v>
      </c>
      <c r="G33" s="34">
        <v>3.5217794253938832E-2</v>
      </c>
      <c r="H33" s="34">
        <v>3.3723653395784543E-2</v>
      </c>
      <c r="I33" s="34">
        <v>3.3723653395784543E-2</v>
      </c>
      <c r="J33" s="34">
        <v>3.3239700374531833E-2</v>
      </c>
      <c r="K33" s="34">
        <v>3.4316094731754468E-2</v>
      </c>
      <c r="L33" s="34">
        <v>3.4316094731754468E-2</v>
      </c>
      <c r="M33" s="34">
        <v>3.583535108958838E-2</v>
      </c>
      <c r="N33" s="34">
        <v>3.583535108958838E-2</v>
      </c>
      <c r="O33" s="34">
        <v>3.5840484603735484E-2</v>
      </c>
      <c r="P33" s="34">
        <v>3.5840484603735484E-2</v>
      </c>
      <c r="Q33" s="34">
        <v>3.5269709543568464E-2</v>
      </c>
      <c r="R33" s="34">
        <v>3.6106750392464679E-2</v>
      </c>
      <c r="S33" s="34">
        <v>3.6106750392464679E-2</v>
      </c>
      <c r="T33" s="34">
        <v>3.6850075719333672E-2</v>
      </c>
      <c r="U33" s="34">
        <v>3.7336024217961658E-2</v>
      </c>
      <c r="V33" s="34">
        <v>4.5559400230680509E-2</v>
      </c>
      <c r="W33" s="34">
        <f t="shared" si="10"/>
        <v>4.5559400230680509E-2</v>
      </c>
      <c r="X33" s="34">
        <v>4.5903544450900641E-2</v>
      </c>
      <c r="Y33" s="34">
        <v>4.8292108362779744E-2</v>
      </c>
      <c r="Z33" s="34">
        <v>4.8292108362779744E-2</v>
      </c>
      <c r="AA33" s="34">
        <v>4.7729918509895226E-2</v>
      </c>
      <c r="AB33" s="34">
        <v>4.7729918509895226E-2</v>
      </c>
      <c r="AC33" s="34">
        <v>5.0405561993047507E-2</v>
      </c>
      <c r="AD33" s="34">
        <v>5.0405561993047507E-2</v>
      </c>
      <c r="AE33" s="34">
        <v>0.05</v>
      </c>
      <c r="AF33" s="34">
        <v>5.1002865329512891E-2</v>
      </c>
      <c r="AG33" s="34">
        <f t="shared" si="11"/>
        <v>5.1002865329512891E-2</v>
      </c>
      <c r="AH33" s="34">
        <v>4.7E-2</v>
      </c>
      <c r="AI33" s="34">
        <f t="shared" si="12"/>
        <v>4.7E-2</v>
      </c>
      <c r="AJ33" s="35">
        <v>4.8000000000000001E-2</v>
      </c>
      <c r="AK33" s="35">
        <v>4.8000000000000001E-2</v>
      </c>
    </row>
    <row r="34" spans="2:37" ht="16" thickBot="1" x14ac:dyDescent="0.4">
      <c r="B34" s="23" t="s">
        <v>19</v>
      </c>
      <c r="C34" s="34">
        <v>4.6707146193367584E-2</v>
      </c>
      <c r="D34" s="34">
        <v>4.8327137546468404E-2</v>
      </c>
      <c r="E34" s="34">
        <v>4.8327137546468404E-2</v>
      </c>
      <c r="F34" s="34">
        <v>4.5875810936051899E-2</v>
      </c>
      <c r="G34" s="34">
        <v>4.5875810936051899E-2</v>
      </c>
      <c r="H34" s="34">
        <v>4.6838407494145202E-2</v>
      </c>
      <c r="I34" s="34">
        <v>4.6838407494145202E-2</v>
      </c>
      <c r="J34" s="34">
        <v>4.6816479400749067E-2</v>
      </c>
      <c r="K34" s="34">
        <v>4.9782503624939585E-2</v>
      </c>
      <c r="L34" s="34">
        <v>4.9782503624939585E-2</v>
      </c>
      <c r="M34" s="34">
        <v>4.6973365617433413E-2</v>
      </c>
      <c r="N34" s="34">
        <v>4.6973365617433413E-2</v>
      </c>
      <c r="O34" s="34">
        <v>4.5936395759717315E-2</v>
      </c>
      <c r="P34" s="34">
        <v>4.5936395759717315E-2</v>
      </c>
      <c r="Q34" s="34">
        <v>4.8755186721991702E-2</v>
      </c>
      <c r="R34" s="34">
        <v>4.8665620094191522E-2</v>
      </c>
      <c r="S34" s="34">
        <v>4.8665620094191522E-2</v>
      </c>
      <c r="T34" s="34">
        <v>5.2498738011105502E-2</v>
      </c>
      <c r="U34" s="34">
        <v>5.2472250252270432E-2</v>
      </c>
      <c r="V34" s="34">
        <v>5.3633217993079588E-2</v>
      </c>
      <c r="W34" s="34">
        <f t="shared" si="10"/>
        <v>5.3633217993079588E-2</v>
      </c>
      <c r="X34" s="34">
        <v>5.2876234747239979E-2</v>
      </c>
      <c r="Y34" s="34">
        <v>5.2414605418138985E-2</v>
      </c>
      <c r="Z34" s="34">
        <v>5.2414605418138985E-2</v>
      </c>
      <c r="AA34" s="34">
        <v>5.2386495925494762E-2</v>
      </c>
      <c r="AB34" s="34">
        <v>5.2386495925494762E-2</v>
      </c>
      <c r="AC34" s="34">
        <v>5.1564310544611816E-2</v>
      </c>
      <c r="AD34" s="34">
        <v>5.1564310544611816E-2</v>
      </c>
      <c r="AE34" s="34">
        <v>5.2999999999999999E-2</v>
      </c>
      <c r="AF34" s="34">
        <v>5.2148997134670486E-2</v>
      </c>
      <c r="AG34" s="34">
        <f t="shared" si="11"/>
        <v>5.2148997134670486E-2</v>
      </c>
      <c r="AH34" s="34">
        <v>0.05</v>
      </c>
      <c r="AI34" s="34">
        <f t="shared" si="12"/>
        <v>0.05</v>
      </c>
      <c r="AJ34" s="35">
        <v>5.0999999999999997E-2</v>
      </c>
      <c r="AK34" s="35">
        <v>5.0999999999999997E-2</v>
      </c>
    </row>
    <row r="35" spans="2:37" ht="16" thickBot="1" x14ac:dyDescent="0.4">
      <c r="B35" s="23" t="s">
        <v>20</v>
      </c>
      <c r="C35" s="34">
        <v>0.19336758524054179</v>
      </c>
      <c r="D35" s="34">
        <v>0.20213754646840149</v>
      </c>
      <c r="E35" s="34">
        <v>0.20213754646840149</v>
      </c>
      <c r="F35" s="34">
        <v>0.19925857275254866</v>
      </c>
      <c r="G35" s="34">
        <v>0.19925857275254866</v>
      </c>
      <c r="H35" s="34">
        <v>0.20327868852459016</v>
      </c>
      <c r="I35" s="34">
        <v>0.20327868852459016</v>
      </c>
      <c r="J35" s="34">
        <v>0.20365168539325842</v>
      </c>
      <c r="K35" s="34">
        <v>0.20734654422426294</v>
      </c>
      <c r="L35" s="34">
        <v>0.20734654422426294</v>
      </c>
      <c r="M35" s="34">
        <v>0.20726392251815981</v>
      </c>
      <c r="N35" s="34">
        <v>0.20726392251815981</v>
      </c>
      <c r="O35" s="34">
        <v>0.21201413427561838</v>
      </c>
      <c r="P35" s="34">
        <v>0.21201413427561838</v>
      </c>
      <c r="Q35" s="34">
        <v>0.2204356846473029</v>
      </c>
      <c r="R35" s="34">
        <v>0.2239665096807954</v>
      </c>
      <c r="S35" s="34">
        <v>0.2239665096807954</v>
      </c>
      <c r="T35" s="34">
        <v>0.22564361433619384</v>
      </c>
      <c r="U35" s="34">
        <v>0.2255297679112008</v>
      </c>
      <c r="V35" s="34">
        <v>0.26009227220299885</v>
      </c>
      <c r="W35" s="34">
        <f t="shared" si="10"/>
        <v>0.26009227220299885</v>
      </c>
      <c r="X35" s="34">
        <v>0.27135386403253919</v>
      </c>
      <c r="Y35" s="34">
        <v>0.28445229681978801</v>
      </c>
      <c r="Z35" s="34">
        <v>0.28445229681978801</v>
      </c>
      <c r="AA35" s="34">
        <v>0.29103608847497092</v>
      </c>
      <c r="AB35" s="34">
        <v>0.29103608847497092</v>
      </c>
      <c r="AC35" s="34">
        <v>0.29316338354577059</v>
      </c>
      <c r="AD35" s="34">
        <v>0.29316338354577059</v>
      </c>
      <c r="AE35" s="34">
        <v>0.309</v>
      </c>
      <c r="AF35" s="34">
        <v>0.298567335243553</v>
      </c>
      <c r="AG35" s="34">
        <f t="shared" si="11"/>
        <v>0.298567335243553</v>
      </c>
      <c r="AH35" s="34">
        <v>0.27600000000000002</v>
      </c>
      <c r="AI35" s="34">
        <f t="shared" si="12"/>
        <v>0.27600000000000002</v>
      </c>
      <c r="AJ35" s="35">
        <v>0.28000000000000003</v>
      </c>
      <c r="AK35" s="35">
        <v>0.28000000000000003</v>
      </c>
    </row>
    <row r="36" spans="2:37" ht="16" thickBot="1" x14ac:dyDescent="0.4">
      <c r="B36" s="23" t="s">
        <v>22</v>
      </c>
      <c r="C36" s="34">
        <v>0.25268566090611866</v>
      </c>
      <c r="D36" s="34">
        <v>0.25139405204460968</v>
      </c>
      <c r="E36" s="34">
        <v>0.25139405204460968</v>
      </c>
      <c r="F36" s="34">
        <v>0.25347544022242818</v>
      </c>
      <c r="G36" s="34">
        <v>0.25347544022242818</v>
      </c>
      <c r="H36" s="34">
        <v>0.26323185011709604</v>
      </c>
      <c r="I36" s="34">
        <v>0.26323185011709604</v>
      </c>
      <c r="J36" s="34">
        <v>0.25889513108614232</v>
      </c>
      <c r="K36" s="34">
        <v>0.26389560173997101</v>
      </c>
      <c r="L36" s="34">
        <v>0.26389560173997101</v>
      </c>
      <c r="M36" s="34">
        <v>0.26973365617433415</v>
      </c>
      <c r="N36" s="34">
        <v>0.26973365617433415</v>
      </c>
      <c r="O36" s="34">
        <v>0.27763755678950025</v>
      </c>
      <c r="P36" s="34">
        <v>0.27763755678950025</v>
      </c>
      <c r="Q36" s="34">
        <v>0.27697095435684649</v>
      </c>
      <c r="R36" s="34">
        <v>0.27734170591313451</v>
      </c>
      <c r="S36" s="34">
        <v>0.27734170591313451</v>
      </c>
      <c r="T36" s="34">
        <v>0.27258960121150932</v>
      </c>
      <c r="U36" s="34">
        <v>0.272452068617558</v>
      </c>
      <c r="V36" s="34">
        <v>0.32698961937716264</v>
      </c>
      <c r="W36" s="34">
        <f t="shared" si="10"/>
        <v>0.32698961937716264</v>
      </c>
      <c r="X36" s="34">
        <v>0.32887855897733875</v>
      </c>
      <c r="Y36" s="34">
        <v>0.32979976442873971</v>
      </c>
      <c r="Z36" s="34">
        <v>0.32979976442873971</v>
      </c>
      <c r="AA36" s="34">
        <v>0.34342258440046564</v>
      </c>
      <c r="AB36" s="34">
        <v>0.34342258440046564</v>
      </c>
      <c r="AC36" s="34">
        <v>0.3186558516801854</v>
      </c>
      <c r="AD36" s="34">
        <v>0.3186558516801854</v>
      </c>
      <c r="AE36" s="34">
        <v>0.316</v>
      </c>
      <c r="AF36" s="34">
        <v>0.32320916905444125</v>
      </c>
      <c r="AG36" s="34">
        <f t="shared" si="11"/>
        <v>0.32320916905444125</v>
      </c>
      <c r="AH36" s="34">
        <v>0.33500000000000002</v>
      </c>
      <c r="AI36" s="34">
        <f t="shared" si="12"/>
        <v>0.33500000000000002</v>
      </c>
      <c r="AJ36" s="35">
        <v>0.33800000000000002</v>
      </c>
      <c r="AK36" s="35">
        <v>0.33800000000000002</v>
      </c>
    </row>
    <row r="37" spans="2:37" ht="16" thickBot="1" x14ac:dyDescent="0.4">
      <c r="B37" s="23" t="s">
        <v>21</v>
      </c>
      <c r="C37" s="34">
        <v>0.46847267631947687</v>
      </c>
      <c r="D37" s="34">
        <v>0.46096654275092935</v>
      </c>
      <c r="E37" s="34">
        <v>0.46096654275092935</v>
      </c>
      <c r="F37" s="34">
        <v>0.46246524559777574</v>
      </c>
      <c r="G37" s="34">
        <v>0.46246524559777574</v>
      </c>
      <c r="H37" s="34">
        <v>0.44918032786885248</v>
      </c>
      <c r="I37" s="34">
        <v>0.44918032786885248</v>
      </c>
      <c r="J37" s="34">
        <v>0.45411985018726592</v>
      </c>
      <c r="K37" s="34">
        <v>0.44127597873368779</v>
      </c>
      <c r="L37" s="34">
        <v>0.44127597873368779</v>
      </c>
      <c r="M37" s="34">
        <v>0.43680387409200966</v>
      </c>
      <c r="N37" s="34">
        <v>0.43680387409200966</v>
      </c>
      <c r="O37" s="34">
        <v>0.42503785966683494</v>
      </c>
      <c r="P37" s="34">
        <v>0.42503785966683494</v>
      </c>
      <c r="Q37" s="34">
        <v>0.41493775933609961</v>
      </c>
      <c r="R37" s="34">
        <v>0.41025641025641024</v>
      </c>
      <c r="S37" s="34">
        <v>0.41025641025641024</v>
      </c>
      <c r="T37" s="34">
        <v>0.40888440181726399</v>
      </c>
      <c r="U37" s="34">
        <v>0.40867810292633705</v>
      </c>
      <c r="V37" s="34">
        <v>0.30968858131487892</v>
      </c>
      <c r="W37" s="34">
        <f t="shared" si="10"/>
        <v>0.30968858131487892</v>
      </c>
      <c r="X37" s="34">
        <v>0.29692039511911678</v>
      </c>
      <c r="Y37" s="34">
        <v>0.28032979976442873</v>
      </c>
      <c r="Z37" s="34">
        <v>0.28032979976442873</v>
      </c>
      <c r="AA37" s="34">
        <v>0.2607683352735739</v>
      </c>
      <c r="AB37" s="34">
        <v>0.2607683352735739</v>
      </c>
      <c r="AC37" s="34">
        <v>0.28157589803012745</v>
      </c>
      <c r="AD37" s="34">
        <v>0.28157589803012745</v>
      </c>
      <c r="AE37" s="34">
        <v>0.26700000000000002</v>
      </c>
      <c r="AF37" s="34">
        <v>0.270487106017192</v>
      </c>
      <c r="AG37" s="34">
        <f t="shared" si="11"/>
        <v>0.270487106017192</v>
      </c>
      <c r="AH37" s="34">
        <v>0.28799999999999998</v>
      </c>
      <c r="AI37" s="34">
        <f t="shared" si="12"/>
        <v>0.28799999999999998</v>
      </c>
      <c r="AJ37" s="35">
        <v>0.27900000000000003</v>
      </c>
      <c r="AK37" s="35">
        <v>0.27900000000000003</v>
      </c>
    </row>
    <row r="38" spans="2:37" ht="6" customHeight="1" thickBot="1" x14ac:dyDescent="0.4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2:37" ht="16.5" thickTop="1" thickBot="1" x14ac:dyDescent="0.4">
      <c r="B39" s="38" t="s">
        <v>3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 spans="2:37" ht="16.5" thickTop="1" thickBot="1" x14ac:dyDescent="0.4">
      <c r="B40" s="20" t="s">
        <v>43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2:37" ht="16" thickBot="1" x14ac:dyDescent="0.4">
      <c r="B41" s="23" t="s">
        <v>23</v>
      </c>
      <c r="C41" s="34">
        <v>5.7916861279775807E-2</v>
      </c>
      <c r="D41" s="34">
        <v>5.5016181229773461E-2</v>
      </c>
      <c r="E41" s="34">
        <v>5.5016181229773461E-2</v>
      </c>
      <c r="F41" s="34">
        <v>5.6734317343173434E-2</v>
      </c>
      <c r="G41" s="34">
        <v>5.6734317343173434E-2</v>
      </c>
      <c r="H41" s="34">
        <v>4.9417249417249419E-2</v>
      </c>
      <c r="I41" s="34">
        <v>4.9417249417249419E-2</v>
      </c>
      <c r="J41" s="34">
        <v>6.4771668219944081E-2</v>
      </c>
      <c r="K41" s="34">
        <v>7.1188071188071189E-2</v>
      </c>
      <c r="L41" s="34">
        <v>3.896103896103896E-2</v>
      </c>
      <c r="M41" s="34">
        <v>5.2023121387283239E-2</v>
      </c>
      <c r="N41" s="34">
        <v>3.7090558766859343E-2</v>
      </c>
      <c r="O41" s="34">
        <v>5.3239578101456554E-2</v>
      </c>
      <c r="P41" s="34">
        <v>5.3239578101456554E-2</v>
      </c>
      <c r="Q41" s="34">
        <v>4.3321299638989168E-2</v>
      </c>
      <c r="R41" s="34">
        <v>4.6209761163032194E-2</v>
      </c>
      <c r="S41" s="34">
        <v>3.4013605442176874E-2</v>
      </c>
      <c r="T41" s="34">
        <v>5.5110220440881763E-2</v>
      </c>
      <c r="U41" s="34">
        <v>3.0272452068617558E-2</v>
      </c>
      <c r="V41" s="34">
        <v>5.0314465408805034E-2</v>
      </c>
      <c r="W41" s="34">
        <f>V41</f>
        <v>5.0314465408805034E-2</v>
      </c>
      <c r="X41" s="34">
        <v>3.6025566531086579E-2</v>
      </c>
      <c r="Y41" s="34">
        <v>3.3568904593639579E-2</v>
      </c>
      <c r="Z41" s="34">
        <v>3.3568904593639579E-2</v>
      </c>
      <c r="AA41" s="34">
        <v>3.8998835855646098E-2</v>
      </c>
      <c r="AB41" s="34">
        <v>3.8998835855646098E-2</v>
      </c>
      <c r="AC41" s="34">
        <v>3.8238702201622246E-2</v>
      </c>
      <c r="AD41" s="34">
        <v>3.8238702201622246E-2</v>
      </c>
      <c r="AE41" s="34">
        <v>3.2000000000000001E-2</v>
      </c>
      <c r="AF41" s="34">
        <v>3.6103151862464183E-2</v>
      </c>
      <c r="AG41" s="34">
        <f>AF41</f>
        <v>3.6103151862464183E-2</v>
      </c>
      <c r="AH41" s="34">
        <v>4.2000000000000003E-2</v>
      </c>
      <c r="AI41" s="34">
        <f>AH41</f>
        <v>4.2000000000000003E-2</v>
      </c>
      <c r="AJ41" s="35">
        <v>3.5000000000000003E-2</v>
      </c>
      <c r="AK41" s="35">
        <v>3.5000000000000003E-2</v>
      </c>
    </row>
    <row r="42" spans="2:37" ht="16" thickBot="1" x14ac:dyDescent="0.4">
      <c r="B42" s="23" t="s">
        <v>24</v>
      </c>
      <c r="C42" s="34">
        <v>0.31760859411489956</v>
      </c>
      <c r="D42" s="34">
        <v>0.30883032824780399</v>
      </c>
      <c r="E42" s="34">
        <v>0.30883032824780399</v>
      </c>
      <c r="F42" s="34">
        <v>0.31042435424354242</v>
      </c>
      <c r="G42" s="34">
        <v>0.31042435424354242</v>
      </c>
      <c r="H42" s="34">
        <v>0.30489510489510491</v>
      </c>
      <c r="I42" s="34">
        <v>0.30489510489510491</v>
      </c>
      <c r="J42" s="34">
        <v>0.30288909599254427</v>
      </c>
      <c r="K42" s="34">
        <v>0.30976430976430974</v>
      </c>
      <c r="L42" s="34">
        <v>0.30062530062530063</v>
      </c>
      <c r="M42" s="34">
        <v>0.29865125240847784</v>
      </c>
      <c r="N42" s="34">
        <v>0.29961464354527939</v>
      </c>
      <c r="O42" s="34">
        <v>0.29934706177800102</v>
      </c>
      <c r="P42" s="34">
        <v>0.29934706177800102</v>
      </c>
      <c r="Q42" s="34">
        <v>0.29757607013924703</v>
      </c>
      <c r="R42" s="34">
        <v>0.29179646936656284</v>
      </c>
      <c r="S42" s="34">
        <v>0.2893772893772894</v>
      </c>
      <c r="T42" s="34">
        <v>0.28256513026052105</v>
      </c>
      <c r="U42" s="34">
        <v>0.28304742684157419</v>
      </c>
      <c r="V42" s="34">
        <v>0.27958833619210977</v>
      </c>
      <c r="W42" s="34">
        <f>V42</f>
        <v>0.27958833619210977</v>
      </c>
      <c r="X42" s="34">
        <v>0.24694944799535154</v>
      </c>
      <c r="Y42" s="34">
        <v>0.24558303886925795</v>
      </c>
      <c r="Z42" s="34">
        <v>0.24558303886925795</v>
      </c>
      <c r="AA42" s="34">
        <v>0.23864959254947612</v>
      </c>
      <c r="AB42" s="34">
        <v>0.23864959254947612</v>
      </c>
      <c r="AC42" s="34">
        <v>0.23348783314020857</v>
      </c>
      <c r="AD42" s="34">
        <v>0.23348783314020857</v>
      </c>
      <c r="AE42" s="34">
        <v>0.24099999999999999</v>
      </c>
      <c r="AF42" s="34">
        <v>0.23782234957020057</v>
      </c>
      <c r="AG42" s="34">
        <f>AF42</f>
        <v>0.23782234957020057</v>
      </c>
      <c r="AH42" s="34">
        <v>0.247</v>
      </c>
      <c r="AI42" s="34">
        <f>AH42</f>
        <v>0.247</v>
      </c>
      <c r="AJ42" s="35">
        <v>0.24199999999999999</v>
      </c>
      <c r="AK42" s="35">
        <v>0.24199999999999999</v>
      </c>
    </row>
    <row r="43" spans="2:37" ht="16" thickBot="1" x14ac:dyDescent="0.4">
      <c r="B43" s="23" t="s">
        <v>25</v>
      </c>
      <c r="C43" s="34">
        <v>0.3689864549276039</v>
      </c>
      <c r="D43" s="34">
        <v>0.37586685159500693</v>
      </c>
      <c r="E43" s="34">
        <v>0.37586685159500693</v>
      </c>
      <c r="F43" s="34">
        <v>0.37269372693726938</v>
      </c>
      <c r="G43" s="34">
        <v>0.37269372693726938</v>
      </c>
      <c r="H43" s="34">
        <v>0.3780885780885781</v>
      </c>
      <c r="I43" s="34">
        <v>0.3780885780885781</v>
      </c>
      <c r="J43" s="34">
        <v>0.37325256290773534</v>
      </c>
      <c r="K43" s="34">
        <v>0.37566137566137564</v>
      </c>
      <c r="L43" s="34">
        <v>0.37710437710437711</v>
      </c>
      <c r="M43" s="34">
        <v>0.36319845857418109</v>
      </c>
      <c r="N43" s="34">
        <v>0.37427745664739887</v>
      </c>
      <c r="O43" s="34">
        <v>0.38874937217478656</v>
      </c>
      <c r="P43" s="34">
        <v>0.38874937217478656</v>
      </c>
      <c r="Q43" s="34">
        <v>0.3733883445074781</v>
      </c>
      <c r="R43" s="34">
        <v>0.36188992731048808</v>
      </c>
      <c r="S43" s="34">
        <v>0.36734693877551022</v>
      </c>
      <c r="T43" s="34">
        <v>0.36873747494989978</v>
      </c>
      <c r="U43" s="34">
        <v>0.3693239152371342</v>
      </c>
      <c r="V43" s="34">
        <v>0.34591194968553457</v>
      </c>
      <c r="W43" s="34">
        <f>V43</f>
        <v>0.34591194968553457</v>
      </c>
      <c r="X43" s="34">
        <v>0.36897152818128992</v>
      </c>
      <c r="Y43" s="34">
        <v>0.37220259128386335</v>
      </c>
      <c r="Z43" s="34">
        <v>0.37220259128386335</v>
      </c>
      <c r="AA43" s="34">
        <v>0.37718277066356226</v>
      </c>
      <c r="AB43" s="34">
        <v>0.37718277066356226</v>
      </c>
      <c r="AC43" s="34">
        <v>0.37833140208574739</v>
      </c>
      <c r="AD43" s="34">
        <v>0.37833140208574739</v>
      </c>
      <c r="AE43" s="34">
        <v>0.372</v>
      </c>
      <c r="AF43" s="34">
        <v>0.36733524355300862</v>
      </c>
      <c r="AG43" s="34">
        <f>AF43</f>
        <v>0.36733524355300862</v>
      </c>
      <c r="AH43" s="34">
        <v>0.36399999999999999</v>
      </c>
      <c r="AI43" s="34">
        <f>AH43</f>
        <v>0.36399999999999999</v>
      </c>
      <c r="AJ43" s="35">
        <v>0.36199999999999999</v>
      </c>
      <c r="AK43" s="35">
        <v>0.36199999999999999</v>
      </c>
    </row>
    <row r="44" spans="2:37" ht="16" thickBot="1" x14ac:dyDescent="0.4">
      <c r="B44" s="23" t="s">
        <v>26</v>
      </c>
      <c r="C44" s="34">
        <v>0.18215787015413359</v>
      </c>
      <c r="D44" s="34">
        <v>0.18122977346278318</v>
      </c>
      <c r="E44" s="34">
        <v>0.18122977346278318</v>
      </c>
      <c r="F44" s="34">
        <v>0.17942804428044282</v>
      </c>
      <c r="G44" s="34">
        <v>0.17942804428044282</v>
      </c>
      <c r="H44" s="34">
        <v>0.18508158508158509</v>
      </c>
      <c r="I44" s="34">
        <v>0.18508158508158509</v>
      </c>
      <c r="J44" s="34">
        <v>0.18266542404473438</v>
      </c>
      <c r="K44" s="34">
        <v>0.17508417508417509</v>
      </c>
      <c r="L44" s="34">
        <v>0.19576719576719576</v>
      </c>
      <c r="M44" s="34">
        <v>0.19942196531791909</v>
      </c>
      <c r="N44" s="34">
        <v>0.19845857418111754</v>
      </c>
      <c r="O44" s="34">
        <v>0.1928679055750879</v>
      </c>
      <c r="P44" s="34">
        <v>0.1928679055750879</v>
      </c>
      <c r="Q44" s="34">
        <v>0.18772563176895307</v>
      </c>
      <c r="R44" s="34">
        <v>0.20716510903426791</v>
      </c>
      <c r="S44" s="34">
        <v>0.21140763997906856</v>
      </c>
      <c r="T44" s="34">
        <v>0.20090180360721444</v>
      </c>
      <c r="U44" s="34">
        <v>0.21745711402623613</v>
      </c>
      <c r="V44" s="34">
        <v>0.22298456260720412</v>
      </c>
      <c r="W44" s="34">
        <f>V44</f>
        <v>0.22298456260720412</v>
      </c>
      <c r="X44" s="34">
        <v>0.23765252760023242</v>
      </c>
      <c r="Y44" s="34">
        <v>0.23851590106007067</v>
      </c>
      <c r="Z44" s="34">
        <v>0.23851590106007067</v>
      </c>
      <c r="AA44" s="34">
        <v>0.23050058207217694</v>
      </c>
      <c r="AB44" s="34">
        <v>0.23050058207217694</v>
      </c>
      <c r="AC44" s="34">
        <v>0.23117033603707995</v>
      </c>
      <c r="AD44" s="34">
        <v>0.23117033603707995</v>
      </c>
      <c r="AE44" s="34">
        <v>0.23699999999999999</v>
      </c>
      <c r="AF44" s="34">
        <v>0.24126074498567335</v>
      </c>
      <c r="AG44" s="34">
        <f>AF44</f>
        <v>0.24126074498567335</v>
      </c>
      <c r="AH44" s="34">
        <v>0.23200000000000001</v>
      </c>
      <c r="AI44" s="34">
        <f>AH44</f>
        <v>0.23200000000000001</v>
      </c>
      <c r="AJ44" s="35">
        <v>0.24399999999999999</v>
      </c>
      <c r="AK44" s="35">
        <v>0.24399999999999999</v>
      </c>
    </row>
    <row r="45" spans="2:37" ht="16" thickBot="1" x14ac:dyDescent="0.4">
      <c r="B45" s="23" t="s">
        <v>27</v>
      </c>
      <c r="C45" s="34">
        <v>7.3330219523587106E-2</v>
      </c>
      <c r="D45" s="34">
        <v>7.3971336107258437E-2</v>
      </c>
      <c r="E45" s="34">
        <v>7.3971336107258437E-2</v>
      </c>
      <c r="F45" s="34">
        <v>7.6107011070110697E-2</v>
      </c>
      <c r="G45" s="34">
        <v>7.6107011070110697E-2</v>
      </c>
      <c r="H45" s="34">
        <v>7.7855477855477861E-2</v>
      </c>
      <c r="I45" s="34">
        <v>7.7855477855477861E-2</v>
      </c>
      <c r="J45" s="34">
        <v>7.6421248835041936E-2</v>
      </c>
      <c r="K45" s="34">
        <v>6.8302068302068308E-2</v>
      </c>
      <c r="L45" s="34">
        <v>8.2732082732082726E-2</v>
      </c>
      <c r="M45" s="34">
        <v>8.6705202312138727E-2</v>
      </c>
      <c r="N45" s="34">
        <v>8.5260115606936415E-2</v>
      </c>
      <c r="O45" s="34">
        <v>6.5796082370668002E-2</v>
      </c>
      <c r="P45" s="34">
        <v>6.5796082370668002E-2</v>
      </c>
      <c r="Q45" s="34">
        <v>9.7988653945332641E-2</v>
      </c>
      <c r="R45" s="34">
        <v>9.2938733125649015E-2</v>
      </c>
      <c r="S45" s="34">
        <v>9.7854526425954991E-2</v>
      </c>
      <c r="T45" s="34">
        <v>9.2685370741482961E-2</v>
      </c>
      <c r="U45" s="34">
        <v>9.9899091826437941E-2</v>
      </c>
      <c r="V45" s="34">
        <v>0.10120068610634649</v>
      </c>
      <c r="W45" s="34">
        <f>V45</f>
        <v>0.10120068610634649</v>
      </c>
      <c r="X45" s="34">
        <v>0.11040092969203952</v>
      </c>
      <c r="Y45" s="34">
        <v>0.11012956419316844</v>
      </c>
      <c r="Z45" s="34">
        <v>0.11012956419316844</v>
      </c>
      <c r="AA45" s="34">
        <v>0.11466821885913853</v>
      </c>
      <c r="AB45" s="34">
        <v>0.11466821885913853</v>
      </c>
      <c r="AC45" s="34">
        <v>0.11877172653534183</v>
      </c>
      <c r="AD45" s="34">
        <v>0.11877172653534183</v>
      </c>
      <c r="AE45" s="34">
        <v>0.11799999999999999</v>
      </c>
      <c r="AF45" s="34">
        <v>0.1174785100286533</v>
      </c>
      <c r="AG45" s="34">
        <f>AF45</f>
        <v>0.1174785100286533</v>
      </c>
      <c r="AH45" s="34">
        <v>0.115</v>
      </c>
      <c r="AI45" s="34">
        <f>AH45</f>
        <v>0.115</v>
      </c>
      <c r="AJ45" s="35">
        <v>0.11799999999999999</v>
      </c>
      <c r="AK45" s="35">
        <v>0.11799999999999999</v>
      </c>
    </row>
    <row r="46" spans="2:37" ht="16" hidden="1" thickBot="1" x14ac:dyDescent="0.4">
      <c r="AJ46" s="35">
        <v>0.24399999999999999</v>
      </c>
      <c r="AK46" s="35">
        <v>0.24399999999999999</v>
      </c>
    </row>
    <row r="47" spans="2:37" ht="16" thickBot="1" x14ac:dyDescent="0.4">
      <c r="B47" s="41"/>
      <c r="AJ47" s="43"/>
      <c r="AK47" s="43"/>
    </row>
    <row r="48" spans="2:37" ht="16" thickBot="1" x14ac:dyDescent="0.4">
      <c r="AJ48" s="43"/>
      <c r="AK48" s="43"/>
    </row>
    <row r="49" spans="1:37" ht="16.5" hidden="1" thickTop="1" thickBot="1" x14ac:dyDescent="0.4">
      <c r="A49" s="15"/>
      <c r="B49" s="16"/>
      <c r="C49" s="2" t="s">
        <v>2</v>
      </c>
      <c r="D49" s="2" t="s">
        <v>0</v>
      </c>
      <c r="E49" s="2" t="s">
        <v>1</v>
      </c>
      <c r="F49" s="2" t="s">
        <v>29</v>
      </c>
      <c r="G49" s="2" t="s">
        <v>30</v>
      </c>
      <c r="H49" s="2" t="s">
        <v>39</v>
      </c>
      <c r="I49" s="2" t="s">
        <v>40</v>
      </c>
      <c r="J49" s="2" t="s">
        <v>40</v>
      </c>
      <c r="K49" s="2" t="s">
        <v>40</v>
      </c>
      <c r="L49" s="2" t="s">
        <v>40</v>
      </c>
      <c r="M49" s="18"/>
      <c r="N49" s="18"/>
      <c r="O49" s="2"/>
      <c r="P49" s="2"/>
      <c r="Q49" s="2"/>
      <c r="R49" s="2"/>
      <c r="S49" s="2"/>
      <c r="T49" s="18"/>
      <c r="U49" s="18"/>
      <c r="V49" s="18"/>
      <c r="W49" s="18"/>
      <c r="X49" s="2"/>
      <c r="Y49" s="2"/>
      <c r="Z49" s="2"/>
      <c r="AA49" s="2"/>
      <c r="AB49" s="2"/>
      <c r="AC49" s="2"/>
      <c r="AD49" s="2"/>
      <c r="AE49" s="2"/>
      <c r="AF49" s="18"/>
      <c r="AG49" s="18"/>
      <c r="AH49" s="18"/>
      <c r="AI49" s="18"/>
      <c r="AJ49" s="44"/>
      <c r="AK49" s="44"/>
    </row>
    <row r="50" spans="1:37" ht="16.5" hidden="1" thickTop="1" thickBot="1" x14ac:dyDescent="0.4">
      <c r="A50" s="15"/>
      <c r="B50" s="17" t="s">
        <v>31</v>
      </c>
      <c r="C50" s="3" t="str">
        <f t="shared" ref="C50:D50" si="13">SUBSTITUTE(C49,"T","Q")</f>
        <v>1Q19</v>
      </c>
      <c r="D50" s="3" t="str">
        <f t="shared" si="13"/>
        <v>2Q19</v>
      </c>
      <c r="E50" s="6" t="str">
        <f>E49</f>
        <v>6M19</v>
      </c>
      <c r="F50" s="3" t="str">
        <f t="shared" ref="F50" si="14">SUBSTITUTE(F49,"T","Q")</f>
        <v>3Q19</v>
      </c>
      <c r="G50" s="6" t="str">
        <f>G49</f>
        <v>9M19</v>
      </c>
      <c r="H50" s="3" t="s">
        <v>41</v>
      </c>
      <c r="I50" s="3" t="s">
        <v>40</v>
      </c>
      <c r="J50" s="3" t="s">
        <v>40</v>
      </c>
      <c r="K50" s="3" t="s">
        <v>40</v>
      </c>
      <c r="L50" s="3" t="s">
        <v>40</v>
      </c>
      <c r="M50" s="19"/>
      <c r="N50" s="19"/>
      <c r="O50" s="3"/>
      <c r="P50" s="3"/>
      <c r="Q50" s="3"/>
      <c r="R50" s="3"/>
      <c r="S50" s="3"/>
      <c r="T50" s="19"/>
      <c r="U50" s="19"/>
      <c r="V50" s="19"/>
      <c r="W50" s="19"/>
      <c r="X50" s="3"/>
      <c r="Y50" s="3"/>
      <c r="Z50" s="3"/>
      <c r="AA50" s="3"/>
      <c r="AB50" s="3"/>
      <c r="AC50" s="3"/>
      <c r="AD50" s="3"/>
      <c r="AE50" s="3"/>
      <c r="AF50" s="19"/>
      <c r="AG50" s="19"/>
      <c r="AH50" s="19"/>
      <c r="AI50" s="19"/>
      <c r="AJ50" s="43"/>
      <c r="AK50" s="43"/>
    </row>
    <row r="51" spans="1:37" ht="16" hidden="1" thickBot="1" x14ac:dyDescent="0.4">
      <c r="A51" s="15"/>
      <c r="B51" s="7" t="s">
        <v>32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  <c r="N51" s="14"/>
      <c r="O51" s="13"/>
      <c r="P51" s="13"/>
      <c r="Q51" s="13"/>
      <c r="R51" s="13"/>
      <c r="S51" s="13"/>
      <c r="T51" s="14"/>
      <c r="U51" s="14"/>
      <c r="V51" s="14"/>
      <c r="W51" s="14"/>
      <c r="X51" s="13"/>
      <c r="Y51" s="13"/>
      <c r="Z51" s="13"/>
      <c r="AA51" s="13"/>
      <c r="AB51" s="13"/>
      <c r="AC51" s="13"/>
      <c r="AD51" s="13"/>
      <c r="AE51" s="13"/>
      <c r="AF51" s="14"/>
      <c r="AG51" s="14"/>
      <c r="AH51" s="14"/>
      <c r="AI51" s="14"/>
      <c r="AJ51" s="44"/>
      <c r="AK51" s="44"/>
    </row>
    <row r="52" spans="1:37" ht="16.5" hidden="1" thickTop="1" thickBot="1" x14ac:dyDescent="0.4">
      <c r="B52" s="8" t="s">
        <v>33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5"/>
      <c r="O52" s="4"/>
      <c r="P52" s="4"/>
      <c r="Q52" s="4"/>
      <c r="R52" s="4"/>
      <c r="S52" s="4"/>
      <c r="T52" s="5"/>
      <c r="U52" s="5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5"/>
      <c r="AG52" s="5"/>
      <c r="AH52" s="5"/>
      <c r="AI52" s="5"/>
      <c r="AJ52" s="44"/>
      <c r="AK52" s="44"/>
    </row>
    <row r="53" spans="1:37" ht="16.5" hidden="1" thickTop="1" thickBot="1" x14ac:dyDescent="0.4">
      <c r="B53" s="8" t="s">
        <v>34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5"/>
      <c r="O53" s="4"/>
      <c r="P53" s="4"/>
      <c r="Q53" s="4"/>
      <c r="R53" s="4"/>
      <c r="S53" s="4"/>
      <c r="T53" s="5"/>
      <c r="U53" s="5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5"/>
      <c r="AG53" s="5"/>
      <c r="AH53" s="5"/>
      <c r="AI53" s="5"/>
      <c r="AJ53" s="44"/>
      <c r="AK53" s="44"/>
    </row>
    <row r="54" spans="1:37" ht="16" hidden="1" thickBot="1" x14ac:dyDescent="0.4">
      <c r="B54" s="7" t="s">
        <v>35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4"/>
      <c r="N54" s="14"/>
      <c r="O54" s="13"/>
      <c r="P54" s="13"/>
      <c r="Q54" s="13"/>
      <c r="R54" s="13"/>
      <c r="S54" s="13"/>
      <c r="T54" s="14"/>
      <c r="U54" s="14"/>
      <c r="V54" s="14"/>
      <c r="W54" s="14"/>
      <c r="X54" s="13"/>
      <c r="Y54" s="13"/>
      <c r="Z54" s="13"/>
      <c r="AA54" s="13"/>
      <c r="AB54" s="13"/>
      <c r="AC54" s="13"/>
      <c r="AD54" s="13"/>
      <c r="AE54" s="13"/>
      <c r="AF54" s="14"/>
      <c r="AG54" s="14"/>
      <c r="AH54" s="14"/>
      <c r="AI54" s="14"/>
      <c r="AJ54" s="43"/>
      <c r="AK54" s="43"/>
    </row>
    <row r="55" spans="1:37" ht="16.5" hidden="1" thickTop="1" thickBot="1" x14ac:dyDescent="0.4">
      <c r="B55" s="8" t="s">
        <v>36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5"/>
      <c r="O55" s="4"/>
      <c r="P55" s="4"/>
      <c r="Q55" s="4"/>
      <c r="R55" s="4"/>
      <c r="S55" s="4"/>
      <c r="T55" s="5"/>
      <c r="U55" s="5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43"/>
      <c r="AK55" s="43"/>
    </row>
    <row r="56" spans="1:37" ht="16" hidden="1" thickBot="1" x14ac:dyDescent="0.4">
      <c r="B56" s="7" t="s">
        <v>37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2"/>
      <c r="O56" s="11"/>
      <c r="P56" s="11"/>
      <c r="Q56" s="11"/>
      <c r="R56" s="11"/>
      <c r="S56" s="11"/>
      <c r="T56" s="12"/>
      <c r="U56" s="12"/>
      <c r="V56" s="12"/>
      <c r="W56" s="12"/>
      <c r="X56" s="11"/>
      <c r="Y56" s="11"/>
      <c r="Z56" s="11"/>
      <c r="AA56" s="11"/>
      <c r="AB56" s="11"/>
      <c r="AC56" s="11"/>
      <c r="AD56" s="11"/>
      <c r="AE56" s="11"/>
      <c r="AF56" s="12"/>
      <c r="AG56" s="12"/>
      <c r="AH56" s="12"/>
      <c r="AI56" s="12"/>
      <c r="AJ56" s="43"/>
      <c r="AK56" s="43"/>
    </row>
    <row r="57" spans="1:37" ht="16.5" hidden="1" thickTop="1" thickBot="1" x14ac:dyDescent="0.4">
      <c r="B57" s="8" t="s">
        <v>38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  <c r="N57" s="5"/>
      <c r="O57" s="4"/>
      <c r="P57" s="4"/>
      <c r="Q57" s="4"/>
      <c r="R57" s="4"/>
      <c r="S57" s="4"/>
      <c r="T57" s="5"/>
      <c r="U57" s="5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5"/>
      <c r="AG57" s="5"/>
      <c r="AH57" s="5"/>
      <c r="AI57" s="5"/>
      <c r="AJ57" s="43"/>
      <c r="AK57" s="43"/>
    </row>
    <row r="58" spans="1:37" ht="16" hidden="1" thickBot="1" x14ac:dyDescent="0.4">
      <c r="AJ58" s="43"/>
      <c r="AK58" s="43"/>
    </row>
    <row r="59" spans="1:37" ht="16" hidden="1" thickBot="1" x14ac:dyDescent="0.4">
      <c r="AJ59" s="43"/>
      <c r="AK59" s="43"/>
    </row>
    <row r="60" spans="1:37" ht="15.5" x14ac:dyDescent="0.35">
      <c r="AJ60" s="44"/>
      <c r="AK60" s="44"/>
    </row>
    <row r="61" spans="1:37" ht="15.5" x14ac:dyDescent="0.35">
      <c r="AJ61" s="44"/>
      <c r="AK61" s="44"/>
    </row>
    <row r="62" spans="1:37" ht="16" thickBot="1" x14ac:dyDescent="0.4">
      <c r="AJ62" s="44"/>
      <c r="AK62" s="44"/>
    </row>
    <row r="63" spans="1:37" ht="16" thickBot="1" x14ac:dyDescent="0.4">
      <c r="AJ63" s="43"/>
      <c r="AK63" s="43"/>
    </row>
    <row r="64" spans="1:37" ht="16" thickBot="1" x14ac:dyDescent="0.4">
      <c r="AJ64" s="43"/>
      <c r="AK64" s="43"/>
    </row>
    <row r="65" spans="36:37" ht="16" thickBot="1" x14ac:dyDescent="0.4">
      <c r="AJ65" s="43"/>
      <c r="AK65" s="43"/>
    </row>
    <row r="66" spans="36:37" ht="16" thickBot="1" x14ac:dyDescent="0.4">
      <c r="AJ66" s="43"/>
      <c r="AK66" s="43"/>
    </row>
    <row r="67" spans="36:37" ht="16" thickBot="1" x14ac:dyDescent="0.4">
      <c r="AJ67" s="43"/>
      <c r="AK67" s="43"/>
    </row>
    <row r="70" spans="36:37" ht="15" thickBot="1" x14ac:dyDescent="0.4"/>
    <row r="71" spans="36:37" ht="15.5" hidden="1" thickTop="1" thickBot="1" x14ac:dyDescent="0.4">
      <c r="AJ71" s="46"/>
      <c r="AK71" s="46"/>
    </row>
    <row r="72" spans="36:37" ht="15.5" hidden="1" thickTop="1" thickBot="1" x14ac:dyDescent="0.4">
      <c r="AJ72" s="47"/>
      <c r="AK72" s="47"/>
    </row>
    <row r="73" spans="36:37" ht="15" thickBot="1" x14ac:dyDescent="0.4">
      <c r="AJ73" s="48"/>
      <c r="AK73" s="48"/>
    </row>
    <row r="74" spans="36:37" ht="15.5" thickTop="1" thickBot="1" x14ac:dyDescent="0.4">
      <c r="AJ74" s="49"/>
      <c r="AK74" s="49"/>
    </row>
    <row r="75" spans="36:37" ht="15.5" thickTop="1" thickBot="1" x14ac:dyDescent="0.4">
      <c r="AJ75" s="49"/>
      <c r="AK75" s="49"/>
    </row>
    <row r="76" spans="36:37" ht="15.5" thickTop="1" thickBot="1" x14ac:dyDescent="0.4">
      <c r="AJ76" s="48"/>
      <c r="AK76" s="48"/>
    </row>
    <row r="77" spans="36:37" ht="15.5" thickTop="1" thickBot="1" x14ac:dyDescent="0.4">
      <c r="AJ77" s="49"/>
      <c r="AK77" s="49"/>
    </row>
    <row r="78" spans="36:37" ht="15.5" thickTop="1" thickBot="1" x14ac:dyDescent="0.4">
      <c r="AJ78" s="50"/>
      <c r="AK78" s="50"/>
    </row>
    <row r="79" spans="36:37" ht="15.5" thickTop="1" thickBot="1" x14ac:dyDescent="0.4">
      <c r="AJ79" s="49"/>
      <c r="AK79" s="49"/>
    </row>
    <row r="80" spans="36:37" ht="15" thickTop="1" x14ac:dyDescent="0.35"/>
  </sheetData>
  <pageMargins left="0.25" right="0.25" top="0.75" bottom="0.75" header="0.3" footer="0.3"/>
  <pageSetup paperSize="9" scale="34" fitToHeight="0" orientation="portrait" r:id="rId1"/>
  <ignoredErrors>
    <ignoredError sqref="AD5 AD9 V5:Z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Métricas ESG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Hae Young Hong</dc:creator>
  <cp:lastModifiedBy>Catarina Maria Araujo Bruno</cp:lastModifiedBy>
  <cp:lastPrinted>2020-06-29T13:12:51Z</cp:lastPrinted>
  <dcterms:created xsi:type="dcterms:W3CDTF">2019-07-29T21:24:15Z</dcterms:created>
  <dcterms:modified xsi:type="dcterms:W3CDTF">2024-03-01T13:41:08Z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444c4c-8bf2-41f2-9034-db3445275fd9_Enabled">
    <vt:lpwstr>true</vt:lpwstr>
  </property>
  <property fmtid="{D5CDD505-2E9C-101B-9397-08002B2CF9AE}" pid="3" name="MSIP_Label_92444c4c-8bf2-41f2-9034-db3445275fd9_SetDate">
    <vt:lpwstr>2022-01-21T13:18:37Z</vt:lpwstr>
  </property>
  <property fmtid="{D5CDD505-2E9C-101B-9397-08002B2CF9AE}" pid="4" name="MSIP_Label_92444c4c-8bf2-41f2-9034-db3445275fd9_Method">
    <vt:lpwstr>Standard</vt:lpwstr>
  </property>
  <property fmtid="{D5CDD505-2E9C-101B-9397-08002B2CF9AE}" pid="5" name="MSIP_Label_92444c4c-8bf2-41f2-9034-db3445275fd9_Name">
    <vt:lpwstr>Public</vt:lpwstr>
  </property>
  <property fmtid="{D5CDD505-2E9C-101B-9397-08002B2CF9AE}" pid="6" name="MSIP_Label_92444c4c-8bf2-41f2-9034-db3445275fd9_SiteId">
    <vt:lpwstr>8a4791e4-1c14-4feb-b017-c020d95331dd</vt:lpwstr>
  </property>
  <property fmtid="{D5CDD505-2E9C-101B-9397-08002B2CF9AE}" pid="7" name="MSIP_Label_92444c4c-8bf2-41f2-9034-db3445275fd9_ActionId">
    <vt:lpwstr>3867055b-a393-4dec-8c37-39f3eca5125c</vt:lpwstr>
  </property>
  <property fmtid="{D5CDD505-2E9C-101B-9397-08002B2CF9AE}" pid="8" name="MSIP_Label_92444c4c-8bf2-41f2-9034-db3445275fd9_ContentBits">
    <vt:lpwstr>0</vt:lpwstr>
  </property>
</Properties>
</file>