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s compartilhados\BR SP RI\2022-Q2\"/>
    </mc:Choice>
  </mc:AlternateContent>
  <bookViews>
    <workbookView xWindow="0" yWindow="0" windowWidth="20490" windowHeight="7020"/>
  </bookViews>
  <sheets>
    <sheet name="EBITDA" sheetId="1" r:id="rId1"/>
    <sheet name="Volume" sheetId="2" r:id="rId2"/>
    <sheet name="Financial Statements &gt;&gt;" sheetId="7" r:id="rId3"/>
    <sheet name="BS - Balanço" sheetId="4" r:id="rId4"/>
    <sheet name="P&amp;L - DRE" sheetId="5" r:id="rId5"/>
    <sheet name="DFC" sheetId="6" r:id="rId6"/>
    <sheet name="Control" sheetId="3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_" hidden="1">#REF!</definedName>
    <definedName name="________ep1" localSheetId="5" hidden="1">{#N/A,#N/A,FALSE,"CONTROLE"}</definedName>
    <definedName name="________ep1" localSheetId="4" hidden="1">{#N/A,#N/A,FALSE,"CONTROLE"}</definedName>
    <definedName name="________ep1" hidden="1">{#N/A,#N/A,FALSE,"CONTROLE"}</definedName>
    <definedName name="_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1" localSheetId="5" hidden="1">{#N/A,#N/A,FALSE,"ENERGIA";#N/A,#N/A,FALSE,"PERDIDAS";#N/A,#N/A,FALSE,"CLIENTES";#N/A,#N/A,FALSE,"ESTADO";#N/A,#N/A,FALSE,"TECNICA"}</definedName>
    <definedName name="_______bb1" localSheetId="4" hidden="1">{#N/A,#N/A,FALSE,"ENERGIA";#N/A,#N/A,FALSE,"PERDIDAS";#N/A,#N/A,FALSE,"CLIENTES";#N/A,#N/A,FALSE,"ESTADO";#N/A,#N/A,FALSE,"TECNICA"}</definedName>
    <definedName name="_______bb1" hidden="1">{#N/A,#N/A,FALSE,"ENERGIA";#N/A,#N/A,FALSE,"PERDIDAS";#N/A,#N/A,FALSE,"CLIENTES";#N/A,#N/A,FALSE,"ESTADO";#N/A,#N/A,FALSE,"TECNICA"}</definedName>
    <definedName name="_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e1" localSheetId="5" hidden="1">{#N/A,#N/A,FALSE,"ENERGIA";#N/A,#N/A,FALSE,"PERDIDAS";#N/A,#N/A,FALSE,"CLIENTES";#N/A,#N/A,FALSE,"ESTADO";#N/A,#N/A,FALSE,"TECNICA"}</definedName>
    <definedName name="_______e1" localSheetId="4" hidden="1">{#N/A,#N/A,FALSE,"ENERGIA";#N/A,#N/A,FALSE,"PERDIDAS";#N/A,#N/A,FALSE,"CLIENTES";#N/A,#N/A,FALSE,"ESTADO";#N/A,#N/A,FALSE,"TECNICA"}</definedName>
    <definedName name="_______e1" hidden="1">{#N/A,#N/A,FALSE,"ENERGIA";#N/A,#N/A,FALSE,"PERDIDAS";#N/A,#N/A,FALSE,"CLIENTES";#N/A,#N/A,FALSE,"ESTADO";#N/A,#N/A,FALSE,"TECNICA"}</definedName>
    <definedName name="_______ep1" localSheetId="5" hidden="1">{#N/A,#N/A,FALSE,"CONTROLE"}</definedName>
    <definedName name="_______ep1" localSheetId="4" hidden="1">{#N/A,#N/A,FALSE,"CONTROLE"}</definedName>
    <definedName name="_______ep1" hidden="1">{#N/A,#N/A,FALSE,"CONTROLE"}</definedName>
    <definedName name="_______FT08" hidden="1">"3OYHDJRF05V1IN1D1R6C32J5E"</definedName>
    <definedName name="_______TF2" hidden="1">#REF!,#REF!</definedName>
    <definedName name="_______TF2222" hidden="1">#REF!</definedName>
    <definedName name="_______xx1" hidden="1">#REF!,#REF!</definedName>
    <definedName name="_______yh7" localSheetId="5" hidden="1">{#N/A,#N/A,FALSE,"CONTROLE";#N/A,#N/A,FALSE,"CONTROLE"}</definedName>
    <definedName name="_______yh7" localSheetId="4" hidden="1">{#N/A,#N/A,FALSE,"CONTROLE";#N/A,#N/A,FALSE,"CONTROLE"}</definedName>
    <definedName name="_______yh7" hidden="1">{#N/A,#N/A,FALSE,"CONTROLE";#N/A,#N/A,FALSE,"CONTROLE"}</definedName>
    <definedName name="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1" localSheetId="5" hidden="1">{#N/A,#N/A,FALSE,"ENERGIA";#N/A,#N/A,FALSE,"PERDIDAS";#N/A,#N/A,FALSE,"CLIENTES";#N/A,#N/A,FALSE,"ESTADO";#N/A,#N/A,FALSE,"TECNICA"}</definedName>
    <definedName name="______bb1" localSheetId="4" hidden="1">{#N/A,#N/A,FALSE,"ENERGIA";#N/A,#N/A,FALSE,"PERDIDAS";#N/A,#N/A,FALSE,"CLIENTES";#N/A,#N/A,FALSE,"ESTADO";#N/A,#N/A,FALSE,"TECNICA"}</definedName>
    <definedName name="______bb1" hidden="1">{#N/A,#N/A,FALSE,"ENERGIA";#N/A,#N/A,FALSE,"PERDIDAS";#N/A,#N/A,FALSE,"CLIENTES";#N/A,#N/A,FALSE,"ESTADO";#N/A,#N/A,FALSE,"TECNICA"}</definedName>
    <definedName name="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e1" localSheetId="5" hidden="1">{#N/A,#N/A,FALSE,"ENERGIA";#N/A,#N/A,FALSE,"PERDIDAS";#N/A,#N/A,FALSE,"CLIENTES";#N/A,#N/A,FALSE,"ESTADO";#N/A,#N/A,FALSE,"TECNICA"}</definedName>
    <definedName name="______e1" localSheetId="4" hidden="1">{#N/A,#N/A,FALSE,"ENERGIA";#N/A,#N/A,FALSE,"PERDIDAS";#N/A,#N/A,FALSE,"CLIENTES";#N/A,#N/A,FALSE,"ESTADO";#N/A,#N/A,FALSE,"TECNICA"}</definedName>
    <definedName name="______e1" hidden="1">{#N/A,#N/A,FALSE,"ENERGIA";#N/A,#N/A,FALSE,"PERDIDAS";#N/A,#N/A,FALSE,"CLIENTES";#N/A,#N/A,FALSE,"ESTADO";#N/A,#N/A,FALSE,"TECNICA"}</definedName>
    <definedName name="______ep1" localSheetId="5" hidden="1">{#N/A,#N/A,FALSE,"CONTROLE"}</definedName>
    <definedName name="______ep1" localSheetId="4" hidden="1">{#N/A,#N/A,FALSE,"CONTROLE"}</definedName>
    <definedName name="______ep1" hidden="1">{#N/A,#N/A,FALSE,"CONTROLE"}</definedName>
    <definedName name="______FT08" hidden="1">"3OYHDJRF05V1IN1D1R6C32J5E"</definedName>
    <definedName name="______TF2" hidden="1">#REF!,#REF!</definedName>
    <definedName name="______TF2222" hidden="1">#REF!</definedName>
    <definedName name="______xx1" hidden="1">#REF!,#REF!</definedName>
    <definedName name="______yh7" localSheetId="5" hidden="1">{#N/A,#N/A,FALSE,"CONTROLE";#N/A,#N/A,FALSE,"CONTROLE"}</definedName>
    <definedName name="______yh7" localSheetId="4" hidden="1">{#N/A,#N/A,FALSE,"CONTROLE";#N/A,#N/A,FALSE,"CONTROLE"}</definedName>
    <definedName name="______yh7" hidden="1">{#N/A,#N/A,FALSE,"CONTROLE";#N/A,#N/A,FALSE,"CONTROLE"}</definedName>
    <definedName name="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1" localSheetId="5" hidden="1">{#N/A,#N/A,FALSE,"ENERGIA";#N/A,#N/A,FALSE,"PERDIDAS";#N/A,#N/A,FALSE,"CLIENTES";#N/A,#N/A,FALSE,"ESTADO";#N/A,#N/A,FALSE,"TECNICA"}</definedName>
    <definedName name="_____bb1" localSheetId="4" hidden="1">{#N/A,#N/A,FALSE,"ENERGIA";#N/A,#N/A,FALSE,"PERDIDAS";#N/A,#N/A,FALSE,"CLIENTES";#N/A,#N/A,FALSE,"ESTADO";#N/A,#N/A,FALSE,"TECNICA"}</definedName>
    <definedName name="_____bb1" hidden="1">{#N/A,#N/A,FALSE,"ENERGIA";#N/A,#N/A,FALSE,"PERDIDAS";#N/A,#N/A,FALSE,"CLIENTES";#N/A,#N/A,FALSE,"ESTADO";#N/A,#N/A,FALSE,"TECNICA"}</definedName>
    <definedName name="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EN30" localSheetId="5" hidden="1">{#N/A,#N/A,FALSE,"SIM95"}</definedName>
    <definedName name="_____CEN30" localSheetId="4" hidden="1">{#N/A,#N/A,FALSE,"SIM95"}</definedName>
    <definedName name="_____CEN30" hidden="1">{#N/A,#N/A,FALSE,"SIM95"}</definedName>
    <definedName name="_____CEN300" localSheetId="5" hidden="1">{#N/A,#N/A,FALSE,"SIM95"}</definedName>
    <definedName name="_____CEN300" localSheetId="4" hidden="1">{#N/A,#N/A,FALSE,"SIM95"}</definedName>
    <definedName name="_____CEN300" hidden="1">{#N/A,#N/A,FALSE,"SIM95"}</definedName>
    <definedName name="_____cen301" localSheetId="5" hidden="1">{#N/A,#N/A,FALSE,"SIM95"}</definedName>
    <definedName name="_____cen301" localSheetId="4" hidden="1">{#N/A,#N/A,FALSE,"SIM95"}</definedName>
    <definedName name="_____cen301" hidden="1">{#N/A,#N/A,FALSE,"SIM95"}</definedName>
    <definedName name="_____cen31" localSheetId="5" hidden="1">{#N/A,#N/A,FALSE,"SIM95"}</definedName>
    <definedName name="_____cen31" localSheetId="4" hidden="1">{#N/A,#N/A,FALSE,"SIM95"}</definedName>
    <definedName name="_____cen31" hidden="1">{#N/A,#N/A,FALSE,"SIM95"}</definedName>
    <definedName name="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e1" localSheetId="5" hidden="1">{#N/A,#N/A,FALSE,"ENERGIA";#N/A,#N/A,FALSE,"PERDIDAS";#N/A,#N/A,FALSE,"CLIENTES";#N/A,#N/A,FALSE,"ESTADO";#N/A,#N/A,FALSE,"TECNICA"}</definedName>
    <definedName name="_____e1" localSheetId="4" hidden="1">{#N/A,#N/A,FALSE,"ENERGIA";#N/A,#N/A,FALSE,"PERDIDAS";#N/A,#N/A,FALSE,"CLIENTES";#N/A,#N/A,FALSE,"ESTADO";#N/A,#N/A,FALSE,"TECNICA"}</definedName>
    <definedName name="_____e1" hidden="1">{#N/A,#N/A,FALSE,"ENERGIA";#N/A,#N/A,FALSE,"PERDIDAS";#N/A,#N/A,FALSE,"CLIENTES";#N/A,#N/A,FALSE,"ESTADO";#N/A,#N/A,FALSE,"TECNICA"}</definedName>
    <definedName name="_____ep1" localSheetId="5" hidden="1">{#N/A,#N/A,FALSE,"CONTROLE"}</definedName>
    <definedName name="_____ep1" localSheetId="4" hidden="1">{#N/A,#N/A,FALSE,"CONTROLE"}</definedName>
    <definedName name="_____ep1" hidden="1">{#N/A,#N/A,FALSE,"CONTROLE"}</definedName>
    <definedName name="_____fpp07" localSheetId="5" hidden="1">{"TotalGeralDespesasPorArea",#N/A,FALSE,"VinculosAccessEfetivo"}</definedName>
    <definedName name="_____fpp07" localSheetId="4" hidden="1">{"TotalGeralDespesasPorArea",#N/A,FALSE,"VinculosAccessEfetivo"}</definedName>
    <definedName name="_____fpp07" hidden="1">{"TotalGeralDespesasPorArea",#N/A,FALSE,"VinculosAccessEfetivo"}</definedName>
    <definedName name="_____FT08" hidden="1">"3OYHDJRF05V1IN1D1R6C32J5E"</definedName>
    <definedName name="_____o022" localSheetId="5" hidden="1">{#N/A,#N/A,FALSE,"CONTROLE";#N/A,#N/A,FALSE,"CONTROLE"}</definedName>
    <definedName name="_____o022" localSheetId="4" hidden="1">{#N/A,#N/A,FALSE,"CONTROLE";#N/A,#N/A,FALSE,"CONTROLE"}</definedName>
    <definedName name="_____o022" hidden="1">{#N/A,#N/A,FALSE,"CONTROLE";#N/A,#N/A,FALSE,"CONTROLE"}</definedName>
    <definedName name="_____o023" localSheetId="5" hidden="1">{#N/A,#N/A,FALSE,"CONTROLE"}</definedName>
    <definedName name="_____o023" localSheetId="4" hidden="1">{#N/A,#N/A,FALSE,"CONTROLE"}</definedName>
    <definedName name="_____o023" hidden="1">{#N/A,#N/A,FALSE,"CONTROLE"}</definedName>
    <definedName name="_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0" localSheetId="5" hidden="1">{"TotalGeralDespesasPorArea",#N/A,FALSE,"VinculosAccessEfetivo"}</definedName>
    <definedName name="_____o10" localSheetId="4" hidden="1">{"TotalGeralDespesasPorArea",#N/A,FALSE,"VinculosAccessEfetivo"}</definedName>
    <definedName name="_____o10" hidden="1">{"TotalGeralDespesasPorArea",#N/A,FALSE,"VinculosAccessEfetivo"}</definedName>
    <definedName name="_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3" localSheetId="5" hidden="1">{"TotalGeralDespesasPorArea",#N/A,FALSE,"VinculosAccessEfetivo"}</definedName>
    <definedName name="_____o13" localSheetId="4" hidden="1">{"TotalGeralDespesasPorArea",#N/A,FALSE,"VinculosAccessEfetivo"}</definedName>
    <definedName name="_____o13" hidden="1">{"TotalGeralDespesasPorArea",#N/A,FALSE,"VinculosAccessEfetivo"}</definedName>
    <definedName name="_____o14" localSheetId="5" hidden="1">{#N/A,#N/A,FALSE,"CONTROLE"}</definedName>
    <definedName name="_____o14" localSheetId="4" hidden="1">{#N/A,#N/A,FALSE,"CONTROLE"}</definedName>
    <definedName name="_____o14" hidden="1">{#N/A,#N/A,FALSE,"CONTROLE"}</definedName>
    <definedName name="_____o15" localSheetId="5" hidden="1">{#N/A,#N/A,FALSE,"CONTROLE"}</definedName>
    <definedName name="_____o15" localSheetId="4" hidden="1">{#N/A,#N/A,FALSE,"CONTROLE"}</definedName>
    <definedName name="_____o15" hidden="1">{#N/A,#N/A,FALSE,"CONTROLE"}</definedName>
    <definedName name="_____o16" localSheetId="5" hidden="1">{"TotalGeralDespesasPorArea",#N/A,FALSE,"VinculosAccessEfetivo"}</definedName>
    <definedName name="_____o16" localSheetId="4" hidden="1">{"TotalGeralDespesasPorArea",#N/A,FALSE,"VinculosAccessEfetivo"}</definedName>
    <definedName name="_____o16" hidden="1">{"TotalGeralDespesasPorArea",#N/A,FALSE,"VinculosAccessEfetivo"}</definedName>
    <definedName name="_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9" localSheetId="5" hidden="1">{#N/A,#N/A,FALSE,"CONTROLE"}</definedName>
    <definedName name="_____o19" localSheetId="4" hidden="1">{#N/A,#N/A,FALSE,"CONTROLE"}</definedName>
    <definedName name="_____o19" hidden="1">{#N/A,#N/A,FALSE,"CONTROLE"}</definedName>
    <definedName name="_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1" localSheetId="5" hidden="1">{"TotalGeralDespesasPorArea",#N/A,FALSE,"VinculosAccessEfetivo"}</definedName>
    <definedName name="_____o21" localSheetId="4" hidden="1">{"TotalGeralDespesasPorArea",#N/A,FALSE,"VinculosAccessEfetivo"}</definedName>
    <definedName name="_____o21" hidden="1">{"TotalGeralDespesasPorArea",#N/A,FALSE,"VinculosAccessEfetivo"}</definedName>
    <definedName name="_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5" localSheetId="5" hidden="1">{"TotalGeralDespesasPorArea",#N/A,FALSE,"VinculosAccessEfetivo"}</definedName>
    <definedName name="_____o25" localSheetId="4" hidden="1">{"TotalGeralDespesasPorArea",#N/A,FALSE,"VinculosAccessEfetivo"}</definedName>
    <definedName name="_____o25" hidden="1">{"TotalGeralDespesasPorArea",#N/A,FALSE,"VinculosAccessEfetivo"}</definedName>
    <definedName name="_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8" localSheetId="5" hidden="1">{"TotalGeralDespesasPorArea",#N/A,FALSE,"VinculosAccessEfetivo"}</definedName>
    <definedName name="_____o28" localSheetId="4" hidden="1">{"TotalGeralDespesasPorArea",#N/A,FALSE,"VinculosAccessEfetivo"}</definedName>
    <definedName name="_____o28" hidden="1">{"TotalGeralDespesasPorArea",#N/A,FALSE,"VinculosAccessEfetivo"}</definedName>
    <definedName name="_____o29" localSheetId="5" hidden="1">{#N/A,#N/A,FALSE,"CONTROLE"}</definedName>
    <definedName name="_____o29" localSheetId="4" hidden="1">{#N/A,#N/A,FALSE,"CONTROLE"}</definedName>
    <definedName name="_____o29" hidden="1">{#N/A,#N/A,FALSE,"CONTROLE"}</definedName>
    <definedName name="_____o3" localSheetId="5" hidden="1">{"TotalGeralDespesasPorArea",#N/A,FALSE,"VinculosAccessEfetivo"}</definedName>
    <definedName name="_____o3" localSheetId="4" hidden="1">{"TotalGeralDespesasPorArea",#N/A,FALSE,"VinculosAccessEfetivo"}</definedName>
    <definedName name="_____o3" hidden="1">{"TotalGeralDespesasPorArea",#N/A,FALSE,"VinculosAccessEfetivo"}</definedName>
    <definedName name="_____o30" localSheetId="5" hidden="1">{#N/A,#N/A,FALSE,"CONTROLE"}</definedName>
    <definedName name="_____o30" localSheetId="4" hidden="1">{#N/A,#N/A,FALSE,"CONTROLE"}</definedName>
    <definedName name="_____o30" hidden="1">{#N/A,#N/A,FALSE,"CONTROLE"}</definedName>
    <definedName name="_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3" localSheetId="5" hidden="1">{#N/A,#N/A,FALSE,"CONTROLE"}</definedName>
    <definedName name="_____o33" localSheetId="4" hidden="1">{#N/A,#N/A,FALSE,"CONTROLE"}</definedName>
    <definedName name="_____o33" hidden="1">{#N/A,#N/A,FALSE,"CONTROLE"}</definedName>
    <definedName name="_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6" localSheetId="5" hidden="1">{"TotalGeralDespesasPorArea",#N/A,FALSE,"VinculosAccessEfetivo"}</definedName>
    <definedName name="_____o36" localSheetId="4" hidden="1">{"TotalGeralDespesasPorArea",#N/A,FALSE,"VinculosAccessEfetivo"}</definedName>
    <definedName name="_____o36" hidden="1">{"TotalGeralDespesasPorArea",#N/A,FALSE,"VinculosAccessEfetivo"}</definedName>
    <definedName name="_____o37" localSheetId="5" hidden="1">{#N/A,#N/A,FALSE,"CONTROLE";#N/A,#N/A,FALSE,"CONTROLE"}</definedName>
    <definedName name="_____o37" localSheetId="4" hidden="1">{#N/A,#N/A,FALSE,"CONTROLE";#N/A,#N/A,FALSE,"CONTROLE"}</definedName>
    <definedName name="_____o37" hidden="1">{#N/A,#N/A,FALSE,"CONTROLE";#N/A,#N/A,FALSE,"CONTROLE"}</definedName>
    <definedName name="_____o38" localSheetId="5" hidden="1">{#N/A,#N/A,FALSE,"CONTROLE"}</definedName>
    <definedName name="_____o38" localSheetId="4" hidden="1">{#N/A,#N/A,FALSE,"CONTROLE"}</definedName>
    <definedName name="_____o38" hidden="1">{#N/A,#N/A,FALSE,"CONTROLE"}</definedName>
    <definedName name="_____o39" localSheetId="5" hidden="1">{"TotalGeralDespesasPorArea",#N/A,FALSE,"VinculosAccessEfetivo"}</definedName>
    <definedName name="_____o39" localSheetId="4" hidden="1">{"TotalGeralDespesasPorArea",#N/A,FALSE,"VinculosAccessEfetivo"}</definedName>
    <definedName name="_____o39" hidden="1">{"TotalGeralDespesasPorArea",#N/A,FALSE,"VinculosAccessEfetivo"}</definedName>
    <definedName name="_____o4" localSheetId="5" hidden="1">{"TotalGeralDespesasPorArea",#N/A,FALSE,"VinculosAccessEfetivo"}</definedName>
    <definedName name="_____o4" localSheetId="4" hidden="1">{"TotalGeralDespesasPorArea",#N/A,FALSE,"VinculosAccessEfetivo"}</definedName>
    <definedName name="_____o4" hidden="1">{"TotalGeralDespesasPorArea",#N/A,FALSE,"VinculosAccessEfetivo"}</definedName>
    <definedName name="_____o45" localSheetId="5" hidden="1">{"TotalGeralDespesasPorArea",#N/A,FALSE,"VinculosAccessEfetivo"}</definedName>
    <definedName name="_____o45" localSheetId="4" hidden="1">{"TotalGeralDespesasPorArea",#N/A,FALSE,"VinculosAccessEfetivo"}</definedName>
    <definedName name="_____o45" hidden="1">{"TotalGeralDespesasPorArea",#N/A,FALSE,"VinculosAccessEfetivo"}</definedName>
    <definedName name="_____o5" localSheetId="5" hidden="1">{"TotalGeralDespesasPorArea",#N/A,FALSE,"VinculosAccessEfetivo"}</definedName>
    <definedName name="_____o5" localSheetId="4" hidden="1">{"TotalGeralDespesasPorArea",#N/A,FALSE,"VinculosAccessEfetivo"}</definedName>
    <definedName name="_____o5" hidden="1">{"TotalGeralDespesasPorArea",#N/A,FALSE,"VinculosAccessEfetivo"}</definedName>
    <definedName name="_____o6" localSheetId="5" hidden="1">{"TotalGeralDespesasPorArea",#N/A,FALSE,"VinculosAccessEfetivo"}</definedName>
    <definedName name="_____o6" localSheetId="4" hidden="1">{"TotalGeralDespesasPorArea",#N/A,FALSE,"VinculosAccessEfetivo"}</definedName>
    <definedName name="_____o6" hidden="1">{"TotalGeralDespesasPorArea",#N/A,FALSE,"VinculosAccessEfetivo"}</definedName>
    <definedName name="_____o60" localSheetId="5" hidden="1">{"TotalGeralDespesasPorArea",#N/A,FALSE,"VinculosAccessEfetivo"}</definedName>
    <definedName name="_____o60" localSheetId="4" hidden="1">{"TotalGeralDespesasPorArea",#N/A,FALSE,"VinculosAccessEfetivo"}</definedName>
    <definedName name="_____o60" hidden="1">{"TotalGeralDespesasPorArea",#N/A,FALSE,"VinculosAccessEfetivo"}</definedName>
    <definedName name="_____o7" localSheetId="5" hidden="1">{"TotalGeralDespesasPorArea",#N/A,FALSE,"VinculosAccessEfetivo"}</definedName>
    <definedName name="_____o7" localSheetId="4" hidden="1">{"TotalGeralDespesasPorArea",#N/A,FALSE,"VinculosAccessEfetivo"}</definedName>
    <definedName name="_____o7" hidden="1">{"TotalGeralDespesasPorArea",#N/A,FALSE,"VinculosAccessEfetivo"}</definedName>
    <definedName name="_____o8" localSheetId="5" hidden="1">{"TotalGeralDespesasPorArea",#N/A,FALSE,"VinculosAccessEfetivo"}</definedName>
    <definedName name="_____o8" localSheetId="4" hidden="1">{"TotalGeralDespesasPorArea",#N/A,FALSE,"VinculosAccessEfetivo"}</definedName>
    <definedName name="_____o8" hidden="1">{"TotalGeralDespesasPorArea",#N/A,FALSE,"VinculosAccessEfetivo"}</definedName>
    <definedName name="_____o840" localSheetId="5" hidden="1">{"TotalGeralDespesasPorArea",#N/A,FALSE,"VinculosAccessEfetivo"}</definedName>
    <definedName name="_____o840" localSheetId="4" hidden="1">{"TotalGeralDespesasPorArea",#N/A,FALSE,"VinculosAccessEfetivo"}</definedName>
    <definedName name="_____o840" hidden="1">{"TotalGeralDespesasPorArea",#N/A,FALSE,"VinculosAccessEfetivo"}</definedName>
    <definedName name="_____o841" localSheetId="5" hidden="1">{"TotalGeralDespesasPorArea",#N/A,FALSE,"VinculosAccessEfetivo"}</definedName>
    <definedName name="_____o841" localSheetId="4" hidden="1">{"TotalGeralDespesasPorArea",#N/A,FALSE,"VinculosAccessEfetivo"}</definedName>
    <definedName name="_____o841" hidden="1">{"TotalGeralDespesasPorArea",#N/A,FALSE,"VinculosAccessEfetivo"}</definedName>
    <definedName name="_____o847" localSheetId="5" hidden="1">{"TotalGeralDespesasPorArea",#N/A,FALSE,"VinculosAccessEfetivo"}</definedName>
    <definedName name="_____o847" localSheetId="4" hidden="1">{"TotalGeralDespesasPorArea",#N/A,FALSE,"VinculosAccessEfetivo"}</definedName>
    <definedName name="_____o847" hidden="1">{"TotalGeralDespesasPorArea",#N/A,FALSE,"VinculosAccessEfetivo"}</definedName>
    <definedName name="_____o9" localSheetId="5" hidden="1">{"TotalGeralDespesasPorArea",#N/A,FALSE,"VinculosAccessEfetivo"}</definedName>
    <definedName name="_____o9" localSheetId="4" hidden="1">{"TotalGeralDespesasPorArea",#N/A,FALSE,"VinculosAccessEfetivo"}</definedName>
    <definedName name="_____o9" hidden="1">{"TotalGeralDespesasPorArea",#N/A,FALSE,"VinculosAccessEfetivo"}</definedName>
    <definedName name="_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0" localSheetId="5" hidden="1">{"TotalGeralDespesasPorArea",#N/A,FALSE,"VinculosAccessEfetivo"}</definedName>
    <definedName name="_____p10" localSheetId="4" hidden="1">{"TotalGeralDespesasPorArea",#N/A,FALSE,"VinculosAccessEfetivo"}</definedName>
    <definedName name="_____p10" hidden="1">{"TotalGeralDespesasPorArea",#N/A,FALSE,"VinculosAccessEfetivo"}</definedName>
    <definedName name="_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3" localSheetId="5" hidden="1">{"TotalGeralDespesasPorArea",#N/A,FALSE,"VinculosAccessEfetivo"}</definedName>
    <definedName name="_____p13" localSheetId="4" hidden="1">{"TotalGeralDespesasPorArea",#N/A,FALSE,"VinculosAccessEfetivo"}</definedName>
    <definedName name="_____p13" hidden="1">{"TotalGeralDespesasPorArea",#N/A,FALSE,"VinculosAccessEfetivo"}</definedName>
    <definedName name="_____p14" localSheetId="5" hidden="1">{#N/A,#N/A,FALSE,"CONTROLE"}</definedName>
    <definedName name="_____p14" localSheetId="4" hidden="1">{#N/A,#N/A,FALSE,"CONTROLE"}</definedName>
    <definedName name="_____p14" hidden="1">{#N/A,#N/A,FALSE,"CONTROLE"}</definedName>
    <definedName name="_____p15" localSheetId="5" hidden="1">{#N/A,#N/A,FALSE,"CONTROLE"}</definedName>
    <definedName name="_____p15" localSheetId="4" hidden="1">{#N/A,#N/A,FALSE,"CONTROLE"}</definedName>
    <definedName name="_____p15" hidden="1">{#N/A,#N/A,FALSE,"CONTROLE"}</definedName>
    <definedName name="_____p16" localSheetId="5" hidden="1">{"TotalGeralDespesasPorArea",#N/A,FALSE,"VinculosAccessEfetivo"}</definedName>
    <definedName name="_____p16" localSheetId="4" hidden="1">{"TotalGeralDespesasPorArea",#N/A,FALSE,"VinculosAccessEfetivo"}</definedName>
    <definedName name="_____p16" hidden="1">{"TotalGeralDespesasPorArea",#N/A,FALSE,"VinculosAccessEfetivo"}</definedName>
    <definedName name="_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9" localSheetId="5" hidden="1">{#N/A,#N/A,FALSE,"CONTROLE"}</definedName>
    <definedName name="_____p19" localSheetId="4" hidden="1">{#N/A,#N/A,FALSE,"CONTROLE"}</definedName>
    <definedName name="_____p19" hidden="1">{#N/A,#N/A,FALSE,"CONTROLE"}</definedName>
    <definedName name="_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1" localSheetId="5" hidden="1">{"TotalGeralDespesasPorArea",#N/A,FALSE,"VinculosAccessEfetivo"}</definedName>
    <definedName name="_____p21" localSheetId="4" hidden="1">{"TotalGeralDespesasPorArea",#N/A,FALSE,"VinculosAccessEfetivo"}</definedName>
    <definedName name="_____p21" hidden="1">{"TotalGeralDespesasPorArea",#N/A,FALSE,"VinculosAccessEfetivo"}</definedName>
    <definedName name="_____p22" localSheetId="5" hidden="1">{#N/A,#N/A,FALSE,"CONTROLE";#N/A,#N/A,FALSE,"CONTROLE"}</definedName>
    <definedName name="_____p22" localSheetId="4" hidden="1">{#N/A,#N/A,FALSE,"CONTROLE";#N/A,#N/A,FALSE,"CONTROLE"}</definedName>
    <definedName name="_____p22" hidden="1">{#N/A,#N/A,FALSE,"CONTROLE";#N/A,#N/A,FALSE,"CONTROLE"}</definedName>
    <definedName name="_____p23" localSheetId="5" hidden="1">{#N/A,#N/A,FALSE,"CONTROLE"}</definedName>
    <definedName name="_____p23" localSheetId="4" hidden="1">{#N/A,#N/A,FALSE,"CONTROLE"}</definedName>
    <definedName name="_____p23" hidden="1">{#N/A,#N/A,FALSE,"CONTROLE"}</definedName>
    <definedName name="_____p3" localSheetId="5" hidden="1">{"TotalGeralDespesasPorArea",#N/A,FALSE,"VinculosAccessEfetivo"}</definedName>
    <definedName name="_____p3" localSheetId="4" hidden="1">{"TotalGeralDespesasPorArea",#N/A,FALSE,"VinculosAccessEfetivo"}</definedName>
    <definedName name="_____p3" hidden="1">{"TotalGeralDespesasPorArea",#N/A,FALSE,"VinculosAccessEfetivo"}</definedName>
    <definedName name="_____p4" localSheetId="5" hidden="1">{"TotalGeralDespesasPorArea",#N/A,FALSE,"VinculosAccessEfetivo"}</definedName>
    <definedName name="_____p4" localSheetId="4" hidden="1">{"TotalGeralDespesasPorArea",#N/A,FALSE,"VinculosAccessEfetivo"}</definedName>
    <definedName name="_____p4" hidden="1">{"TotalGeralDespesasPorArea",#N/A,FALSE,"VinculosAccessEfetivo"}</definedName>
    <definedName name="_____p5" localSheetId="5" hidden="1">{"TotalGeralDespesasPorArea",#N/A,FALSE,"VinculosAccessEfetivo"}</definedName>
    <definedName name="_____p5" localSheetId="4" hidden="1">{"TotalGeralDespesasPorArea",#N/A,FALSE,"VinculosAccessEfetivo"}</definedName>
    <definedName name="_____p5" hidden="1">{"TotalGeralDespesasPorArea",#N/A,FALSE,"VinculosAccessEfetivo"}</definedName>
    <definedName name="_____p6" localSheetId="5" hidden="1">{"TotalGeralDespesasPorArea",#N/A,FALSE,"VinculosAccessEfetivo"}</definedName>
    <definedName name="_____p6" localSheetId="4" hidden="1">{"TotalGeralDespesasPorArea",#N/A,FALSE,"VinculosAccessEfetivo"}</definedName>
    <definedName name="_____p6" hidden="1">{"TotalGeralDespesasPorArea",#N/A,FALSE,"VinculosAccessEfetivo"}</definedName>
    <definedName name="_____p7" localSheetId="5" hidden="1">{"TotalGeralDespesasPorArea",#N/A,FALSE,"VinculosAccessEfetivo"}</definedName>
    <definedName name="_____p7" localSheetId="4" hidden="1">{"TotalGeralDespesasPorArea",#N/A,FALSE,"VinculosAccessEfetivo"}</definedName>
    <definedName name="_____p7" hidden="1">{"TotalGeralDespesasPorArea",#N/A,FALSE,"VinculosAccessEfetivo"}</definedName>
    <definedName name="_____p8" localSheetId="5" hidden="1">{"TotalGeralDespesasPorArea",#N/A,FALSE,"VinculosAccessEfetivo"}</definedName>
    <definedName name="_____p8" localSheetId="4" hidden="1">{"TotalGeralDespesasPorArea",#N/A,FALSE,"VinculosAccessEfetivo"}</definedName>
    <definedName name="_____p8" hidden="1">{"TotalGeralDespesasPorArea",#N/A,FALSE,"VinculosAccessEfetivo"}</definedName>
    <definedName name="_____p9" localSheetId="5" hidden="1">{"TotalGeralDespesasPorArea",#N/A,FALSE,"VinculosAccessEfetivo"}</definedName>
    <definedName name="_____p9" localSheetId="4" hidden="1">{"TotalGeralDespesasPorArea",#N/A,FALSE,"VinculosAccessEfetivo"}</definedName>
    <definedName name="_____p9" hidden="1">{"TotalGeralDespesasPorArea",#N/A,FALSE,"VinculosAccessEfetivo"}</definedName>
    <definedName name="_____TF2" hidden="1">#REF!,#REF!</definedName>
    <definedName name="_____TF2222" hidden="1">#REF!</definedName>
    <definedName name="_____xx1" hidden="1">#REF!,#REF!</definedName>
    <definedName name="_____yh7" localSheetId="5" hidden="1">{#N/A,#N/A,FALSE,"CONTROLE";#N/A,#N/A,FALSE,"CONTROLE"}</definedName>
    <definedName name="_____yh7" localSheetId="4" hidden="1">{#N/A,#N/A,FALSE,"CONTROLE";#N/A,#N/A,FALSE,"CONTROLE"}</definedName>
    <definedName name="_____yh7" hidden="1">{#N/A,#N/A,FALSE,"CONTROLE";#N/A,#N/A,FALSE,"CONTROLE"}</definedName>
    <definedName name="_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0" localSheetId="5" hidden="1">{"TotalGeralDespesasPorArea",#N/A,FALSE,"VinculosAccessEfetivo"}</definedName>
    <definedName name="_____z10" localSheetId="4" hidden="1">{"TotalGeralDespesasPorArea",#N/A,FALSE,"VinculosAccessEfetivo"}</definedName>
    <definedName name="_____z10" hidden="1">{"TotalGeralDespesasPorArea",#N/A,FALSE,"VinculosAccessEfetivo"}</definedName>
    <definedName name="_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3" localSheetId="5" hidden="1">{"TotalGeralDespesasPorArea",#N/A,FALSE,"VinculosAccessEfetivo"}</definedName>
    <definedName name="_____z13" localSheetId="4" hidden="1">{"TotalGeralDespesasPorArea",#N/A,FALSE,"VinculosAccessEfetivo"}</definedName>
    <definedName name="_____z13" hidden="1">{"TotalGeralDespesasPorArea",#N/A,FALSE,"VinculosAccessEfetivo"}</definedName>
    <definedName name="_____z14" localSheetId="5" hidden="1">{#N/A,#N/A,FALSE,"CONTROLE"}</definedName>
    <definedName name="_____z14" localSheetId="4" hidden="1">{#N/A,#N/A,FALSE,"CONTROLE"}</definedName>
    <definedName name="_____z14" hidden="1">{#N/A,#N/A,FALSE,"CONTROLE"}</definedName>
    <definedName name="_____z15" localSheetId="5" hidden="1">{#N/A,#N/A,FALSE,"CONTROLE"}</definedName>
    <definedName name="_____z15" localSheetId="4" hidden="1">{#N/A,#N/A,FALSE,"CONTROLE"}</definedName>
    <definedName name="_____z15" hidden="1">{#N/A,#N/A,FALSE,"CONTROLE"}</definedName>
    <definedName name="_____z16" localSheetId="5" hidden="1">{"TotalGeralDespesasPorArea",#N/A,FALSE,"VinculosAccessEfetivo"}</definedName>
    <definedName name="_____z16" localSheetId="4" hidden="1">{"TotalGeralDespesasPorArea",#N/A,FALSE,"VinculosAccessEfetivo"}</definedName>
    <definedName name="_____z16" hidden="1">{"TotalGeralDespesasPorArea",#N/A,FALSE,"VinculosAccessEfetivo"}</definedName>
    <definedName name="_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9" localSheetId="5" hidden="1">{#N/A,#N/A,FALSE,"CONTROLE"}</definedName>
    <definedName name="_____z19" localSheetId="4" hidden="1">{#N/A,#N/A,FALSE,"CONTROLE"}</definedName>
    <definedName name="_____z19" hidden="1">{#N/A,#N/A,FALSE,"CONTROLE"}</definedName>
    <definedName name="_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1" localSheetId="5" hidden="1">{"TotalGeralDespesasPorArea",#N/A,FALSE,"VinculosAccessEfetivo"}</definedName>
    <definedName name="_____z21" localSheetId="4" hidden="1">{"TotalGeralDespesasPorArea",#N/A,FALSE,"VinculosAccessEfetivo"}</definedName>
    <definedName name="_____z21" hidden="1">{"TotalGeralDespesasPorArea",#N/A,FALSE,"VinculosAccessEfetivo"}</definedName>
    <definedName name="_____z22" localSheetId="5" hidden="1">{#N/A,#N/A,FALSE,"CONTROLE";#N/A,#N/A,FALSE,"CONTROLE"}</definedName>
    <definedName name="_____z22" localSheetId="4" hidden="1">{#N/A,#N/A,FALSE,"CONTROLE";#N/A,#N/A,FALSE,"CONTROLE"}</definedName>
    <definedName name="_____z22" hidden="1">{#N/A,#N/A,FALSE,"CONTROLE";#N/A,#N/A,FALSE,"CONTROLE"}</definedName>
    <definedName name="_____z23" localSheetId="5" hidden="1">{#N/A,#N/A,FALSE,"CONTROLE"}</definedName>
    <definedName name="_____z23" localSheetId="4" hidden="1">{#N/A,#N/A,FALSE,"CONTROLE"}</definedName>
    <definedName name="_____z23" hidden="1">{#N/A,#N/A,FALSE,"CONTROLE"}</definedName>
    <definedName name="_____z3" localSheetId="5" hidden="1">{"TotalGeralDespesasPorArea",#N/A,FALSE,"VinculosAccessEfetivo"}</definedName>
    <definedName name="_____z3" localSheetId="4" hidden="1">{"TotalGeralDespesasPorArea",#N/A,FALSE,"VinculosAccessEfetivo"}</definedName>
    <definedName name="_____z3" hidden="1">{"TotalGeralDespesasPorArea",#N/A,FALSE,"VinculosAccessEfetivo"}</definedName>
    <definedName name="_____z4" localSheetId="5" hidden="1">{"TotalGeralDespesasPorArea",#N/A,FALSE,"VinculosAccessEfetivo"}</definedName>
    <definedName name="_____z4" localSheetId="4" hidden="1">{"TotalGeralDespesasPorArea",#N/A,FALSE,"VinculosAccessEfetivo"}</definedName>
    <definedName name="_____z4" hidden="1">{"TotalGeralDespesasPorArea",#N/A,FALSE,"VinculosAccessEfetivo"}</definedName>
    <definedName name="_____z5" localSheetId="5" hidden="1">{"TotalGeralDespesasPorArea",#N/A,FALSE,"VinculosAccessEfetivo"}</definedName>
    <definedName name="_____z5" localSheetId="4" hidden="1">{"TotalGeralDespesasPorArea",#N/A,FALSE,"VinculosAccessEfetivo"}</definedName>
    <definedName name="_____z5" hidden="1">{"TotalGeralDespesasPorArea",#N/A,FALSE,"VinculosAccessEfetivo"}</definedName>
    <definedName name="_____z6" localSheetId="5" hidden="1">{"TotalGeralDespesasPorArea",#N/A,FALSE,"VinculosAccessEfetivo"}</definedName>
    <definedName name="_____z6" localSheetId="4" hidden="1">{"TotalGeralDespesasPorArea",#N/A,FALSE,"VinculosAccessEfetivo"}</definedName>
    <definedName name="_____z6" hidden="1">{"TotalGeralDespesasPorArea",#N/A,FALSE,"VinculosAccessEfetivo"}</definedName>
    <definedName name="_____z7" localSheetId="5" hidden="1">{"TotalGeralDespesasPorArea",#N/A,FALSE,"VinculosAccessEfetivo"}</definedName>
    <definedName name="_____z7" localSheetId="4" hidden="1">{"TotalGeralDespesasPorArea",#N/A,FALSE,"VinculosAccessEfetivo"}</definedName>
    <definedName name="_____z7" hidden="1">{"TotalGeralDespesasPorArea",#N/A,FALSE,"VinculosAccessEfetivo"}</definedName>
    <definedName name="_____z8" localSheetId="5" hidden="1">{"TotalGeralDespesasPorArea",#N/A,FALSE,"VinculosAccessEfetivo"}</definedName>
    <definedName name="_____z8" localSheetId="4" hidden="1">{"TotalGeralDespesasPorArea",#N/A,FALSE,"VinculosAccessEfetivo"}</definedName>
    <definedName name="_____z8" hidden="1">{"TotalGeralDespesasPorArea",#N/A,FALSE,"VinculosAccessEfetivo"}</definedName>
    <definedName name="_____z9" localSheetId="5" hidden="1">{"TotalGeralDespesasPorArea",#N/A,FALSE,"VinculosAccessEfetivo"}</definedName>
    <definedName name="_____z9" localSheetId="4" hidden="1">{"TotalGeralDespesasPorArea",#N/A,FALSE,"VinculosAccessEfetivo"}</definedName>
    <definedName name="_____z9" hidden="1">{"TotalGeralDespesasPorArea",#N/A,FALSE,"VinculosAccessEfetivo"}</definedName>
    <definedName name="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localSheetId="5" hidden="1">{#N/A,#N/A,FALSE,"ENERGIA";#N/A,#N/A,FALSE,"PERDIDAS";#N/A,#N/A,FALSE,"CLIENTES";#N/A,#N/A,FALSE,"ESTADO";#N/A,#N/A,FALSE,"TECNICA"}</definedName>
    <definedName name="____bb1" localSheetId="4" hidden="1">{#N/A,#N/A,FALSE,"ENERGIA";#N/A,#N/A,FALSE,"PERDIDAS";#N/A,#N/A,FALSE,"CLIENTES";#N/A,#N/A,FALSE,"ESTADO";#N/A,#N/A,FALSE,"TECNICA"}</definedName>
    <definedName name="____bb1" hidden="1">{#N/A,#N/A,FALSE,"ENERGIA";#N/A,#N/A,FALSE,"PERDIDAS";#N/A,#N/A,FALSE,"CLIENTES";#N/A,#N/A,FALSE,"ESTADO";#N/A,#N/A,FALSE,"TECNICA"}</definedName>
    <definedName name="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EN30" localSheetId="5" hidden="1">{#N/A,#N/A,FALSE,"SIM95"}</definedName>
    <definedName name="____CEN30" localSheetId="4" hidden="1">{#N/A,#N/A,FALSE,"SIM95"}</definedName>
    <definedName name="____CEN30" hidden="1">{#N/A,#N/A,FALSE,"SIM95"}</definedName>
    <definedName name="____CEN300" localSheetId="5" hidden="1">{#N/A,#N/A,FALSE,"SIM95"}</definedName>
    <definedName name="____CEN300" localSheetId="4" hidden="1">{#N/A,#N/A,FALSE,"SIM95"}</definedName>
    <definedName name="____CEN300" hidden="1">{#N/A,#N/A,FALSE,"SIM95"}</definedName>
    <definedName name="____cen301" localSheetId="5" hidden="1">{#N/A,#N/A,FALSE,"SIM95"}</definedName>
    <definedName name="____cen301" localSheetId="4" hidden="1">{#N/A,#N/A,FALSE,"SIM95"}</definedName>
    <definedName name="____cen301" hidden="1">{#N/A,#N/A,FALSE,"SIM95"}</definedName>
    <definedName name="____cen31" localSheetId="5" hidden="1">{#N/A,#N/A,FALSE,"SIM95"}</definedName>
    <definedName name="____cen31" localSheetId="4" hidden="1">{#N/A,#N/A,FALSE,"SIM95"}</definedName>
    <definedName name="____cen31" hidden="1">{#N/A,#N/A,FALSE,"SIM95"}</definedName>
    <definedName name="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e1" localSheetId="5" hidden="1">{#N/A,#N/A,FALSE,"ENERGIA";#N/A,#N/A,FALSE,"PERDIDAS";#N/A,#N/A,FALSE,"CLIENTES";#N/A,#N/A,FALSE,"ESTADO";#N/A,#N/A,FALSE,"TECNICA"}</definedName>
    <definedName name="____e1" localSheetId="4" hidden="1">{#N/A,#N/A,FALSE,"ENERGIA";#N/A,#N/A,FALSE,"PERDIDAS";#N/A,#N/A,FALSE,"CLIENTES";#N/A,#N/A,FALSE,"ESTADO";#N/A,#N/A,FALSE,"TECNICA"}</definedName>
    <definedName name="____e1" hidden="1">{#N/A,#N/A,FALSE,"ENERGIA";#N/A,#N/A,FALSE,"PERDIDAS";#N/A,#N/A,FALSE,"CLIENTES";#N/A,#N/A,FALSE,"ESTADO";#N/A,#N/A,FALSE,"TECNICA"}</definedName>
    <definedName name="____ep1" localSheetId="5" hidden="1">{#N/A,#N/A,FALSE,"CONTROLE"}</definedName>
    <definedName name="____ep1" localSheetId="4" hidden="1">{#N/A,#N/A,FALSE,"CONTROLE"}</definedName>
    <definedName name="____ep1" hidden="1">{#N/A,#N/A,FALSE,"CONTROLE"}</definedName>
    <definedName name="____fpp07" localSheetId="5" hidden="1">{"TotalGeralDespesasPorArea",#N/A,FALSE,"VinculosAccessEfetivo"}</definedName>
    <definedName name="____fpp07" localSheetId="4" hidden="1">{"TotalGeralDespesasPorArea",#N/A,FALSE,"VinculosAccessEfetivo"}</definedName>
    <definedName name="____fpp07" hidden="1">{"TotalGeralDespesasPorArea",#N/A,FALSE,"VinculosAccessEfetivo"}</definedName>
    <definedName name="____FT08" hidden="1">"3OYHDJRF05V1IN1D1R6C32J5E"</definedName>
    <definedName name="____o022" localSheetId="5" hidden="1">{#N/A,#N/A,FALSE,"CONTROLE";#N/A,#N/A,FALSE,"CONTROLE"}</definedName>
    <definedName name="____o022" localSheetId="4" hidden="1">{#N/A,#N/A,FALSE,"CONTROLE";#N/A,#N/A,FALSE,"CONTROLE"}</definedName>
    <definedName name="____o022" hidden="1">{#N/A,#N/A,FALSE,"CONTROLE";#N/A,#N/A,FALSE,"CONTROLE"}</definedName>
    <definedName name="____o023" localSheetId="5" hidden="1">{#N/A,#N/A,FALSE,"CONTROLE"}</definedName>
    <definedName name="____o023" localSheetId="4" hidden="1">{#N/A,#N/A,FALSE,"CONTROLE"}</definedName>
    <definedName name="____o023" hidden="1">{#N/A,#N/A,FALSE,"CONTROLE"}</definedName>
    <definedName name="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0" localSheetId="5" hidden="1">{"TotalGeralDespesasPorArea",#N/A,FALSE,"VinculosAccessEfetivo"}</definedName>
    <definedName name="____o10" localSheetId="4" hidden="1">{"TotalGeralDespesasPorArea",#N/A,FALSE,"VinculosAccessEfetivo"}</definedName>
    <definedName name="____o10" hidden="1">{"TotalGeralDespesasPorArea",#N/A,FALSE,"VinculosAccessEfetivo"}</definedName>
    <definedName name="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3" localSheetId="5" hidden="1">{"TotalGeralDespesasPorArea",#N/A,FALSE,"VinculosAccessEfetivo"}</definedName>
    <definedName name="____o13" localSheetId="4" hidden="1">{"TotalGeralDespesasPorArea",#N/A,FALSE,"VinculosAccessEfetivo"}</definedName>
    <definedName name="____o13" hidden="1">{"TotalGeralDespesasPorArea",#N/A,FALSE,"VinculosAccessEfetivo"}</definedName>
    <definedName name="____o14" localSheetId="5" hidden="1">{#N/A,#N/A,FALSE,"CONTROLE"}</definedName>
    <definedName name="____o14" localSheetId="4" hidden="1">{#N/A,#N/A,FALSE,"CONTROLE"}</definedName>
    <definedName name="____o14" hidden="1">{#N/A,#N/A,FALSE,"CONTROLE"}</definedName>
    <definedName name="____o15" localSheetId="5" hidden="1">{#N/A,#N/A,FALSE,"CONTROLE"}</definedName>
    <definedName name="____o15" localSheetId="4" hidden="1">{#N/A,#N/A,FALSE,"CONTROLE"}</definedName>
    <definedName name="____o15" hidden="1">{#N/A,#N/A,FALSE,"CONTROLE"}</definedName>
    <definedName name="____o16" localSheetId="5" hidden="1">{"TotalGeralDespesasPorArea",#N/A,FALSE,"VinculosAccessEfetivo"}</definedName>
    <definedName name="____o16" localSheetId="4" hidden="1">{"TotalGeralDespesasPorArea",#N/A,FALSE,"VinculosAccessEfetivo"}</definedName>
    <definedName name="____o16" hidden="1">{"TotalGeralDespesasPorArea",#N/A,FALSE,"VinculosAccessEfetivo"}</definedName>
    <definedName name="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9" localSheetId="5" hidden="1">{#N/A,#N/A,FALSE,"CONTROLE"}</definedName>
    <definedName name="____o19" localSheetId="4" hidden="1">{#N/A,#N/A,FALSE,"CONTROLE"}</definedName>
    <definedName name="____o19" hidden="1">{#N/A,#N/A,FALSE,"CONTROLE"}</definedName>
    <definedName name="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1" localSheetId="5" hidden="1">{"TotalGeralDespesasPorArea",#N/A,FALSE,"VinculosAccessEfetivo"}</definedName>
    <definedName name="____o21" localSheetId="4" hidden="1">{"TotalGeralDespesasPorArea",#N/A,FALSE,"VinculosAccessEfetivo"}</definedName>
    <definedName name="____o21" hidden="1">{"TotalGeralDespesasPorArea",#N/A,FALSE,"VinculosAccessEfetivo"}</definedName>
    <definedName name="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5" localSheetId="5" hidden="1">{"TotalGeralDespesasPorArea",#N/A,FALSE,"VinculosAccessEfetivo"}</definedName>
    <definedName name="____o25" localSheetId="4" hidden="1">{"TotalGeralDespesasPorArea",#N/A,FALSE,"VinculosAccessEfetivo"}</definedName>
    <definedName name="____o25" hidden="1">{"TotalGeralDespesasPorArea",#N/A,FALSE,"VinculosAccessEfetivo"}</definedName>
    <definedName name="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8" localSheetId="5" hidden="1">{"TotalGeralDespesasPorArea",#N/A,FALSE,"VinculosAccessEfetivo"}</definedName>
    <definedName name="____o28" localSheetId="4" hidden="1">{"TotalGeralDespesasPorArea",#N/A,FALSE,"VinculosAccessEfetivo"}</definedName>
    <definedName name="____o28" hidden="1">{"TotalGeralDespesasPorArea",#N/A,FALSE,"VinculosAccessEfetivo"}</definedName>
    <definedName name="____o29" localSheetId="5" hidden="1">{#N/A,#N/A,FALSE,"CONTROLE"}</definedName>
    <definedName name="____o29" localSheetId="4" hidden="1">{#N/A,#N/A,FALSE,"CONTROLE"}</definedName>
    <definedName name="____o29" hidden="1">{#N/A,#N/A,FALSE,"CONTROLE"}</definedName>
    <definedName name="____o3" localSheetId="5" hidden="1">{"TotalGeralDespesasPorArea",#N/A,FALSE,"VinculosAccessEfetivo"}</definedName>
    <definedName name="____o3" localSheetId="4" hidden="1">{"TotalGeralDespesasPorArea",#N/A,FALSE,"VinculosAccessEfetivo"}</definedName>
    <definedName name="____o3" hidden="1">{"TotalGeralDespesasPorArea",#N/A,FALSE,"VinculosAccessEfetivo"}</definedName>
    <definedName name="____o30" localSheetId="5" hidden="1">{#N/A,#N/A,FALSE,"CONTROLE"}</definedName>
    <definedName name="____o30" localSheetId="4" hidden="1">{#N/A,#N/A,FALSE,"CONTROLE"}</definedName>
    <definedName name="____o30" hidden="1">{#N/A,#N/A,FALSE,"CONTROLE"}</definedName>
    <definedName name="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3" localSheetId="5" hidden="1">{#N/A,#N/A,FALSE,"CONTROLE"}</definedName>
    <definedName name="____o33" localSheetId="4" hidden="1">{#N/A,#N/A,FALSE,"CONTROLE"}</definedName>
    <definedName name="____o33" hidden="1">{#N/A,#N/A,FALSE,"CONTROLE"}</definedName>
    <definedName name="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6" localSheetId="5" hidden="1">{"TotalGeralDespesasPorArea",#N/A,FALSE,"VinculosAccessEfetivo"}</definedName>
    <definedName name="____o36" localSheetId="4" hidden="1">{"TotalGeralDespesasPorArea",#N/A,FALSE,"VinculosAccessEfetivo"}</definedName>
    <definedName name="____o36" hidden="1">{"TotalGeralDespesasPorArea",#N/A,FALSE,"VinculosAccessEfetivo"}</definedName>
    <definedName name="____o37" localSheetId="5" hidden="1">{#N/A,#N/A,FALSE,"CONTROLE";#N/A,#N/A,FALSE,"CONTROLE"}</definedName>
    <definedName name="____o37" localSheetId="4" hidden="1">{#N/A,#N/A,FALSE,"CONTROLE";#N/A,#N/A,FALSE,"CONTROLE"}</definedName>
    <definedName name="____o37" hidden="1">{#N/A,#N/A,FALSE,"CONTROLE";#N/A,#N/A,FALSE,"CONTROLE"}</definedName>
    <definedName name="____o38" localSheetId="5" hidden="1">{#N/A,#N/A,FALSE,"CONTROLE"}</definedName>
    <definedName name="____o38" localSheetId="4" hidden="1">{#N/A,#N/A,FALSE,"CONTROLE"}</definedName>
    <definedName name="____o38" hidden="1">{#N/A,#N/A,FALSE,"CONTROLE"}</definedName>
    <definedName name="____o39" localSheetId="5" hidden="1">{"TotalGeralDespesasPorArea",#N/A,FALSE,"VinculosAccessEfetivo"}</definedName>
    <definedName name="____o39" localSheetId="4" hidden="1">{"TotalGeralDespesasPorArea",#N/A,FALSE,"VinculosAccessEfetivo"}</definedName>
    <definedName name="____o39" hidden="1">{"TotalGeralDespesasPorArea",#N/A,FALSE,"VinculosAccessEfetivo"}</definedName>
    <definedName name="____o4" localSheetId="5" hidden="1">{"TotalGeralDespesasPorArea",#N/A,FALSE,"VinculosAccessEfetivo"}</definedName>
    <definedName name="____o4" localSheetId="4" hidden="1">{"TotalGeralDespesasPorArea",#N/A,FALSE,"VinculosAccessEfetivo"}</definedName>
    <definedName name="____o4" hidden="1">{"TotalGeralDespesasPorArea",#N/A,FALSE,"VinculosAccessEfetivo"}</definedName>
    <definedName name="____o45" localSheetId="5" hidden="1">{"TotalGeralDespesasPorArea",#N/A,FALSE,"VinculosAccessEfetivo"}</definedName>
    <definedName name="____o45" localSheetId="4" hidden="1">{"TotalGeralDespesasPorArea",#N/A,FALSE,"VinculosAccessEfetivo"}</definedName>
    <definedName name="____o45" hidden="1">{"TotalGeralDespesasPorArea",#N/A,FALSE,"VinculosAccessEfetivo"}</definedName>
    <definedName name="____o5" localSheetId="5" hidden="1">{"TotalGeralDespesasPorArea",#N/A,FALSE,"VinculosAccessEfetivo"}</definedName>
    <definedName name="____o5" localSheetId="4" hidden="1">{"TotalGeralDespesasPorArea",#N/A,FALSE,"VinculosAccessEfetivo"}</definedName>
    <definedName name="____o5" hidden="1">{"TotalGeralDespesasPorArea",#N/A,FALSE,"VinculosAccessEfetivo"}</definedName>
    <definedName name="____o6" localSheetId="5" hidden="1">{"TotalGeralDespesasPorArea",#N/A,FALSE,"VinculosAccessEfetivo"}</definedName>
    <definedName name="____o6" localSheetId="4" hidden="1">{"TotalGeralDespesasPorArea",#N/A,FALSE,"VinculosAccessEfetivo"}</definedName>
    <definedName name="____o6" hidden="1">{"TotalGeralDespesasPorArea",#N/A,FALSE,"VinculosAccessEfetivo"}</definedName>
    <definedName name="____o60" localSheetId="5" hidden="1">{"TotalGeralDespesasPorArea",#N/A,FALSE,"VinculosAccessEfetivo"}</definedName>
    <definedName name="____o60" localSheetId="4" hidden="1">{"TotalGeralDespesasPorArea",#N/A,FALSE,"VinculosAccessEfetivo"}</definedName>
    <definedName name="____o60" hidden="1">{"TotalGeralDespesasPorArea",#N/A,FALSE,"VinculosAccessEfetivo"}</definedName>
    <definedName name="____o7" localSheetId="5" hidden="1">{"TotalGeralDespesasPorArea",#N/A,FALSE,"VinculosAccessEfetivo"}</definedName>
    <definedName name="____o7" localSheetId="4" hidden="1">{"TotalGeralDespesasPorArea",#N/A,FALSE,"VinculosAccessEfetivo"}</definedName>
    <definedName name="____o7" hidden="1">{"TotalGeralDespesasPorArea",#N/A,FALSE,"VinculosAccessEfetivo"}</definedName>
    <definedName name="____o8" localSheetId="5" hidden="1">{"TotalGeralDespesasPorArea",#N/A,FALSE,"VinculosAccessEfetivo"}</definedName>
    <definedName name="____o8" localSheetId="4" hidden="1">{"TotalGeralDespesasPorArea",#N/A,FALSE,"VinculosAccessEfetivo"}</definedName>
    <definedName name="____o8" hidden="1">{"TotalGeralDespesasPorArea",#N/A,FALSE,"VinculosAccessEfetivo"}</definedName>
    <definedName name="____o840" localSheetId="5" hidden="1">{"TotalGeralDespesasPorArea",#N/A,FALSE,"VinculosAccessEfetivo"}</definedName>
    <definedName name="____o840" localSheetId="4" hidden="1">{"TotalGeralDespesasPorArea",#N/A,FALSE,"VinculosAccessEfetivo"}</definedName>
    <definedName name="____o840" hidden="1">{"TotalGeralDespesasPorArea",#N/A,FALSE,"VinculosAccessEfetivo"}</definedName>
    <definedName name="____o841" localSheetId="5" hidden="1">{"TotalGeralDespesasPorArea",#N/A,FALSE,"VinculosAccessEfetivo"}</definedName>
    <definedName name="____o841" localSheetId="4" hidden="1">{"TotalGeralDespesasPorArea",#N/A,FALSE,"VinculosAccessEfetivo"}</definedName>
    <definedName name="____o841" hidden="1">{"TotalGeralDespesasPorArea",#N/A,FALSE,"VinculosAccessEfetivo"}</definedName>
    <definedName name="____o847" localSheetId="5" hidden="1">{"TotalGeralDespesasPorArea",#N/A,FALSE,"VinculosAccessEfetivo"}</definedName>
    <definedName name="____o847" localSheetId="4" hidden="1">{"TotalGeralDespesasPorArea",#N/A,FALSE,"VinculosAccessEfetivo"}</definedName>
    <definedName name="____o847" hidden="1">{"TotalGeralDespesasPorArea",#N/A,FALSE,"VinculosAccessEfetivo"}</definedName>
    <definedName name="____o9" localSheetId="5" hidden="1">{"TotalGeralDespesasPorArea",#N/A,FALSE,"VinculosAccessEfetivo"}</definedName>
    <definedName name="____o9" localSheetId="4" hidden="1">{"TotalGeralDespesasPorArea",#N/A,FALSE,"VinculosAccessEfetivo"}</definedName>
    <definedName name="____o9" hidden="1">{"TotalGeralDespesasPorArea",#N/A,FALSE,"VinculosAccessEfetivo"}</definedName>
    <definedName name="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0" localSheetId="5" hidden="1">{"TotalGeralDespesasPorArea",#N/A,FALSE,"VinculosAccessEfetivo"}</definedName>
    <definedName name="____p10" localSheetId="4" hidden="1">{"TotalGeralDespesasPorArea",#N/A,FALSE,"VinculosAccessEfetivo"}</definedName>
    <definedName name="____p10" hidden="1">{"TotalGeralDespesasPorArea",#N/A,FALSE,"VinculosAccessEfetivo"}</definedName>
    <definedName name="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3" localSheetId="5" hidden="1">{"TotalGeralDespesasPorArea",#N/A,FALSE,"VinculosAccessEfetivo"}</definedName>
    <definedName name="____p13" localSheetId="4" hidden="1">{"TotalGeralDespesasPorArea",#N/A,FALSE,"VinculosAccessEfetivo"}</definedName>
    <definedName name="____p13" hidden="1">{"TotalGeralDespesasPorArea",#N/A,FALSE,"VinculosAccessEfetivo"}</definedName>
    <definedName name="____p14" localSheetId="5" hidden="1">{#N/A,#N/A,FALSE,"CONTROLE"}</definedName>
    <definedName name="____p14" localSheetId="4" hidden="1">{#N/A,#N/A,FALSE,"CONTROLE"}</definedName>
    <definedName name="____p14" hidden="1">{#N/A,#N/A,FALSE,"CONTROLE"}</definedName>
    <definedName name="____p15" localSheetId="5" hidden="1">{#N/A,#N/A,FALSE,"CONTROLE"}</definedName>
    <definedName name="____p15" localSheetId="4" hidden="1">{#N/A,#N/A,FALSE,"CONTROLE"}</definedName>
    <definedName name="____p15" hidden="1">{#N/A,#N/A,FALSE,"CONTROLE"}</definedName>
    <definedName name="____p16" localSheetId="5" hidden="1">{"TotalGeralDespesasPorArea",#N/A,FALSE,"VinculosAccessEfetivo"}</definedName>
    <definedName name="____p16" localSheetId="4" hidden="1">{"TotalGeralDespesasPorArea",#N/A,FALSE,"VinculosAccessEfetivo"}</definedName>
    <definedName name="____p16" hidden="1">{"TotalGeralDespesasPorArea",#N/A,FALSE,"VinculosAccessEfetivo"}</definedName>
    <definedName name="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9" localSheetId="5" hidden="1">{#N/A,#N/A,FALSE,"CONTROLE"}</definedName>
    <definedName name="____p19" localSheetId="4" hidden="1">{#N/A,#N/A,FALSE,"CONTROLE"}</definedName>
    <definedName name="____p19" hidden="1">{#N/A,#N/A,FALSE,"CONTROLE"}</definedName>
    <definedName name="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1" localSheetId="5" hidden="1">{"TotalGeralDespesasPorArea",#N/A,FALSE,"VinculosAccessEfetivo"}</definedName>
    <definedName name="____p21" localSheetId="4" hidden="1">{"TotalGeralDespesasPorArea",#N/A,FALSE,"VinculosAccessEfetivo"}</definedName>
    <definedName name="____p21" hidden="1">{"TotalGeralDespesasPorArea",#N/A,FALSE,"VinculosAccessEfetivo"}</definedName>
    <definedName name="____p22" localSheetId="5" hidden="1">{#N/A,#N/A,FALSE,"CONTROLE";#N/A,#N/A,FALSE,"CONTROLE"}</definedName>
    <definedName name="____p22" localSheetId="4" hidden="1">{#N/A,#N/A,FALSE,"CONTROLE";#N/A,#N/A,FALSE,"CONTROLE"}</definedName>
    <definedName name="____p22" hidden="1">{#N/A,#N/A,FALSE,"CONTROLE";#N/A,#N/A,FALSE,"CONTROLE"}</definedName>
    <definedName name="____p23" localSheetId="5" hidden="1">{#N/A,#N/A,FALSE,"CONTROLE"}</definedName>
    <definedName name="____p23" localSheetId="4" hidden="1">{#N/A,#N/A,FALSE,"CONTROLE"}</definedName>
    <definedName name="____p23" hidden="1">{#N/A,#N/A,FALSE,"CONTROLE"}</definedName>
    <definedName name="____p3" localSheetId="5" hidden="1">{"TotalGeralDespesasPorArea",#N/A,FALSE,"VinculosAccessEfetivo"}</definedName>
    <definedName name="____p3" localSheetId="4" hidden="1">{"TotalGeralDespesasPorArea",#N/A,FALSE,"VinculosAccessEfetivo"}</definedName>
    <definedName name="____p3" hidden="1">{"TotalGeralDespesasPorArea",#N/A,FALSE,"VinculosAccessEfetivo"}</definedName>
    <definedName name="____p4" localSheetId="5" hidden="1">{"TotalGeralDespesasPorArea",#N/A,FALSE,"VinculosAccessEfetivo"}</definedName>
    <definedName name="____p4" localSheetId="4" hidden="1">{"TotalGeralDespesasPorArea",#N/A,FALSE,"VinculosAccessEfetivo"}</definedName>
    <definedName name="____p4" hidden="1">{"TotalGeralDespesasPorArea",#N/A,FALSE,"VinculosAccessEfetivo"}</definedName>
    <definedName name="____p5" localSheetId="5" hidden="1">{"TotalGeralDespesasPorArea",#N/A,FALSE,"VinculosAccessEfetivo"}</definedName>
    <definedName name="____p5" localSheetId="4" hidden="1">{"TotalGeralDespesasPorArea",#N/A,FALSE,"VinculosAccessEfetivo"}</definedName>
    <definedName name="____p5" hidden="1">{"TotalGeralDespesasPorArea",#N/A,FALSE,"VinculosAccessEfetivo"}</definedName>
    <definedName name="____p6" localSheetId="5" hidden="1">{"TotalGeralDespesasPorArea",#N/A,FALSE,"VinculosAccessEfetivo"}</definedName>
    <definedName name="____p6" localSheetId="4" hidden="1">{"TotalGeralDespesasPorArea",#N/A,FALSE,"VinculosAccessEfetivo"}</definedName>
    <definedName name="____p6" hidden="1">{"TotalGeralDespesasPorArea",#N/A,FALSE,"VinculosAccessEfetivo"}</definedName>
    <definedName name="____p7" localSheetId="5" hidden="1">{"TotalGeralDespesasPorArea",#N/A,FALSE,"VinculosAccessEfetivo"}</definedName>
    <definedName name="____p7" localSheetId="4" hidden="1">{"TotalGeralDespesasPorArea",#N/A,FALSE,"VinculosAccessEfetivo"}</definedName>
    <definedName name="____p7" hidden="1">{"TotalGeralDespesasPorArea",#N/A,FALSE,"VinculosAccessEfetivo"}</definedName>
    <definedName name="____p8" localSheetId="5" hidden="1">{"TotalGeralDespesasPorArea",#N/A,FALSE,"VinculosAccessEfetivo"}</definedName>
    <definedName name="____p8" localSheetId="4" hidden="1">{"TotalGeralDespesasPorArea",#N/A,FALSE,"VinculosAccessEfetivo"}</definedName>
    <definedName name="____p8" hidden="1">{"TotalGeralDespesasPorArea",#N/A,FALSE,"VinculosAccessEfetivo"}</definedName>
    <definedName name="____p9" localSheetId="5" hidden="1">{"TotalGeralDespesasPorArea",#N/A,FALSE,"VinculosAccessEfetivo"}</definedName>
    <definedName name="____p9" localSheetId="4" hidden="1">{"TotalGeralDespesasPorArea",#N/A,FALSE,"VinculosAccessEfetivo"}</definedName>
    <definedName name="____p9" hidden="1">{"TotalGeralDespesasPorArea",#N/A,FALSE,"VinculosAccessEfetivo"}</definedName>
    <definedName name="____TF2" hidden="1">#REF!,#REF!</definedName>
    <definedName name="____TF2222" hidden="1">#REF!</definedName>
    <definedName name="____xx1" hidden="1">#REF!,#REF!</definedName>
    <definedName name="____yh7" localSheetId="5" hidden="1">{#N/A,#N/A,FALSE,"CONTROLE";#N/A,#N/A,FALSE,"CONTROLE"}</definedName>
    <definedName name="____yh7" localSheetId="4" hidden="1">{#N/A,#N/A,FALSE,"CONTROLE";#N/A,#N/A,FALSE,"CONTROLE"}</definedName>
    <definedName name="____yh7" hidden="1">{#N/A,#N/A,FALSE,"CONTROLE";#N/A,#N/A,FALSE,"CONTROLE"}</definedName>
    <definedName name="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0" localSheetId="5" hidden="1">{"TotalGeralDespesasPorArea",#N/A,FALSE,"VinculosAccessEfetivo"}</definedName>
    <definedName name="____z10" localSheetId="4" hidden="1">{"TotalGeralDespesasPorArea",#N/A,FALSE,"VinculosAccessEfetivo"}</definedName>
    <definedName name="____z10" hidden="1">{"TotalGeralDespesasPorArea",#N/A,FALSE,"VinculosAccessEfetivo"}</definedName>
    <definedName name="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3" localSheetId="5" hidden="1">{"TotalGeralDespesasPorArea",#N/A,FALSE,"VinculosAccessEfetivo"}</definedName>
    <definedName name="____z13" localSheetId="4" hidden="1">{"TotalGeralDespesasPorArea",#N/A,FALSE,"VinculosAccessEfetivo"}</definedName>
    <definedName name="____z13" hidden="1">{"TotalGeralDespesasPorArea",#N/A,FALSE,"VinculosAccessEfetivo"}</definedName>
    <definedName name="____z14" localSheetId="5" hidden="1">{#N/A,#N/A,FALSE,"CONTROLE"}</definedName>
    <definedName name="____z14" localSheetId="4" hidden="1">{#N/A,#N/A,FALSE,"CONTROLE"}</definedName>
    <definedName name="____z14" hidden="1">{#N/A,#N/A,FALSE,"CONTROLE"}</definedName>
    <definedName name="____z15" localSheetId="5" hidden="1">{#N/A,#N/A,FALSE,"CONTROLE"}</definedName>
    <definedName name="____z15" localSheetId="4" hidden="1">{#N/A,#N/A,FALSE,"CONTROLE"}</definedName>
    <definedName name="____z15" hidden="1">{#N/A,#N/A,FALSE,"CONTROLE"}</definedName>
    <definedName name="____z16" localSheetId="5" hidden="1">{"TotalGeralDespesasPorArea",#N/A,FALSE,"VinculosAccessEfetivo"}</definedName>
    <definedName name="____z16" localSheetId="4" hidden="1">{"TotalGeralDespesasPorArea",#N/A,FALSE,"VinculosAccessEfetivo"}</definedName>
    <definedName name="____z16" hidden="1">{"TotalGeralDespesasPorArea",#N/A,FALSE,"VinculosAccessEfetivo"}</definedName>
    <definedName name="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9" localSheetId="5" hidden="1">{#N/A,#N/A,FALSE,"CONTROLE"}</definedName>
    <definedName name="____z19" localSheetId="4" hidden="1">{#N/A,#N/A,FALSE,"CONTROLE"}</definedName>
    <definedName name="____z19" hidden="1">{#N/A,#N/A,FALSE,"CONTROLE"}</definedName>
    <definedName name="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1" localSheetId="5" hidden="1">{"TotalGeralDespesasPorArea",#N/A,FALSE,"VinculosAccessEfetivo"}</definedName>
    <definedName name="____z21" localSheetId="4" hidden="1">{"TotalGeralDespesasPorArea",#N/A,FALSE,"VinculosAccessEfetivo"}</definedName>
    <definedName name="____z21" hidden="1">{"TotalGeralDespesasPorArea",#N/A,FALSE,"VinculosAccessEfetivo"}</definedName>
    <definedName name="____z22" localSheetId="5" hidden="1">{#N/A,#N/A,FALSE,"CONTROLE";#N/A,#N/A,FALSE,"CONTROLE"}</definedName>
    <definedName name="____z22" localSheetId="4" hidden="1">{#N/A,#N/A,FALSE,"CONTROLE";#N/A,#N/A,FALSE,"CONTROLE"}</definedName>
    <definedName name="____z22" hidden="1">{#N/A,#N/A,FALSE,"CONTROLE";#N/A,#N/A,FALSE,"CONTROLE"}</definedName>
    <definedName name="____z23" localSheetId="5" hidden="1">{#N/A,#N/A,FALSE,"CONTROLE"}</definedName>
    <definedName name="____z23" localSheetId="4" hidden="1">{#N/A,#N/A,FALSE,"CONTROLE"}</definedName>
    <definedName name="____z23" hidden="1">{#N/A,#N/A,FALSE,"CONTROLE"}</definedName>
    <definedName name="____z3" localSheetId="5" hidden="1">{"TotalGeralDespesasPorArea",#N/A,FALSE,"VinculosAccessEfetivo"}</definedName>
    <definedName name="____z3" localSheetId="4" hidden="1">{"TotalGeralDespesasPorArea",#N/A,FALSE,"VinculosAccessEfetivo"}</definedName>
    <definedName name="____z3" hidden="1">{"TotalGeralDespesasPorArea",#N/A,FALSE,"VinculosAccessEfetivo"}</definedName>
    <definedName name="____z4" localSheetId="5" hidden="1">{"TotalGeralDespesasPorArea",#N/A,FALSE,"VinculosAccessEfetivo"}</definedName>
    <definedName name="____z4" localSheetId="4" hidden="1">{"TotalGeralDespesasPorArea",#N/A,FALSE,"VinculosAccessEfetivo"}</definedName>
    <definedName name="____z4" hidden="1">{"TotalGeralDespesasPorArea",#N/A,FALSE,"VinculosAccessEfetivo"}</definedName>
    <definedName name="____z5" localSheetId="5" hidden="1">{"TotalGeralDespesasPorArea",#N/A,FALSE,"VinculosAccessEfetivo"}</definedName>
    <definedName name="____z5" localSheetId="4" hidden="1">{"TotalGeralDespesasPorArea",#N/A,FALSE,"VinculosAccessEfetivo"}</definedName>
    <definedName name="____z5" hidden="1">{"TotalGeralDespesasPorArea",#N/A,FALSE,"VinculosAccessEfetivo"}</definedName>
    <definedName name="____z6" localSheetId="5" hidden="1">{"TotalGeralDespesasPorArea",#N/A,FALSE,"VinculosAccessEfetivo"}</definedName>
    <definedName name="____z6" localSheetId="4" hidden="1">{"TotalGeralDespesasPorArea",#N/A,FALSE,"VinculosAccessEfetivo"}</definedName>
    <definedName name="____z6" hidden="1">{"TotalGeralDespesasPorArea",#N/A,FALSE,"VinculosAccessEfetivo"}</definedName>
    <definedName name="____z7" localSheetId="5" hidden="1">{"TotalGeralDespesasPorArea",#N/A,FALSE,"VinculosAccessEfetivo"}</definedName>
    <definedName name="____z7" localSheetId="4" hidden="1">{"TotalGeralDespesasPorArea",#N/A,FALSE,"VinculosAccessEfetivo"}</definedName>
    <definedName name="____z7" hidden="1">{"TotalGeralDespesasPorArea",#N/A,FALSE,"VinculosAccessEfetivo"}</definedName>
    <definedName name="____z8" localSheetId="5" hidden="1">{"TotalGeralDespesasPorArea",#N/A,FALSE,"VinculosAccessEfetivo"}</definedName>
    <definedName name="____z8" localSheetId="4" hidden="1">{"TotalGeralDespesasPorArea",#N/A,FALSE,"VinculosAccessEfetivo"}</definedName>
    <definedName name="____z8" hidden="1">{"TotalGeralDespesasPorArea",#N/A,FALSE,"VinculosAccessEfetivo"}</definedName>
    <definedName name="____z9" localSheetId="5" hidden="1">{"TotalGeralDespesasPorArea",#N/A,FALSE,"VinculosAccessEfetivo"}</definedName>
    <definedName name="____z9" localSheetId="4" hidden="1">{"TotalGeralDespesasPorArea",#N/A,FALSE,"VinculosAccessEfetivo"}</definedName>
    <definedName name="____z9" hidden="1">{"TotalGeralDespesasPorArea",#N/A,FALSE,"VinculosAccessEfetivo"}</definedName>
    <definedName name="___ADM" localSheetId="3" hidden="1">#REF!</definedName>
    <definedName name="___ADM" localSheetId="6" hidden="1">#REF!</definedName>
    <definedName name="___ADM" localSheetId="5" hidden="1">#REF!</definedName>
    <definedName name="___ADM" localSheetId="4" hidden="1">#REF!</definedName>
    <definedName name="___ADM" hidden="1">#REF!</definedName>
    <definedName name="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localSheetId="5" hidden="1">{#N/A,#N/A,FALSE,"ENERGIA";#N/A,#N/A,FALSE,"PERDIDAS";#N/A,#N/A,FALSE,"CLIENTES";#N/A,#N/A,FALSE,"ESTADO";#N/A,#N/A,FALSE,"TECNICA"}</definedName>
    <definedName name="___bb1" localSheetId="4" hidden="1">{#N/A,#N/A,FALSE,"ENERGIA";#N/A,#N/A,FALSE,"PERDIDAS";#N/A,#N/A,FALSE,"CLIENTES";#N/A,#N/A,FALSE,"ESTADO";#N/A,#N/A,FALSE,"TECNICA"}</definedName>
    <definedName name="___bb1" hidden="1">{#N/A,#N/A,FALSE,"ENERGIA";#N/A,#N/A,FALSE,"PERDIDAS";#N/A,#N/A,FALSE,"CLIENTES";#N/A,#N/A,FALSE,"ESTADO";#N/A,#N/A,FALSE,"TECNICA"}</definedName>
    <definedName name="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CEN30" localSheetId="5" hidden="1">{#N/A,#N/A,FALSE,"SIM95"}</definedName>
    <definedName name="___CEN30" localSheetId="4" hidden="1">{#N/A,#N/A,FALSE,"SIM95"}</definedName>
    <definedName name="___CEN30" hidden="1">{#N/A,#N/A,FALSE,"SIM95"}</definedName>
    <definedName name="___CEN300" localSheetId="5" hidden="1">{#N/A,#N/A,FALSE,"SIM95"}</definedName>
    <definedName name="___CEN300" localSheetId="4" hidden="1">{#N/A,#N/A,FALSE,"SIM95"}</definedName>
    <definedName name="___CEN300" hidden="1">{#N/A,#N/A,FALSE,"SIM95"}</definedName>
    <definedName name="___cen301" localSheetId="5" hidden="1">{#N/A,#N/A,FALSE,"SIM95"}</definedName>
    <definedName name="___cen301" localSheetId="4" hidden="1">{#N/A,#N/A,FALSE,"SIM95"}</definedName>
    <definedName name="___cen301" hidden="1">{#N/A,#N/A,FALSE,"SIM95"}</definedName>
    <definedName name="___cen31" localSheetId="5" hidden="1">{#N/A,#N/A,FALSE,"SIM95"}</definedName>
    <definedName name="___cen31" localSheetId="4" hidden="1">{#N/A,#N/A,FALSE,"SIM95"}</definedName>
    <definedName name="___cen31" hidden="1">{#N/A,#N/A,FALSE,"SIM95"}</definedName>
    <definedName name="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localSheetId="5" hidden="1">{#N/A,#N/A,FALSE,"ENERGIA";#N/A,#N/A,FALSE,"PERDIDAS";#N/A,#N/A,FALSE,"CLIENTES";#N/A,#N/A,FALSE,"ESTADO";#N/A,#N/A,FALSE,"TECNICA"}</definedName>
    <definedName name="___e1" localSheetId="4" hidden="1">{#N/A,#N/A,FALSE,"ENERGIA";#N/A,#N/A,FALSE,"PERDIDAS";#N/A,#N/A,FALSE,"CLIENTES";#N/A,#N/A,FALSE,"ESTADO";#N/A,#N/A,FALSE,"TECNICA"}</definedName>
    <definedName name="___e1" hidden="1">{#N/A,#N/A,FALSE,"ENERGIA";#N/A,#N/A,FALSE,"PERDIDAS";#N/A,#N/A,FALSE,"CLIENTES";#N/A,#N/A,FALSE,"ESTADO";#N/A,#N/A,FALSE,"TECNICA"}</definedName>
    <definedName name="___ep1" localSheetId="5" hidden="1">{#N/A,#N/A,FALSE,"CONTROLE"}</definedName>
    <definedName name="___ep1" localSheetId="4" hidden="1">{#N/A,#N/A,FALSE,"CONTROLE"}</definedName>
    <definedName name="___ep1" hidden="1">{#N/A,#N/A,FALSE,"CONTROLE"}</definedName>
    <definedName name="___fpp07" localSheetId="5" hidden="1">{"TotalGeralDespesasPorArea",#N/A,FALSE,"VinculosAccessEfetivo"}</definedName>
    <definedName name="___fpp07" localSheetId="4" hidden="1">{"TotalGeralDespesasPorArea",#N/A,FALSE,"VinculosAccessEfetivo"}</definedName>
    <definedName name="___fpp07" hidden="1">{"TotalGeralDespesasPorArea",#N/A,FALSE,"VinculosAccessEfetivo"}</definedName>
    <definedName name="___FT08" hidden="1">"3OYHDJRF05V1IN1D1R6C32J5E"</definedName>
    <definedName name="___KEY2" hidden="1">#REF!</definedName>
    <definedName name="___o022" localSheetId="5" hidden="1">{#N/A,#N/A,FALSE,"CONTROLE";#N/A,#N/A,FALSE,"CONTROLE"}</definedName>
    <definedName name="___o022" localSheetId="4" hidden="1">{#N/A,#N/A,FALSE,"CONTROLE";#N/A,#N/A,FALSE,"CONTROLE"}</definedName>
    <definedName name="___o022" hidden="1">{#N/A,#N/A,FALSE,"CONTROLE";#N/A,#N/A,FALSE,"CONTROLE"}</definedName>
    <definedName name="___o023" localSheetId="5" hidden="1">{#N/A,#N/A,FALSE,"CONTROLE"}</definedName>
    <definedName name="___o023" localSheetId="4" hidden="1">{#N/A,#N/A,FALSE,"CONTROLE"}</definedName>
    <definedName name="___o023" hidden="1">{#N/A,#N/A,FALSE,"CONTROLE"}</definedName>
    <definedName name="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0" localSheetId="5" hidden="1">{"TotalGeralDespesasPorArea",#N/A,FALSE,"VinculosAccessEfetivo"}</definedName>
    <definedName name="___o10" localSheetId="4" hidden="1">{"TotalGeralDespesasPorArea",#N/A,FALSE,"VinculosAccessEfetivo"}</definedName>
    <definedName name="___o10" hidden="1">{"TotalGeralDespesasPorArea",#N/A,FALSE,"VinculosAccessEfetivo"}</definedName>
    <definedName name="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3" localSheetId="5" hidden="1">{"TotalGeralDespesasPorArea",#N/A,FALSE,"VinculosAccessEfetivo"}</definedName>
    <definedName name="___o13" localSheetId="4" hidden="1">{"TotalGeralDespesasPorArea",#N/A,FALSE,"VinculosAccessEfetivo"}</definedName>
    <definedName name="___o13" hidden="1">{"TotalGeralDespesasPorArea",#N/A,FALSE,"VinculosAccessEfetivo"}</definedName>
    <definedName name="___o14" localSheetId="5" hidden="1">{#N/A,#N/A,FALSE,"CONTROLE"}</definedName>
    <definedName name="___o14" localSheetId="4" hidden="1">{#N/A,#N/A,FALSE,"CONTROLE"}</definedName>
    <definedName name="___o14" hidden="1">{#N/A,#N/A,FALSE,"CONTROLE"}</definedName>
    <definedName name="___o15" localSheetId="5" hidden="1">{#N/A,#N/A,FALSE,"CONTROLE"}</definedName>
    <definedName name="___o15" localSheetId="4" hidden="1">{#N/A,#N/A,FALSE,"CONTROLE"}</definedName>
    <definedName name="___o15" hidden="1">{#N/A,#N/A,FALSE,"CONTROLE"}</definedName>
    <definedName name="___o16" localSheetId="5" hidden="1">{"TotalGeralDespesasPorArea",#N/A,FALSE,"VinculosAccessEfetivo"}</definedName>
    <definedName name="___o16" localSheetId="4" hidden="1">{"TotalGeralDespesasPorArea",#N/A,FALSE,"VinculosAccessEfetivo"}</definedName>
    <definedName name="___o16" hidden="1">{"TotalGeralDespesasPorArea",#N/A,FALSE,"VinculosAccessEfetivo"}</definedName>
    <definedName name="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9" localSheetId="5" hidden="1">{#N/A,#N/A,FALSE,"CONTROLE"}</definedName>
    <definedName name="___o19" localSheetId="4" hidden="1">{#N/A,#N/A,FALSE,"CONTROLE"}</definedName>
    <definedName name="___o19" hidden="1">{#N/A,#N/A,FALSE,"CONTROLE"}</definedName>
    <definedName name="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1" localSheetId="5" hidden="1">{"TotalGeralDespesasPorArea",#N/A,FALSE,"VinculosAccessEfetivo"}</definedName>
    <definedName name="___o21" localSheetId="4" hidden="1">{"TotalGeralDespesasPorArea",#N/A,FALSE,"VinculosAccessEfetivo"}</definedName>
    <definedName name="___o21" hidden="1">{"TotalGeralDespesasPorArea",#N/A,FALSE,"VinculosAccessEfetivo"}</definedName>
    <definedName name="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5" localSheetId="5" hidden="1">{"TotalGeralDespesasPorArea",#N/A,FALSE,"VinculosAccessEfetivo"}</definedName>
    <definedName name="___o25" localSheetId="4" hidden="1">{"TotalGeralDespesasPorArea",#N/A,FALSE,"VinculosAccessEfetivo"}</definedName>
    <definedName name="___o25" hidden="1">{"TotalGeralDespesasPorArea",#N/A,FALSE,"VinculosAccessEfetivo"}</definedName>
    <definedName name="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8" localSheetId="5" hidden="1">{"TotalGeralDespesasPorArea",#N/A,FALSE,"VinculosAccessEfetivo"}</definedName>
    <definedName name="___o28" localSheetId="4" hidden="1">{"TotalGeralDespesasPorArea",#N/A,FALSE,"VinculosAccessEfetivo"}</definedName>
    <definedName name="___o28" hidden="1">{"TotalGeralDespesasPorArea",#N/A,FALSE,"VinculosAccessEfetivo"}</definedName>
    <definedName name="___o29" localSheetId="5" hidden="1">{#N/A,#N/A,FALSE,"CONTROLE"}</definedName>
    <definedName name="___o29" localSheetId="4" hidden="1">{#N/A,#N/A,FALSE,"CONTROLE"}</definedName>
    <definedName name="___o29" hidden="1">{#N/A,#N/A,FALSE,"CONTROLE"}</definedName>
    <definedName name="___o3" localSheetId="5" hidden="1">{"TotalGeralDespesasPorArea",#N/A,FALSE,"VinculosAccessEfetivo"}</definedName>
    <definedName name="___o3" localSheetId="4" hidden="1">{"TotalGeralDespesasPorArea",#N/A,FALSE,"VinculosAccessEfetivo"}</definedName>
    <definedName name="___o3" hidden="1">{"TotalGeralDespesasPorArea",#N/A,FALSE,"VinculosAccessEfetivo"}</definedName>
    <definedName name="___o30" localSheetId="5" hidden="1">{#N/A,#N/A,FALSE,"CONTROLE"}</definedName>
    <definedName name="___o30" localSheetId="4" hidden="1">{#N/A,#N/A,FALSE,"CONTROLE"}</definedName>
    <definedName name="___o30" hidden="1">{#N/A,#N/A,FALSE,"CONTROLE"}</definedName>
    <definedName name="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3" localSheetId="5" hidden="1">{#N/A,#N/A,FALSE,"CONTROLE"}</definedName>
    <definedName name="___o33" localSheetId="4" hidden="1">{#N/A,#N/A,FALSE,"CONTROLE"}</definedName>
    <definedName name="___o33" hidden="1">{#N/A,#N/A,FALSE,"CONTROLE"}</definedName>
    <definedName name="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6" localSheetId="5" hidden="1">{"TotalGeralDespesasPorArea",#N/A,FALSE,"VinculosAccessEfetivo"}</definedName>
    <definedName name="___o36" localSheetId="4" hidden="1">{"TotalGeralDespesasPorArea",#N/A,FALSE,"VinculosAccessEfetivo"}</definedName>
    <definedName name="___o36" hidden="1">{"TotalGeralDespesasPorArea",#N/A,FALSE,"VinculosAccessEfetivo"}</definedName>
    <definedName name="___o37" localSheetId="5" hidden="1">{#N/A,#N/A,FALSE,"CONTROLE";#N/A,#N/A,FALSE,"CONTROLE"}</definedName>
    <definedName name="___o37" localSheetId="4" hidden="1">{#N/A,#N/A,FALSE,"CONTROLE";#N/A,#N/A,FALSE,"CONTROLE"}</definedName>
    <definedName name="___o37" hidden="1">{#N/A,#N/A,FALSE,"CONTROLE";#N/A,#N/A,FALSE,"CONTROLE"}</definedName>
    <definedName name="___o38" localSheetId="5" hidden="1">{#N/A,#N/A,FALSE,"CONTROLE"}</definedName>
    <definedName name="___o38" localSheetId="4" hidden="1">{#N/A,#N/A,FALSE,"CONTROLE"}</definedName>
    <definedName name="___o38" hidden="1">{#N/A,#N/A,FALSE,"CONTROLE"}</definedName>
    <definedName name="___o39" localSheetId="5" hidden="1">{"TotalGeralDespesasPorArea",#N/A,FALSE,"VinculosAccessEfetivo"}</definedName>
    <definedName name="___o39" localSheetId="4" hidden="1">{"TotalGeralDespesasPorArea",#N/A,FALSE,"VinculosAccessEfetivo"}</definedName>
    <definedName name="___o39" hidden="1">{"TotalGeralDespesasPorArea",#N/A,FALSE,"VinculosAccessEfetivo"}</definedName>
    <definedName name="___o4" localSheetId="5" hidden="1">{"TotalGeralDespesasPorArea",#N/A,FALSE,"VinculosAccessEfetivo"}</definedName>
    <definedName name="___o4" localSheetId="4" hidden="1">{"TotalGeralDespesasPorArea",#N/A,FALSE,"VinculosAccessEfetivo"}</definedName>
    <definedName name="___o4" hidden="1">{"TotalGeralDespesasPorArea",#N/A,FALSE,"VinculosAccessEfetivo"}</definedName>
    <definedName name="___o45" localSheetId="5" hidden="1">{"TotalGeralDespesasPorArea",#N/A,FALSE,"VinculosAccessEfetivo"}</definedName>
    <definedName name="___o45" localSheetId="4" hidden="1">{"TotalGeralDespesasPorArea",#N/A,FALSE,"VinculosAccessEfetivo"}</definedName>
    <definedName name="___o45" hidden="1">{"TotalGeralDespesasPorArea",#N/A,FALSE,"VinculosAccessEfetivo"}</definedName>
    <definedName name="___o5" localSheetId="5" hidden="1">{"TotalGeralDespesasPorArea",#N/A,FALSE,"VinculosAccessEfetivo"}</definedName>
    <definedName name="___o5" localSheetId="4" hidden="1">{"TotalGeralDespesasPorArea",#N/A,FALSE,"VinculosAccessEfetivo"}</definedName>
    <definedName name="___o5" hidden="1">{"TotalGeralDespesasPorArea",#N/A,FALSE,"VinculosAccessEfetivo"}</definedName>
    <definedName name="___o6" localSheetId="5" hidden="1">{"TotalGeralDespesasPorArea",#N/A,FALSE,"VinculosAccessEfetivo"}</definedName>
    <definedName name="___o6" localSheetId="4" hidden="1">{"TotalGeralDespesasPorArea",#N/A,FALSE,"VinculosAccessEfetivo"}</definedName>
    <definedName name="___o6" hidden="1">{"TotalGeralDespesasPorArea",#N/A,FALSE,"VinculosAccessEfetivo"}</definedName>
    <definedName name="___o60" localSheetId="5" hidden="1">{"TotalGeralDespesasPorArea",#N/A,FALSE,"VinculosAccessEfetivo"}</definedName>
    <definedName name="___o60" localSheetId="4" hidden="1">{"TotalGeralDespesasPorArea",#N/A,FALSE,"VinculosAccessEfetivo"}</definedName>
    <definedName name="___o60" hidden="1">{"TotalGeralDespesasPorArea",#N/A,FALSE,"VinculosAccessEfetivo"}</definedName>
    <definedName name="___o7" localSheetId="5" hidden="1">{"TotalGeralDespesasPorArea",#N/A,FALSE,"VinculosAccessEfetivo"}</definedName>
    <definedName name="___o7" localSheetId="4" hidden="1">{"TotalGeralDespesasPorArea",#N/A,FALSE,"VinculosAccessEfetivo"}</definedName>
    <definedName name="___o7" hidden="1">{"TotalGeralDespesasPorArea",#N/A,FALSE,"VinculosAccessEfetivo"}</definedName>
    <definedName name="___o8" localSheetId="5" hidden="1">{"TotalGeralDespesasPorArea",#N/A,FALSE,"VinculosAccessEfetivo"}</definedName>
    <definedName name="___o8" localSheetId="4" hidden="1">{"TotalGeralDespesasPorArea",#N/A,FALSE,"VinculosAccessEfetivo"}</definedName>
    <definedName name="___o8" hidden="1">{"TotalGeralDespesasPorArea",#N/A,FALSE,"VinculosAccessEfetivo"}</definedName>
    <definedName name="___o840" localSheetId="5" hidden="1">{"TotalGeralDespesasPorArea",#N/A,FALSE,"VinculosAccessEfetivo"}</definedName>
    <definedName name="___o840" localSheetId="4" hidden="1">{"TotalGeralDespesasPorArea",#N/A,FALSE,"VinculosAccessEfetivo"}</definedName>
    <definedName name="___o840" hidden="1">{"TotalGeralDespesasPorArea",#N/A,FALSE,"VinculosAccessEfetivo"}</definedName>
    <definedName name="___o841" localSheetId="5" hidden="1">{"TotalGeralDespesasPorArea",#N/A,FALSE,"VinculosAccessEfetivo"}</definedName>
    <definedName name="___o841" localSheetId="4" hidden="1">{"TotalGeralDespesasPorArea",#N/A,FALSE,"VinculosAccessEfetivo"}</definedName>
    <definedName name="___o841" hidden="1">{"TotalGeralDespesasPorArea",#N/A,FALSE,"VinculosAccessEfetivo"}</definedName>
    <definedName name="___o847" localSheetId="5" hidden="1">{"TotalGeralDespesasPorArea",#N/A,FALSE,"VinculosAccessEfetivo"}</definedName>
    <definedName name="___o847" localSheetId="4" hidden="1">{"TotalGeralDespesasPorArea",#N/A,FALSE,"VinculosAccessEfetivo"}</definedName>
    <definedName name="___o847" hidden="1">{"TotalGeralDespesasPorArea",#N/A,FALSE,"VinculosAccessEfetivo"}</definedName>
    <definedName name="___o9" localSheetId="5" hidden="1">{"TotalGeralDespesasPorArea",#N/A,FALSE,"VinculosAccessEfetivo"}</definedName>
    <definedName name="___o9" localSheetId="4" hidden="1">{"TotalGeralDespesasPorArea",#N/A,FALSE,"VinculosAccessEfetivo"}</definedName>
    <definedName name="___o9" hidden="1">{"TotalGeralDespesasPorArea",#N/A,FALSE,"VinculosAccessEfetivo"}</definedName>
    <definedName name="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0" localSheetId="5" hidden="1">{"TotalGeralDespesasPorArea",#N/A,FALSE,"VinculosAccessEfetivo"}</definedName>
    <definedName name="___p10" localSheetId="4" hidden="1">{"TotalGeralDespesasPorArea",#N/A,FALSE,"VinculosAccessEfetivo"}</definedName>
    <definedName name="___p10" hidden="1">{"TotalGeralDespesasPorArea",#N/A,FALSE,"VinculosAccessEfetivo"}</definedName>
    <definedName name="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3" localSheetId="5" hidden="1">{"TotalGeralDespesasPorArea",#N/A,FALSE,"VinculosAccessEfetivo"}</definedName>
    <definedName name="___p13" localSheetId="4" hidden="1">{"TotalGeralDespesasPorArea",#N/A,FALSE,"VinculosAccessEfetivo"}</definedName>
    <definedName name="___p13" hidden="1">{"TotalGeralDespesasPorArea",#N/A,FALSE,"VinculosAccessEfetivo"}</definedName>
    <definedName name="___p14" localSheetId="5" hidden="1">{#N/A,#N/A,FALSE,"CONTROLE"}</definedName>
    <definedName name="___p14" localSheetId="4" hidden="1">{#N/A,#N/A,FALSE,"CONTROLE"}</definedName>
    <definedName name="___p14" hidden="1">{#N/A,#N/A,FALSE,"CONTROLE"}</definedName>
    <definedName name="___p15" localSheetId="5" hidden="1">{#N/A,#N/A,FALSE,"CONTROLE"}</definedName>
    <definedName name="___p15" localSheetId="4" hidden="1">{#N/A,#N/A,FALSE,"CONTROLE"}</definedName>
    <definedName name="___p15" hidden="1">{#N/A,#N/A,FALSE,"CONTROLE"}</definedName>
    <definedName name="___p16" localSheetId="5" hidden="1">{"TotalGeralDespesasPorArea",#N/A,FALSE,"VinculosAccessEfetivo"}</definedName>
    <definedName name="___p16" localSheetId="4" hidden="1">{"TotalGeralDespesasPorArea",#N/A,FALSE,"VinculosAccessEfetivo"}</definedName>
    <definedName name="___p16" hidden="1">{"TotalGeralDespesasPorArea",#N/A,FALSE,"VinculosAccessEfetivo"}</definedName>
    <definedName name="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9" localSheetId="5" hidden="1">{#N/A,#N/A,FALSE,"CONTROLE"}</definedName>
    <definedName name="___p19" localSheetId="4" hidden="1">{#N/A,#N/A,FALSE,"CONTROLE"}</definedName>
    <definedName name="___p19" hidden="1">{#N/A,#N/A,FALSE,"CONTROLE"}</definedName>
    <definedName name="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1" localSheetId="5" hidden="1">{"TotalGeralDespesasPorArea",#N/A,FALSE,"VinculosAccessEfetivo"}</definedName>
    <definedName name="___p21" localSheetId="4" hidden="1">{"TotalGeralDespesasPorArea",#N/A,FALSE,"VinculosAccessEfetivo"}</definedName>
    <definedName name="___p21" hidden="1">{"TotalGeralDespesasPorArea",#N/A,FALSE,"VinculosAccessEfetivo"}</definedName>
    <definedName name="___p22" localSheetId="5" hidden="1">{#N/A,#N/A,FALSE,"CONTROLE";#N/A,#N/A,FALSE,"CONTROLE"}</definedName>
    <definedName name="___p22" localSheetId="4" hidden="1">{#N/A,#N/A,FALSE,"CONTROLE";#N/A,#N/A,FALSE,"CONTROLE"}</definedName>
    <definedName name="___p22" hidden="1">{#N/A,#N/A,FALSE,"CONTROLE";#N/A,#N/A,FALSE,"CONTROLE"}</definedName>
    <definedName name="___p23" localSheetId="5" hidden="1">{#N/A,#N/A,FALSE,"CONTROLE"}</definedName>
    <definedName name="___p23" localSheetId="4" hidden="1">{#N/A,#N/A,FALSE,"CONTROLE"}</definedName>
    <definedName name="___p23" hidden="1">{#N/A,#N/A,FALSE,"CONTROLE"}</definedName>
    <definedName name="___p3" localSheetId="5" hidden="1">{"TotalGeralDespesasPorArea",#N/A,FALSE,"VinculosAccessEfetivo"}</definedName>
    <definedName name="___p3" localSheetId="4" hidden="1">{"TotalGeralDespesasPorArea",#N/A,FALSE,"VinculosAccessEfetivo"}</definedName>
    <definedName name="___p3" hidden="1">{"TotalGeralDespesasPorArea",#N/A,FALSE,"VinculosAccessEfetivo"}</definedName>
    <definedName name="___p4" localSheetId="5" hidden="1">{"TotalGeralDespesasPorArea",#N/A,FALSE,"VinculosAccessEfetivo"}</definedName>
    <definedName name="___p4" localSheetId="4" hidden="1">{"TotalGeralDespesasPorArea",#N/A,FALSE,"VinculosAccessEfetivo"}</definedName>
    <definedName name="___p4" hidden="1">{"TotalGeralDespesasPorArea",#N/A,FALSE,"VinculosAccessEfetivo"}</definedName>
    <definedName name="___p5" localSheetId="5" hidden="1">{"TotalGeralDespesasPorArea",#N/A,FALSE,"VinculosAccessEfetivo"}</definedName>
    <definedName name="___p5" localSheetId="4" hidden="1">{"TotalGeralDespesasPorArea",#N/A,FALSE,"VinculosAccessEfetivo"}</definedName>
    <definedName name="___p5" hidden="1">{"TotalGeralDespesasPorArea",#N/A,FALSE,"VinculosAccessEfetivo"}</definedName>
    <definedName name="___p6" localSheetId="5" hidden="1">{"TotalGeralDespesasPorArea",#N/A,FALSE,"VinculosAccessEfetivo"}</definedName>
    <definedName name="___p6" localSheetId="4" hidden="1">{"TotalGeralDespesasPorArea",#N/A,FALSE,"VinculosAccessEfetivo"}</definedName>
    <definedName name="___p6" hidden="1">{"TotalGeralDespesasPorArea",#N/A,FALSE,"VinculosAccessEfetivo"}</definedName>
    <definedName name="___p7" localSheetId="5" hidden="1">{"TotalGeralDespesasPorArea",#N/A,FALSE,"VinculosAccessEfetivo"}</definedName>
    <definedName name="___p7" localSheetId="4" hidden="1">{"TotalGeralDespesasPorArea",#N/A,FALSE,"VinculosAccessEfetivo"}</definedName>
    <definedName name="___p7" hidden="1">{"TotalGeralDespesasPorArea",#N/A,FALSE,"VinculosAccessEfetivo"}</definedName>
    <definedName name="___p8" localSheetId="5" hidden="1">{"TotalGeralDespesasPorArea",#N/A,FALSE,"VinculosAccessEfetivo"}</definedName>
    <definedName name="___p8" localSheetId="4" hidden="1">{"TotalGeralDespesasPorArea",#N/A,FALSE,"VinculosAccessEfetivo"}</definedName>
    <definedName name="___p8" hidden="1">{"TotalGeralDespesasPorArea",#N/A,FALSE,"VinculosAccessEfetivo"}</definedName>
    <definedName name="___p9" localSheetId="5" hidden="1">{"TotalGeralDespesasPorArea",#N/A,FALSE,"VinculosAccessEfetivo"}</definedName>
    <definedName name="___p9" localSheetId="4" hidden="1">{"TotalGeralDespesasPorArea",#N/A,FALSE,"VinculosAccessEfetivo"}</definedName>
    <definedName name="___p9" hidden="1">{"TotalGeralDespesasPorArea",#N/A,FALSE,"VinculosAccessEfetivo"}</definedName>
    <definedName name="___SPF01" localSheetId="5" hidden="1">{"MULTIPLICAÇÃO",#N/A,FALSE,"Obras"}</definedName>
    <definedName name="___SPF01" localSheetId="4" hidden="1">{"MULTIPLICAÇÃO",#N/A,FALSE,"Obras"}</definedName>
    <definedName name="___SPF01" hidden="1">{"MULTIPLICAÇÃO",#N/A,FALSE,"Obras"}</definedName>
    <definedName name="___SPF02" localSheetId="5" hidden="1">{"MULTIPLICAÇÃO",#N/A,FALSE,"Obras"}</definedName>
    <definedName name="___SPF02" localSheetId="4" hidden="1">{"MULTIPLICAÇÃO",#N/A,FALSE,"Obras"}</definedName>
    <definedName name="___SPF02" hidden="1">{"MULTIPLICAÇÃO",#N/A,FALSE,"Obras"}</definedName>
    <definedName name="___TF2" hidden="1">#REF!,#REF!</definedName>
    <definedName name="___TF2222" hidden="1">#REF!</definedName>
    <definedName name="___UB2" localSheetId="5" hidden="1">{"MULTIPLICAÇÃO",#N/A,FALSE,"Obras"}</definedName>
    <definedName name="___UB2" localSheetId="4" hidden="1">{"MULTIPLICAÇÃO",#N/A,FALSE,"Obras"}</definedName>
    <definedName name="___UB2" hidden="1">{"MULTIPLICAÇÃO",#N/A,FALSE,"Obras"}</definedName>
    <definedName name="___xx1" hidden="1">#REF!,#REF!</definedName>
    <definedName name="___yh7" localSheetId="5" hidden="1">{#N/A,#N/A,FALSE,"CONTROLE";#N/A,#N/A,FALSE,"CONTROLE"}</definedName>
    <definedName name="___yh7" localSheetId="4" hidden="1">{#N/A,#N/A,FALSE,"CONTROLE";#N/A,#N/A,FALSE,"CONTROLE"}</definedName>
    <definedName name="___yh7" hidden="1">{#N/A,#N/A,FALSE,"CONTROLE";#N/A,#N/A,FALSE,"CONTROLE"}</definedName>
    <definedName name="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0" localSheetId="5" hidden="1">{"TotalGeralDespesasPorArea",#N/A,FALSE,"VinculosAccessEfetivo"}</definedName>
    <definedName name="___z10" localSheetId="4" hidden="1">{"TotalGeralDespesasPorArea",#N/A,FALSE,"VinculosAccessEfetivo"}</definedName>
    <definedName name="___z10" hidden="1">{"TotalGeralDespesasPorArea",#N/A,FALSE,"VinculosAccessEfetivo"}</definedName>
    <definedName name="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3" localSheetId="5" hidden="1">{"TotalGeralDespesasPorArea",#N/A,FALSE,"VinculosAccessEfetivo"}</definedName>
    <definedName name="___z13" localSheetId="4" hidden="1">{"TotalGeralDespesasPorArea",#N/A,FALSE,"VinculosAccessEfetivo"}</definedName>
    <definedName name="___z13" hidden="1">{"TotalGeralDespesasPorArea",#N/A,FALSE,"VinculosAccessEfetivo"}</definedName>
    <definedName name="___z14" localSheetId="5" hidden="1">{#N/A,#N/A,FALSE,"CONTROLE"}</definedName>
    <definedName name="___z14" localSheetId="4" hidden="1">{#N/A,#N/A,FALSE,"CONTROLE"}</definedName>
    <definedName name="___z14" hidden="1">{#N/A,#N/A,FALSE,"CONTROLE"}</definedName>
    <definedName name="___z15" localSheetId="5" hidden="1">{#N/A,#N/A,FALSE,"CONTROLE"}</definedName>
    <definedName name="___z15" localSheetId="4" hidden="1">{#N/A,#N/A,FALSE,"CONTROLE"}</definedName>
    <definedName name="___z15" hidden="1">{#N/A,#N/A,FALSE,"CONTROLE"}</definedName>
    <definedName name="___z16" localSheetId="5" hidden="1">{"TotalGeralDespesasPorArea",#N/A,FALSE,"VinculosAccessEfetivo"}</definedName>
    <definedName name="___z16" localSheetId="4" hidden="1">{"TotalGeralDespesasPorArea",#N/A,FALSE,"VinculosAccessEfetivo"}</definedName>
    <definedName name="___z16" hidden="1">{"TotalGeralDespesasPorArea",#N/A,FALSE,"VinculosAccessEfetivo"}</definedName>
    <definedName name="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9" localSheetId="5" hidden="1">{#N/A,#N/A,FALSE,"CONTROLE"}</definedName>
    <definedName name="___z19" localSheetId="4" hidden="1">{#N/A,#N/A,FALSE,"CONTROLE"}</definedName>
    <definedName name="___z19" hidden="1">{#N/A,#N/A,FALSE,"CONTROLE"}</definedName>
    <definedName name="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1" localSheetId="5" hidden="1">{"TotalGeralDespesasPorArea",#N/A,FALSE,"VinculosAccessEfetivo"}</definedName>
    <definedName name="___z21" localSheetId="4" hidden="1">{"TotalGeralDespesasPorArea",#N/A,FALSE,"VinculosAccessEfetivo"}</definedName>
    <definedName name="___z21" hidden="1">{"TotalGeralDespesasPorArea",#N/A,FALSE,"VinculosAccessEfetivo"}</definedName>
    <definedName name="___z22" localSheetId="5" hidden="1">{#N/A,#N/A,FALSE,"CONTROLE";#N/A,#N/A,FALSE,"CONTROLE"}</definedName>
    <definedName name="___z22" localSheetId="4" hidden="1">{#N/A,#N/A,FALSE,"CONTROLE";#N/A,#N/A,FALSE,"CONTROLE"}</definedName>
    <definedName name="___z22" hidden="1">{#N/A,#N/A,FALSE,"CONTROLE";#N/A,#N/A,FALSE,"CONTROLE"}</definedName>
    <definedName name="___z23" localSheetId="5" hidden="1">{#N/A,#N/A,FALSE,"CONTROLE"}</definedName>
    <definedName name="___z23" localSheetId="4" hidden="1">{#N/A,#N/A,FALSE,"CONTROLE"}</definedName>
    <definedName name="___z23" hidden="1">{#N/A,#N/A,FALSE,"CONTROLE"}</definedName>
    <definedName name="___z3" localSheetId="5" hidden="1">{"TotalGeralDespesasPorArea",#N/A,FALSE,"VinculosAccessEfetivo"}</definedName>
    <definedName name="___z3" localSheetId="4" hidden="1">{"TotalGeralDespesasPorArea",#N/A,FALSE,"VinculosAccessEfetivo"}</definedName>
    <definedName name="___z3" hidden="1">{"TotalGeralDespesasPorArea",#N/A,FALSE,"VinculosAccessEfetivo"}</definedName>
    <definedName name="___z4" localSheetId="5" hidden="1">{"TotalGeralDespesasPorArea",#N/A,FALSE,"VinculosAccessEfetivo"}</definedName>
    <definedName name="___z4" localSheetId="4" hidden="1">{"TotalGeralDespesasPorArea",#N/A,FALSE,"VinculosAccessEfetivo"}</definedName>
    <definedName name="___z4" hidden="1">{"TotalGeralDespesasPorArea",#N/A,FALSE,"VinculosAccessEfetivo"}</definedName>
    <definedName name="___z5" localSheetId="5" hidden="1">{"TotalGeralDespesasPorArea",#N/A,FALSE,"VinculosAccessEfetivo"}</definedName>
    <definedName name="___z5" localSheetId="4" hidden="1">{"TotalGeralDespesasPorArea",#N/A,FALSE,"VinculosAccessEfetivo"}</definedName>
    <definedName name="___z5" hidden="1">{"TotalGeralDespesasPorArea",#N/A,FALSE,"VinculosAccessEfetivo"}</definedName>
    <definedName name="___z6" localSheetId="5" hidden="1">{"TotalGeralDespesasPorArea",#N/A,FALSE,"VinculosAccessEfetivo"}</definedName>
    <definedName name="___z6" localSheetId="4" hidden="1">{"TotalGeralDespesasPorArea",#N/A,FALSE,"VinculosAccessEfetivo"}</definedName>
    <definedName name="___z6" hidden="1">{"TotalGeralDespesasPorArea",#N/A,FALSE,"VinculosAccessEfetivo"}</definedName>
    <definedName name="___z7" localSheetId="5" hidden="1">{"TotalGeralDespesasPorArea",#N/A,FALSE,"VinculosAccessEfetivo"}</definedName>
    <definedName name="___z7" localSheetId="4" hidden="1">{"TotalGeralDespesasPorArea",#N/A,FALSE,"VinculosAccessEfetivo"}</definedName>
    <definedName name="___z7" hidden="1">{"TotalGeralDespesasPorArea",#N/A,FALSE,"VinculosAccessEfetivo"}</definedName>
    <definedName name="___z8" localSheetId="5" hidden="1">{"TotalGeralDespesasPorArea",#N/A,FALSE,"VinculosAccessEfetivo"}</definedName>
    <definedName name="___z8" localSheetId="4" hidden="1">{"TotalGeralDespesasPorArea",#N/A,FALSE,"VinculosAccessEfetivo"}</definedName>
    <definedName name="___z8" hidden="1">{"TotalGeralDespesasPorArea",#N/A,FALSE,"VinculosAccessEfetivo"}</definedName>
    <definedName name="___z9" localSheetId="5" hidden="1">{"TotalGeralDespesasPorArea",#N/A,FALSE,"VinculosAccessEfetivo"}</definedName>
    <definedName name="___z9" localSheetId="4" hidden="1">{"TotalGeralDespesasPorArea",#N/A,FALSE,"VinculosAccessEfetivo"}</definedName>
    <definedName name="___z9" hidden="1">{"TotalGeralDespesasPorArea",#N/A,FALSE,"VinculosAccessEfetivo"}</definedName>
    <definedName name="__1_0_S" hidden="1">[1]SEMANAIS!#REF!</definedName>
    <definedName name="__123Graph_A" hidden="1">'[2]RF-G7'!$AC$48:$AC$59</definedName>
    <definedName name="__123Graph_ACOMPARA" hidden="1">[3]Mercado!#REF!</definedName>
    <definedName name="__123Graph_ACONSMED" hidden="1">[3]Mercado!#REF!</definedName>
    <definedName name="__123Graph_ACURRENT" localSheetId="3" hidden="1">#REF!</definedName>
    <definedName name="__123Graph_ACURRENT" localSheetId="6" hidden="1">#REF!</definedName>
    <definedName name="__123Graph_ACURRENT" localSheetId="5" hidden="1">#REF!</definedName>
    <definedName name="__123Graph_ACURRENT" localSheetId="4" hidden="1">#REF!</definedName>
    <definedName name="__123Graph_ACURRENT" hidden="1">#REF!</definedName>
    <definedName name="__123Graph_AGRAPH1" hidden="1">[4]apports!$H$151:$H$162</definedName>
    <definedName name="__123Graph_AJAYME" hidden="1">'[2]RF-G7'!$AC$47:$AC$59</definedName>
    <definedName name="__123Graph_AJUN95" hidden="1">#REF!</definedName>
    <definedName name="__123Graph_AMARGINS" localSheetId="3" hidden="1">#REF!</definedName>
    <definedName name="__123Graph_AMARGINS" localSheetId="6" hidden="1">#REF!</definedName>
    <definedName name="__123Graph_AMARGINS" localSheetId="5" hidden="1">#REF!</definedName>
    <definedName name="__123Graph_AMARGINS" localSheetId="4" hidden="1">#REF!</definedName>
    <definedName name="__123Graph_AMARGINS" hidden="1">#REF!</definedName>
    <definedName name="__123Graph_AMAT95" hidden="1">#REF!</definedName>
    <definedName name="__123Graph_APREVRCOM" hidden="1">#REF!</definedName>
    <definedName name="__123Graph_APREVREALI" hidden="1">#REF!</definedName>
    <definedName name="__123Graph_APREVRIND" hidden="1">#REF!</definedName>
    <definedName name="__123Graph_APREVROUT" hidden="1">[3]Mercado!#REF!</definedName>
    <definedName name="__123Graph_APREVRRES" hidden="1">#REF!</definedName>
    <definedName name="__123Graph_APREVRTOT" hidden="1">#REF!</definedName>
    <definedName name="__123Graph_ARECENT" hidden="1">'[5]Les Cèdres'!#REF!</definedName>
    <definedName name="__123Graph_AYTDSALES" localSheetId="3" hidden="1">#REF!</definedName>
    <definedName name="__123Graph_AYTDSALES" localSheetId="6" hidden="1">#REF!</definedName>
    <definedName name="__123Graph_AYTDSALES" localSheetId="5" hidden="1">#REF!</definedName>
    <definedName name="__123Graph_AYTDSALES" localSheetId="4" hidden="1">#REF!</definedName>
    <definedName name="__123Graph_AYTDSALES" hidden="1">#REF!</definedName>
    <definedName name="__123Graph_B" hidden="1">[6]tabela!#REF!</definedName>
    <definedName name="__123Graph_BCOMPARA" hidden="1">#REF!</definedName>
    <definedName name="__123Graph_BGRAPH1" hidden="1">[4]apports!$I$151:$I$162</definedName>
    <definedName name="__123Graph_BJAYME" hidden="1">'[2]RF-G7'!$AE$47:$AE$47</definedName>
    <definedName name="__123Graph_BJUN95" hidden="1">#REF!</definedName>
    <definedName name="__123Graph_BMARGINS" localSheetId="3" hidden="1">#REF!</definedName>
    <definedName name="__123Graph_BMARGINS" localSheetId="6" hidden="1">#REF!</definedName>
    <definedName name="__123Graph_BMARGINS" localSheetId="5" hidden="1">#REF!</definedName>
    <definedName name="__123Graph_BMARGINS" localSheetId="4" hidden="1">#REF!</definedName>
    <definedName name="__123Graph_BMARGINS" hidden="1">#REF!</definedName>
    <definedName name="__123Graph_BMAT95" hidden="1">#REF!</definedName>
    <definedName name="__123Graph_BPREVREALI" hidden="1">#REF!</definedName>
    <definedName name="__123Graph_BRECENT" hidden="1">'[5]Les Cèdres'!#REF!</definedName>
    <definedName name="__123Graph_BVARIAVEL" hidden="1">[7]VARPEL!#REF!</definedName>
    <definedName name="__123Graph_C" hidden="1">#REF!</definedName>
    <definedName name="__123Graph_CGRAPH1" hidden="1">[4]apports!$H$163:$H$173</definedName>
    <definedName name="__123Graph_CJAYME" hidden="1">'[2]RF-G7'!$AD$47:$AD$59</definedName>
    <definedName name="__123Graph_CMAT95" hidden="1">#REF!</definedName>
    <definedName name="__123Graph_CPREVREALI" hidden="1">#REF!</definedName>
    <definedName name="__123Graph_CRECENT" hidden="1">'[5]Les Cèdres'!#REF!</definedName>
    <definedName name="__123Graph_D" localSheetId="3" hidden="1">'[8]Financial Position'!#REF!</definedName>
    <definedName name="__123Graph_D" localSheetId="6" hidden="1">'[8]Financial Position'!#REF!</definedName>
    <definedName name="__123Graph_D" localSheetId="5" hidden="1">'[8]Financial Position'!#REF!</definedName>
    <definedName name="__123Graph_D" localSheetId="4" hidden="1">'[8]Financial Position'!#REF!</definedName>
    <definedName name="__123Graph_D" hidden="1">'[8]Financial Position'!#REF!</definedName>
    <definedName name="__123Graph_DCOMPARA" hidden="1">#REF!</definedName>
    <definedName name="__123Graph_DPREVREALI" hidden="1">[3]Mercado!#REF!</definedName>
    <definedName name="__123Graph_DRECENT" hidden="1">'[5]Les Cèdres'!#REF!</definedName>
    <definedName name="__123Graph_E" localSheetId="3" hidden="1">'[8]Financial Position'!#REF!</definedName>
    <definedName name="__123Graph_E" localSheetId="6" hidden="1">'[8]Financial Position'!#REF!</definedName>
    <definedName name="__123Graph_E" localSheetId="5" hidden="1">'[8]Financial Position'!#REF!</definedName>
    <definedName name="__123Graph_E" localSheetId="4" hidden="1">'[8]Financial Position'!#REF!</definedName>
    <definedName name="__123Graph_E" hidden="1">'[8]Financial Position'!#REF!</definedName>
    <definedName name="__123Graph_EPREVREALI" hidden="1">#REF!</definedName>
    <definedName name="__123Graph_ERECENT" hidden="1">'[5]Les Cèdres'!#REF!</definedName>
    <definedName name="__123Graph_F" localSheetId="3" hidden="1">'[8]Financial Position'!#REF!</definedName>
    <definedName name="__123Graph_F" localSheetId="6" hidden="1">'[8]Financial Position'!#REF!</definedName>
    <definedName name="__123Graph_F" localSheetId="5" hidden="1">'[8]Financial Position'!#REF!</definedName>
    <definedName name="__123Graph_F" localSheetId="4" hidden="1">'[8]Financial Position'!#REF!</definedName>
    <definedName name="__123Graph_F" hidden="1">'[8]Financial Position'!#REF!</definedName>
    <definedName name="__123Graph_FCOMPARA" hidden="1">#REF!</definedName>
    <definedName name="__123Graph_X" hidden="1">'[9]BALANCE SHEET-GAAP'!$B$19:$B$24</definedName>
    <definedName name="__123Graph_XCONSMED" hidden="1">[3]Mercado!#REF!</definedName>
    <definedName name="__123Graph_XCURRENT" localSheetId="3" hidden="1">#REF!</definedName>
    <definedName name="__123Graph_XCURRENT" localSheetId="6" hidden="1">#REF!</definedName>
    <definedName name="__123Graph_XCURRENT" localSheetId="5" hidden="1">#REF!</definedName>
    <definedName name="__123Graph_XCURRENT" localSheetId="4" hidden="1">#REF!</definedName>
    <definedName name="__123Graph_XCURRENT" hidden="1">#REF!</definedName>
    <definedName name="__123Graph_XELASTIC" hidden="1">[3]Mercado!#REF!</definedName>
    <definedName name="__123Graph_XJAYME" hidden="1">'[2]RF-G7'!$AB$47:$AB$59</definedName>
    <definedName name="__123Graph_XPREVRCOM" hidden="1">[3]Mercado!#REF!</definedName>
    <definedName name="__123Graph_XPREVREALI" hidden="1">[3]Mercado!#REF!</definedName>
    <definedName name="__123Graph_XPREVRIND" hidden="1">[3]Mercado!#REF!</definedName>
    <definedName name="__123Graph_XPREVROUT" hidden="1">[3]Mercado!#REF!</definedName>
    <definedName name="__123Graph_XPREVRRES" hidden="1">[3]Mercado!#REF!</definedName>
    <definedName name="__123Graph_XPREVRTOT" hidden="1">[3]Mercado!#REF!</definedName>
    <definedName name="__123Graph_XYTDSALES" localSheetId="3" hidden="1">#REF!</definedName>
    <definedName name="__123Graph_XYTDSALES" localSheetId="6" hidden="1">#REF!</definedName>
    <definedName name="__123Graph_XYTDSALES" localSheetId="5" hidden="1">#REF!</definedName>
    <definedName name="__123Graph_XYTDSALES" localSheetId="4" hidden="1">#REF!</definedName>
    <definedName name="__123Graph_XYTDSALES" hidden="1">#REF!</definedName>
    <definedName name="__2_0_S" hidden="1">[1]SEMANAIS!#REF!</definedName>
    <definedName name="__ask1" hidden="1">'[10]Imob custo'!$M$35</definedName>
    <definedName name="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1" hidden="1">{#N/A,#N/A,FALSE,"LLAVE";#N/A,#N/A,FALSE,"EERR";#N/A,#N/A,FALSE,"ESP";#N/A,#N/A,FALSE,"EOAF";#N/A,#N/A,FALSE,"CASH";#N/A,#N/A,FALSE,"FINANZAS";#N/A,#N/A,FALSE,"DEUDA";#N/A,#N/A,FALSE,"INVERSION";#N/A,#N/A,FALSE,"PERSONAL"}</definedName>
    <definedName name="__bb1" localSheetId="5" hidden="1">{#N/A,#N/A,FALSE,"ENERGIA";#N/A,#N/A,FALSE,"PERDIDAS";#N/A,#N/A,FALSE,"CLIENTES";#N/A,#N/A,FALSE,"ESTADO";#N/A,#N/A,FALSE,"TECNICA"}</definedName>
    <definedName name="__bb1" localSheetId="4" hidden="1">{#N/A,#N/A,FALSE,"ENERGIA";#N/A,#N/A,FALSE,"PERDIDAS";#N/A,#N/A,FALSE,"CLIENTES";#N/A,#N/A,FALSE,"ESTADO";#N/A,#N/A,FALSE,"TECNICA"}</definedName>
    <definedName name="__bb1" hidden="1">{#N/A,#N/A,FALSE,"ENERGIA";#N/A,#N/A,FALSE,"PERDIDAS";#N/A,#N/A,FALSE,"CLIENTES";#N/A,#N/A,FALSE,"ESTADO";#N/A,#N/A,FALSE,"TECNICA"}</definedName>
    <definedName name="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CEN30" localSheetId="5" hidden="1">{#N/A,#N/A,FALSE,"SIM95"}</definedName>
    <definedName name="__CEN30" localSheetId="4" hidden="1">{#N/A,#N/A,FALSE,"SIM95"}</definedName>
    <definedName name="__CEN30" hidden="1">{#N/A,#N/A,FALSE,"SIM95"}</definedName>
    <definedName name="__CEN300" localSheetId="5" hidden="1">{#N/A,#N/A,FALSE,"SIM95"}</definedName>
    <definedName name="__CEN300" localSheetId="4" hidden="1">{#N/A,#N/A,FALSE,"SIM95"}</definedName>
    <definedName name="__CEN300" hidden="1">{#N/A,#N/A,FALSE,"SIM95"}</definedName>
    <definedName name="__cen301" localSheetId="5" hidden="1">{#N/A,#N/A,FALSE,"SIM95"}</definedName>
    <definedName name="__cen301" localSheetId="4" hidden="1">{#N/A,#N/A,FALSE,"SIM95"}</definedName>
    <definedName name="__cen301" hidden="1">{#N/A,#N/A,FALSE,"SIM95"}</definedName>
    <definedName name="__cen31" localSheetId="5" hidden="1">{#N/A,#N/A,FALSE,"SIM95"}</definedName>
    <definedName name="__cen31" localSheetId="4" hidden="1">{#N/A,#N/A,FALSE,"SIM95"}</definedName>
    <definedName name="__cen31" hidden="1">{#N/A,#N/A,FALSE,"SIM95"}</definedName>
    <definedName name="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e1" localSheetId="5" hidden="1">{#N/A,#N/A,FALSE,"ENERGIA";#N/A,#N/A,FALSE,"PERDIDAS";#N/A,#N/A,FALSE,"CLIENTES";#N/A,#N/A,FALSE,"ESTADO";#N/A,#N/A,FALSE,"TECNICA"}</definedName>
    <definedName name="__e1" localSheetId="4" hidden="1">{#N/A,#N/A,FALSE,"ENERGIA";#N/A,#N/A,FALSE,"PERDIDAS";#N/A,#N/A,FALSE,"CLIENTES";#N/A,#N/A,FALSE,"ESTADO";#N/A,#N/A,FALSE,"TECNICA"}</definedName>
    <definedName name="__e1" hidden="1">{#N/A,#N/A,FALSE,"ENERGIA";#N/A,#N/A,FALSE,"PERDIDAS";#N/A,#N/A,FALSE,"CLIENTES";#N/A,#N/A,FALSE,"ESTADO";#N/A,#N/A,FALSE,"TECNICA"}</definedName>
    <definedName name="__ep1" localSheetId="5" hidden="1">{#N/A,#N/A,FALSE,"CONTROLE"}</definedName>
    <definedName name="__ep1" localSheetId="4" hidden="1">{#N/A,#N/A,FALSE,"CONTROLE"}</definedName>
    <definedName name="__ep1" hidden="1">{#N/A,#N/A,FALSE,"CONTROLE"}</definedName>
    <definedName name="__FDS_HYPERLINK_TOGGLE_STATE__" hidden="1">"ON"</definedName>
    <definedName name="__fpp07" localSheetId="5" hidden="1">{"TotalGeralDespesasPorArea",#N/A,FALSE,"VinculosAccessEfetivo"}</definedName>
    <definedName name="__fpp07" localSheetId="4" hidden="1">{"TotalGeralDespesasPorArea",#N/A,FALSE,"VinculosAccessEfetivo"}</definedName>
    <definedName name="__fpp07" hidden="1">{"TotalGeralDespesasPorArea",#N/A,FALSE,"VinculosAccessEfetivo"}</definedName>
    <definedName name="__FT08" hidden="1">"3OYHDJRF05V1IN1D1R6C32J5E"</definedName>
    <definedName name="__KEY2" hidden="1">#REF!</definedName>
    <definedName name="__key3" hidden="1">#REF!</definedName>
    <definedName name="__key4" hidden="1">#REF!</definedName>
    <definedName name="__key5" hidden="1">#REF!</definedName>
    <definedName name="__key9" hidden="1">#REF!</definedName>
    <definedName name="__o022" localSheetId="5" hidden="1">{#N/A,#N/A,FALSE,"CONTROLE";#N/A,#N/A,FALSE,"CONTROLE"}</definedName>
    <definedName name="__o022" localSheetId="4" hidden="1">{#N/A,#N/A,FALSE,"CONTROLE";#N/A,#N/A,FALSE,"CONTROLE"}</definedName>
    <definedName name="__o022" hidden="1">{#N/A,#N/A,FALSE,"CONTROLE";#N/A,#N/A,FALSE,"CONTROLE"}</definedName>
    <definedName name="__o023" localSheetId="5" hidden="1">{#N/A,#N/A,FALSE,"CONTROLE"}</definedName>
    <definedName name="__o023" localSheetId="4" hidden="1">{#N/A,#N/A,FALSE,"CONTROLE"}</definedName>
    <definedName name="__o023" hidden="1">{#N/A,#N/A,FALSE,"CONTROLE"}</definedName>
    <definedName name="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0" localSheetId="5" hidden="1">{"TotalGeralDespesasPorArea",#N/A,FALSE,"VinculosAccessEfetivo"}</definedName>
    <definedName name="__o10" localSheetId="4" hidden="1">{"TotalGeralDespesasPorArea",#N/A,FALSE,"VinculosAccessEfetivo"}</definedName>
    <definedName name="__o10" hidden="1">{"TotalGeralDespesasPorArea",#N/A,FALSE,"VinculosAccessEfetivo"}</definedName>
    <definedName name="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3" localSheetId="5" hidden="1">{"TotalGeralDespesasPorArea",#N/A,FALSE,"VinculosAccessEfetivo"}</definedName>
    <definedName name="__o13" localSheetId="4" hidden="1">{"TotalGeralDespesasPorArea",#N/A,FALSE,"VinculosAccessEfetivo"}</definedName>
    <definedName name="__o13" hidden="1">{"TotalGeralDespesasPorArea",#N/A,FALSE,"VinculosAccessEfetivo"}</definedName>
    <definedName name="__o14" localSheetId="5" hidden="1">{#N/A,#N/A,FALSE,"CONTROLE"}</definedName>
    <definedName name="__o14" localSheetId="4" hidden="1">{#N/A,#N/A,FALSE,"CONTROLE"}</definedName>
    <definedName name="__o14" hidden="1">{#N/A,#N/A,FALSE,"CONTROLE"}</definedName>
    <definedName name="__o15" localSheetId="5" hidden="1">{#N/A,#N/A,FALSE,"CONTROLE"}</definedName>
    <definedName name="__o15" localSheetId="4" hidden="1">{#N/A,#N/A,FALSE,"CONTROLE"}</definedName>
    <definedName name="__o15" hidden="1">{#N/A,#N/A,FALSE,"CONTROLE"}</definedName>
    <definedName name="__o16" localSheetId="5" hidden="1">{"TotalGeralDespesasPorArea",#N/A,FALSE,"VinculosAccessEfetivo"}</definedName>
    <definedName name="__o16" localSheetId="4" hidden="1">{"TotalGeralDespesasPorArea",#N/A,FALSE,"VinculosAccessEfetivo"}</definedName>
    <definedName name="__o16" hidden="1">{"TotalGeralDespesasPorArea",#N/A,FALSE,"VinculosAccessEfetivo"}</definedName>
    <definedName name="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9" localSheetId="5" hidden="1">{#N/A,#N/A,FALSE,"CONTROLE"}</definedName>
    <definedName name="__o19" localSheetId="4" hidden="1">{#N/A,#N/A,FALSE,"CONTROLE"}</definedName>
    <definedName name="__o19" hidden="1">{#N/A,#N/A,FALSE,"CONTROLE"}</definedName>
    <definedName name="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1" localSheetId="5" hidden="1">{"TotalGeralDespesasPorArea",#N/A,FALSE,"VinculosAccessEfetivo"}</definedName>
    <definedName name="__o21" localSheetId="4" hidden="1">{"TotalGeralDespesasPorArea",#N/A,FALSE,"VinculosAccessEfetivo"}</definedName>
    <definedName name="__o21" hidden="1">{"TotalGeralDespesasPorArea",#N/A,FALSE,"VinculosAccessEfetivo"}</definedName>
    <definedName name="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5" localSheetId="5" hidden="1">{"TotalGeralDespesasPorArea",#N/A,FALSE,"VinculosAccessEfetivo"}</definedName>
    <definedName name="__o25" localSheetId="4" hidden="1">{"TotalGeralDespesasPorArea",#N/A,FALSE,"VinculosAccessEfetivo"}</definedName>
    <definedName name="__o25" hidden="1">{"TotalGeralDespesasPorArea",#N/A,FALSE,"VinculosAccessEfetivo"}</definedName>
    <definedName name="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8" localSheetId="5" hidden="1">{"TotalGeralDespesasPorArea",#N/A,FALSE,"VinculosAccessEfetivo"}</definedName>
    <definedName name="__o28" localSheetId="4" hidden="1">{"TotalGeralDespesasPorArea",#N/A,FALSE,"VinculosAccessEfetivo"}</definedName>
    <definedName name="__o28" hidden="1">{"TotalGeralDespesasPorArea",#N/A,FALSE,"VinculosAccessEfetivo"}</definedName>
    <definedName name="__o29" localSheetId="5" hidden="1">{#N/A,#N/A,FALSE,"CONTROLE"}</definedName>
    <definedName name="__o29" localSheetId="4" hidden="1">{#N/A,#N/A,FALSE,"CONTROLE"}</definedName>
    <definedName name="__o29" hidden="1">{#N/A,#N/A,FALSE,"CONTROLE"}</definedName>
    <definedName name="__o3" localSheetId="5" hidden="1">{"TotalGeralDespesasPorArea",#N/A,FALSE,"VinculosAccessEfetivo"}</definedName>
    <definedName name="__o3" localSheetId="4" hidden="1">{"TotalGeralDespesasPorArea",#N/A,FALSE,"VinculosAccessEfetivo"}</definedName>
    <definedName name="__o3" hidden="1">{"TotalGeralDespesasPorArea",#N/A,FALSE,"VinculosAccessEfetivo"}</definedName>
    <definedName name="__o30" localSheetId="5" hidden="1">{#N/A,#N/A,FALSE,"CONTROLE"}</definedName>
    <definedName name="__o30" localSheetId="4" hidden="1">{#N/A,#N/A,FALSE,"CONTROLE"}</definedName>
    <definedName name="__o30" hidden="1">{#N/A,#N/A,FALSE,"CONTROLE"}</definedName>
    <definedName name="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3" localSheetId="5" hidden="1">{#N/A,#N/A,FALSE,"CONTROLE"}</definedName>
    <definedName name="__o33" localSheetId="4" hidden="1">{#N/A,#N/A,FALSE,"CONTROLE"}</definedName>
    <definedName name="__o33" hidden="1">{#N/A,#N/A,FALSE,"CONTROLE"}</definedName>
    <definedName name="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6" localSheetId="5" hidden="1">{"TotalGeralDespesasPorArea",#N/A,FALSE,"VinculosAccessEfetivo"}</definedName>
    <definedName name="__o36" localSheetId="4" hidden="1">{"TotalGeralDespesasPorArea",#N/A,FALSE,"VinculosAccessEfetivo"}</definedName>
    <definedName name="__o36" hidden="1">{"TotalGeralDespesasPorArea",#N/A,FALSE,"VinculosAccessEfetivo"}</definedName>
    <definedName name="__o37" localSheetId="5" hidden="1">{#N/A,#N/A,FALSE,"CONTROLE";#N/A,#N/A,FALSE,"CONTROLE"}</definedName>
    <definedName name="__o37" localSheetId="4" hidden="1">{#N/A,#N/A,FALSE,"CONTROLE";#N/A,#N/A,FALSE,"CONTROLE"}</definedName>
    <definedName name="__o37" hidden="1">{#N/A,#N/A,FALSE,"CONTROLE";#N/A,#N/A,FALSE,"CONTROLE"}</definedName>
    <definedName name="__o38" localSheetId="5" hidden="1">{#N/A,#N/A,FALSE,"CONTROLE"}</definedName>
    <definedName name="__o38" localSheetId="4" hidden="1">{#N/A,#N/A,FALSE,"CONTROLE"}</definedName>
    <definedName name="__o38" hidden="1">{#N/A,#N/A,FALSE,"CONTROLE"}</definedName>
    <definedName name="__o39" localSheetId="5" hidden="1">{"TotalGeralDespesasPorArea",#N/A,FALSE,"VinculosAccessEfetivo"}</definedName>
    <definedName name="__o39" localSheetId="4" hidden="1">{"TotalGeralDespesasPorArea",#N/A,FALSE,"VinculosAccessEfetivo"}</definedName>
    <definedName name="__o39" hidden="1">{"TotalGeralDespesasPorArea",#N/A,FALSE,"VinculosAccessEfetivo"}</definedName>
    <definedName name="__o4" localSheetId="5" hidden="1">{"TotalGeralDespesasPorArea",#N/A,FALSE,"VinculosAccessEfetivo"}</definedName>
    <definedName name="__o4" localSheetId="4" hidden="1">{"TotalGeralDespesasPorArea",#N/A,FALSE,"VinculosAccessEfetivo"}</definedName>
    <definedName name="__o4" hidden="1">{"TotalGeralDespesasPorArea",#N/A,FALSE,"VinculosAccessEfetivo"}</definedName>
    <definedName name="__o45" localSheetId="5" hidden="1">{"TotalGeralDespesasPorArea",#N/A,FALSE,"VinculosAccessEfetivo"}</definedName>
    <definedName name="__o45" localSheetId="4" hidden="1">{"TotalGeralDespesasPorArea",#N/A,FALSE,"VinculosAccessEfetivo"}</definedName>
    <definedName name="__o45" hidden="1">{"TotalGeralDespesasPorArea",#N/A,FALSE,"VinculosAccessEfetivo"}</definedName>
    <definedName name="__o5" localSheetId="5" hidden="1">{"TotalGeralDespesasPorArea",#N/A,FALSE,"VinculosAccessEfetivo"}</definedName>
    <definedName name="__o5" localSheetId="4" hidden="1">{"TotalGeralDespesasPorArea",#N/A,FALSE,"VinculosAccessEfetivo"}</definedName>
    <definedName name="__o5" hidden="1">{"TotalGeralDespesasPorArea",#N/A,FALSE,"VinculosAccessEfetivo"}</definedName>
    <definedName name="__o6" localSheetId="5" hidden="1">{"TotalGeralDespesasPorArea",#N/A,FALSE,"VinculosAccessEfetivo"}</definedName>
    <definedName name="__o6" localSheetId="4" hidden="1">{"TotalGeralDespesasPorArea",#N/A,FALSE,"VinculosAccessEfetivo"}</definedName>
    <definedName name="__o6" hidden="1">{"TotalGeralDespesasPorArea",#N/A,FALSE,"VinculosAccessEfetivo"}</definedName>
    <definedName name="__o60" localSheetId="5" hidden="1">{"TotalGeralDespesasPorArea",#N/A,FALSE,"VinculosAccessEfetivo"}</definedName>
    <definedName name="__o60" localSheetId="4" hidden="1">{"TotalGeralDespesasPorArea",#N/A,FALSE,"VinculosAccessEfetivo"}</definedName>
    <definedName name="__o60" hidden="1">{"TotalGeralDespesasPorArea",#N/A,FALSE,"VinculosAccessEfetivo"}</definedName>
    <definedName name="__o7" localSheetId="5" hidden="1">{"TotalGeralDespesasPorArea",#N/A,FALSE,"VinculosAccessEfetivo"}</definedName>
    <definedName name="__o7" localSheetId="4" hidden="1">{"TotalGeralDespesasPorArea",#N/A,FALSE,"VinculosAccessEfetivo"}</definedName>
    <definedName name="__o7" hidden="1">{"TotalGeralDespesasPorArea",#N/A,FALSE,"VinculosAccessEfetivo"}</definedName>
    <definedName name="__o8" localSheetId="5" hidden="1">{"TotalGeralDespesasPorArea",#N/A,FALSE,"VinculosAccessEfetivo"}</definedName>
    <definedName name="__o8" localSheetId="4" hidden="1">{"TotalGeralDespesasPorArea",#N/A,FALSE,"VinculosAccessEfetivo"}</definedName>
    <definedName name="__o8" hidden="1">{"TotalGeralDespesasPorArea",#N/A,FALSE,"VinculosAccessEfetivo"}</definedName>
    <definedName name="__o840" localSheetId="5" hidden="1">{"TotalGeralDespesasPorArea",#N/A,FALSE,"VinculosAccessEfetivo"}</definedName>
    <definedName name="__o840" localSheetId="4" hidden="1">{"TotalGeralDespesasPorArea",#N/A,FALSE,"VinculosAccessEfetivo"}</definedName>
    <definedName name="__o840" hidden="1">{"TotalGeralDespesasPorArea",#N/A,FALSE,"VinculosAccessEfetivo"}</definedName>
    <definedName name="__o841" localSheetId="5" hidden="1">{"TotalGeralDespesasPorArea",#N/A,FALSE,"VinculosAccessEfetivo"}</definedName>
    <definedName name="__o841" localSheetId="4" hidden="1">{"TotalGeralDespesasPorArea",#N/A,FALSE,"VinculosAccessEfetivo"}</definedName>
    <definedName name="__o841" hidden="1">{"TotalGeralDespesasPorArea",#N/A,FALSE,"VinculosAccessEfetivo"}</definedName>
    <definedName name="__o847" localSheetId="5" hidden="1">{"TotalGeralDespesasPorArea",#N/A,FALSE,"VinculosAccessEfetivo"}</definedName>
    <definedName name="__o847" localSheetId="4" hidden="1">{"TotalGeralDespesasPorArea",#N/A,FALSE,"VinculosAccessEfetivo"}</definedName>
    <definedName name="__o847" hidden="1">{"TotalGeralDespesasPorArea",#N/A,FALSE,"VinculosAccessEfetivo"}</definedName>
    <definedName name="__o9" localSheetId="5" hidden="1">{"TotalGeralDespesasPorArea",#N/A,FALSE,"VinculosAccessEfetivo"}</definedName>
    <definedName name="__o9" localSheetId="4" hidden="1">{"TotalGeralDespesasPorArea",#N/A,FALSE,"VinculosAccessEfetivo"}</definedName>
    <definedName name="__o9" hidden="1">{"TotalGeralDespesasPorArea",#N/A,FALSE,"VinculosAccessEfetivo"}</definedName>
    <definedName name="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0" localSheetId="5" hidden="1">{"TotalGeralDespesasPorArea",#N/A,FALSE,"VinculosAccessEfetivo"}</definedName>
    <definedName name="__p10" localSheetId="4" hidden="1">{"TotalGeralDespesasPorArea",#N/A,FALSE,"VinculosAccessEfetivo"}</definedName>
    <definedName name="__p10" hidden="1">{"TotalGeralDespesasPorArea",#N/A,FALSE,"VinculosAccessEfetivo"}</definedName>
    <definedName name="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3" localSheetId="5" hidden="1">{"TotalGeralDespesasPorArea",#N/A,FALSE,"VinculosAccessEfetivo"}</definedName>
    <definedName name="__p13" localSheetId="4" hidden="1">{"TotalGeralDespesasPorArea",#N/A,FALSE,"VinculosAccessEfetivo"}</definedName>
    <definedName name="__p13" hidden="1">{"TotalGeralDespesasPorArea",#N/A,FALSE,"VinculosAccessEfetivo"}</definedName>
    <definedName name="__p14" localSheetId="5" hidden="1">{#N/A,#N/A,FALSE,"CONTROLE"}</definedName>
    <definedName name="__p14" localSheetId="4" hidden="1">{#N/A,#N/A,FALSE,"CONTROLE"}</definedName>
    <definedName name="__p14" hidden="1">{#N/A,#N/A,FALSE,"CONTROLE"}</definedName>
    <definedName name="__p15" localSheetId="5" hidden="1">{#N/A,#N/A,FALSE,"CONTROLE"}</definedName>
    <definedName name="__p15" localSheetId="4" hidden="1">{#N/A,#N/A,FALSE,"CONTROLE"}</definedName>
    <definedName name="__p15" hidden="1">{#N/A,#N/A,FALSE,"CONTROLE"}</definedName>
    <definedName name="__p16" localSheetId="5" hidden="1">{"TotalGeralDespesasPorArea",#N/A,FALSE,"VinculosAccessEfetivo"}</definedName>
    <definedName name="__p16" localSheetId="4" hidden="1">{"TotalGeralDespesasPorArea",#N/A,FALSE,"VinculosAccessEfetivo"}</definedName>
    <definedName name="__p16" hidden="1">{"TotalGeralDespesasPorArea",#N/A,FALSE,"VinculosAccessEfetivo"}</definedName>
    <definedName name="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9" localSheetId="5" hidden="1">{#N/A,#N/A,FALSE,"CONTROLE"}</definedName>
    <definedName name="__p19" localSheetId="4" hidden="1">{#N/A,#N/A,FALSE,"CONTROLE"}</definedName>
    <definedName name="__p19" hidden="1">{#N/A,#N/A,FALSE,"CONTROLE"}</definedName>
    <definedName name="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1" localSheetId="5" hidden="1">{"TotalGeralDespesasPorArea",#N/A,FALSE,"VinculosAccessEfetivo"}</definedName>
    <definedName name="__p21" localSheetId="4" hidden="1">{"TotalGeralDespesasPorArea",#N/A,FALSE,"VinculosAccessEfetivo"}</definedName>
    <definedName name="__p21" hidden="1">{"TotalGeralDespesasPorArea",#N/A,FALSE,"VinculosAccessEfetivo"}</definedName>
    <definedName name="__p22" localSheetId="5" hidden="1">{#N/A,#N/A,FALSE,"CONTROLE";#N/A,#N/A,FALSE,"CONTROLE"}</definedName>
    <definedName name="__p22" localSheetId="4" hidden="1">{#N/A,#N/A,FALSE,"CONTROLE";#N/A,#N/A,FALSE,"CONTROLE"}</definedName>
    <definedName name="__p22" hidden="1">{#N/A,#N/A,FALSE,"CONTROLE";#N/A,#N/A,FALSE,"CONTROLE"}</definedName>
    <definedName name="__p23" localSheetId="5" hidden="1">{#N/A,#N/A,FALSE,"CONTROLE"}</definedName>
    <definedName name="__p23" localSheetId="4" hidden="1">{#N/A,#N/A,FALSE,"CONTROLE"}</definedName>
    <definedName name="__p23" hidden="1">{#N/A,#N/A,FALSE,"CONTROLE"}</definedName>
    <definedName name="__p3" localSheetId="5" hidden="1">{"TotalGeralDespesasPorArea",#N/A,FALSE,"VinculosAccessEfetivo"}</definedName>
    <definedName name="__p3" localSheetId="4" hidden="1">{"TotalGeralDespesasPorArea",#N/A,FALSE,"VinculosAccessEfetivo"}</definedName>
    <definedName name="__p3" hidden="1">{"TotalGeralDespesasPorArea",#N/A,FALSE,"VinculosAccessEfetivo"}</definedName>
    <definedName name="__p4" localSheetId="5" hidden="1">{"TotalGeralDespesasPorArea",#N/A,FALSE,"VinculosAccessEfetivo"}</definedName>
    <definedName name="__p4" localSheetId="4" hidden="1">{"TotalGeralDespesasPorArea",#N/A,FALSE,"VinculosAccessEfetivo"}</definedName>
    <definedName name="__p4" hidden="1">{"TotalGeralDespesasPorArea",#N/A,FALSE,"VinculosAccessEfetivo"}</definedName>
    <definedName name="__p5" localSheetId="5" hidden="1">{"TotalGeralDespesasPorArea",#N/A,FALSE,"VinculosAccessEfetivo"}</definedName>
    <definedName name="__p5" localSheetId="4" hidden="1">{"TotalGeralDespesasPorArea",#N/A,FALSE,"VinculosAccessEfetivo"}</definedName>
    <definedName name="__p5" hidden="1">{"TotalGeralDespesasPorArea",#N/A,FALSE,"VinculosAccessEfetivo"}</definedName>
    <definedName name="__p6" localSheetId="5" hidden="1">{"TotalGeralDespesasPorArea",#N/A,FALSE,"VinculosAccessEfetivo"}</definedName>
    <definedName name="__p6" localSheetId="4" hidden="1">{"TotalGeralDespesasPorArea",#N/A,FALSE,"VinculosAccessEfetivo"}</definedName>
    <definedName name="__p6" hidden="1">{"TotalGeralDespesasPorArea",#N/A,FALSE,"VinculosAccessEfetivo"}</definedName>
    <definedName name="__p7" localSheetId="5" hidden="1">{"TotalGeralDespesasPorArea",#N/A,FALSE,"VinculosAccessEfetivo"}</definedName>
    <definedName name="__p7" localSheetId="4" hidden="1">{"TotalGeralDespesasPorArea",#N/A,FALSE,"VinculosAccessEfetivo"}</definedName>
    <definedName name="__p7" hidden="1">{"TotalGeralDespesasPorArea",#N/A,FALSE,"VinculosAccessEfetivo"}</definedName>
    <definedName name="__p8" localSheetId="5" hidden="1">{"TotalGeralDespesasPorArea",#N/A,FALSE,"VinculosAccessEfetivo"}</definedName>
    <definedName name="__p8" localSheetId="4" hidden="1">{"TotalGeralDespesasPorArea",#N/A,FALSE,"VinculosAccessEfetivo"}</definedName>
    <definedName name="__p8" hidden="1">{"TotalGeralDespesasPorArea",#N/A,FALSE,"VinculosAccessEfetivo"}</definedName>
    <definedName name="__p9" localSheetId="5" hidden="1">{"TotalGeralDespesasPorArea",#N/A,FALSE,"VinculosAccessEfetivo"}</definedName>
    <definedName name="__p9" localSheetId="4" hidden="1">{"TotalGeralDespesasPorArea",#N/A,FALSE,"VinculosAccessEfetivo"}</definedName>
    <definedName name="__p9" hidden="1">{"TotalGeralDespesasPorArea",#N/A,FALSE,"VinculosAccessEfetivo"}</definedName>
    <definedName name="_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_R" hidden="1">{#N/A,#N/A,FALSE,"Relatórios";"Vendas e Custos",#N/A,FALSE,"Vendas e Custos";"Premissas",#N/A,FALSE,"Premissas";"Projeções",#N/A,FALSE,"Projeções";"Dolar",#N/A,FALSE,"Dolar";"Original",#N/A,FALSE,"Original e UFIR"}</definedName>
    <definedName name="__r1" localSheetId="3" hidden="1">{"CONSOLIDADO",#N/A,FALSE,"COMENTARIOS"}</definedName>
    <definedName name="__r1" localSheetId="6" hidden="1">{"CONSOLIDADO",#N/A,FALSE,"COMENTARIOS"}</definedName>
    <definedName name="__r1" localSheetId="5" hidden="1">{"CONSOLIDADO",#N/A,FALSE,"COMENTARIOS"}</definedName>
    <definedName name="__r1" localSheetId="4" hidden="1">{"CONSOLIDADO",#N/A,FALSE,"COMENTARIOS"}</definedName>
    <definedName name="__r1" hidden="1">{"CONSOLIDADO",#N/A,FALSE,"COMENTARIOS"}</definedName>
    <definedName name="__TF2" hidden="1">#REF!,#REF!</definedName>
    <definedName name="__TF2222" hidden="1">#REF!</definedName>
    <definedName name="__xx1" hidden="1">#REF!,#REF!</definedName>
    <definedName name="__Y1" localSheetId="3" hidden="1">{#N/A,#N/A,TRUE,"Cover sheet";#N/A,#N/A,TRUE,"INPUTS";#N/A,#N/A,TRUE,"OUTPUTS";#N/A,#N/A,TRUE,"VALUATION"}</definedName>
    <definedName name="__Y1" localSheetId="6" hidden="1">{#N/A,#N/A,TRUE,"Cover sheet";#N/A,#N/A,TRUE,"INPUTS";#N/A,#N/A,TRUE,"OUTPUTS";#N/A,#N/A,TRUE,"VALUATION"}</definedName>
    <definedName name="__Y1" localSheetId="5" hidden="1">{#N/A,#N/A,TRUE,"Cover sheet";#N/A,#N/A,TRUE,"INPUTS";#N/A,#N/A,TRUE,"OUTPUTS";#N/A,#N/A,TRUE,"VALUATION"}</definedName>
    <definedName name="__Y1" localSheetId="4" hidden="1">{#N/A,#N/A,TRUE,"Cover sheet";#N/A,#N/A,TRUE,"INPUTS";#N/A,#N/A,TRUE,"OUTPUTS";#N/A,#N/A,TRUE,"VALUATION"}</definedName>
    <definedName name="__Y1" hidden="1">{#N/A,#N/A,TRUE,"Cover sheet";#N/A,#N/A,TRUE,"INPUTS";#N/A,#N/A,TRUE,"OUTPUTS";#N/A,#N/A,TRUE,"VALUATION"}</definedName>
    <definedName name="__yh7" localSheetId="5" hidden="1">{#N/A,#N/A,FALSE,"CONTROLE";#N/A,#N/A,FALSE,"CONTROLE"}</definedName>
    <definedName name="__yh7" localSheetId="4" hidden="1">{#N/A,#N/A,FALSE,"CONTROLE";#N/A,#N/A,FALSE,"CONTROLE"}</definedName>
    <definedName name="__yh7" hidden="1">{#N/A,#N/A,FALSE,"CONTROLE";#N/A,#N/A,FALSE,"CONTROLE"}</definedName>
    <definedName name="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0" localSheetId="5" hidden="1">{"TotalGeralDespesasPorArea",#N/A,FALSE,"VinculosAccessEfetivo"}</definedName>
    <definedName name="__z10" localSheetId="4" hidden="1">{"TotalGeralDespesasPorArea",#N/A,FALSE,"VinculosAccessEfetivo"}</definedName>
    <definedName name="__z10" hidden="1">{"TotalGeralDespesasPorArea",#N/A,FALSE,"VinculosAccessEfetivo"}</definedName>
    <definedName name="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3" localSheetId="5" hidden="1">{"TotalGeralDespesasPorArea",#N/A,FALSE,"VinculosAccessEfetivo"}</definedName>
    <definedName name="__z13" localSheetId="4" hidden="1">{"TotalGeralDespesasPorArea",#N/A,FALSE,"VinculosAccessEfetivo"}</definedName>
    <definedName name="__z13" hidden="1">{"TotalGeralDespesasPorArea",#N/A,FALSE,"VinculosAccessEfetivo"}</definedName>
    <definedName name="__z14" localSheetId="5" hidden="1">{#N/A,#N/A,FALSE,"CONTROLE"}</definedName>
    <definedName name="__z14" localSheetId="4" hidden="1">{#N/A,#N/A,FALSE,"CONTROLE"}</definedName>
    <definedName name="__z14" hidden="1">{#N/A,#N/A,FALSE,"CONTROLE"}</definedName>
    <definedName name="__z15" localSheetId="5" hidden="1">{#N/A,#N/A,FALSE,"CONTROLE"}</definedName>
    <definedName name="__z15" localSheetId="4" hidden="1">{#N/A,#N/A,FALSE,"CONTROLE"}</definedName>
    <definedName name="__z15" hidden="1">{#N/A,#N/A,FALSE,"CONTROLE"}</definedName>
    <definedName name="__z16" localSheetId="5" hidden="1">{"TotalGeralDespesasPorArea",#N/A,FALSE,"VinculosAccessEfetivo"}</definedName>
    <definedName name="__z16" localSheetId="4" hidden="1">{"TotalGeralDespesasPorArea",#N/A,FALSE,"VinculosAccessEfetivo"}</definedName>
    <definedName name="__z16" hidden="1">{"TotalGeralDespesasPorArea",#N/A,FALSE,"VinculosAccessEfetivo"}</definedName>
    <definedName name="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9" localSheetId="5" hidden="1">{#N/A,#N/A,FALSE,"CONTROLE"}</definedName>
    <definedName name="__z19" localSheetId="4" hidden="1">{#N/A,#N/A,FALSE,"CONTROLE"}</definedName>
    <definedName name="__z19" hidden="1">{#N/A,#N/A,FALSE,"CONTROLE"}</definedName>
    <definedName name="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1" localSheetId="5" hidden="1">{"TotalGeralDespesasPorArea",#N/A,FALSE,"VinculosAccessEfetivo"}</definedName>
    <definedName name="__z21" localSheetId="4" hidden="1">{"TotalGeralDespesasPorArea",#N/A,FALSE,"VinculosAccessEfetivo"}</definedName>
    <definedName name="__z21" hidden="1">{"TotalGeralDespesasPorArea",#N/A,FALSE,"VinculosAccessEfetivo"}</definedName>
    <definedName name="__z22" localSheetId="5" hidden="1">{#N/A,#N/A,FALSE,"CONTROLE";#N/A,#N/A,FALSE,"CONTROLE"}</definedName>
    <definedName name="__z22" localSheetId="4" hidden="1">{#N/A,#N/A,FALSE,"CONTROLE";#N/A,#N/A,FALSE,"CONTROLE"}</definedName>
    <definedName name="__z22" hidden="1">{#N/A,#N/A,FALSE,"CONTROLE";#N/A,#N/A,FALSE,"CONTROLE"}</definedName>
    <definedName name="__z23" localSheetId="5" hidden="1">{#N/A,#N/A,FALSE,"CONTROLE"}</definedName>
    <definedName name="__z23" localSheetId="4" hidden="1">{#N/A,#N/A,FALSE,"CONTROLE"}</definedName>
    <definedName name="__z23" hidden="1">{#N/A,#N/A,FALSE,"CONTROLE"}</definedName>
    <definedName name="__z3" localSheetId="5" hidden="1">{"TotalGeralDespesasPorArea",#N/A,FALSE,"VinculosAccessEfetivo"}</definedName>
    <definedName name="__z3" localSheetId="4" hidden="1">{"TotalGeralDespesasPorArea",#N/A,FALSE,"VinculosAccessEfetivo"}</definedName>
    <definedName name="__z3" hidden="1">{"TotalGeralDespesasPorArea",#N/A,FALSE,"VinculosAccessEfetivo"}</definedName>
    <definedName name="__z4" localSheetId="5" hidden="1">{"TotalGeralDespesasPorArea",#N/A,FALSE,"VinculosAccessEfetivo"}</definedName>
    <definedName name="__z4" localSheetId="4" hidden="1">{"TotalGeralDespesasPorArea",#N/A,FALSE,"VinculosAccessEfetivo"}</definedName>
    <definedName name="__z4" hidden="1">{"TotalGeralDespesasPorArea",#N/A,FALSE,"VinculosAccessEfetivo"}</definedName>
    <definedName name="__z5" localSheetId="5" hidden="1">{"TotalGeralDespesasPorArea",#N/A,FALSE,"VinculosAccessEfetivo"}</definedName>
    <definedName name="__z5" localSheetId="4" hidden="1">{"TotalGeralDespesasPorArea",#N/A,FALSE,"VinculosAccessEfetivo"}</definedName>
    <definedName name="__z5" hidden="1">{"TotalGeralDespesasPorArea",#N/A,FALSE,"VinculosAccessEfetivo"}</definedName>
    <definedName name="__z6" localSheetId="5" hidden="1">{"TotalGeralDespesasPorArea",#N/A,FALSE,"VinculosAccessEfetivo"}</definedName>
    <definedName name="__z6" localSheetId="4" hidden="1">{"TotalGeralDespesasPorArea",#N/A,FALSE,"VinculosAccessEfetivo"}</definedName>
    <definedName name="__z6" hidden="1">{"TotalGeralDespesasPorArea",#N/A,FALSE,"VinculosAccessEfetivo"}</definedName>
    <definedName name="__z7" localSheetId="5" hidden="1">{"TotalGeralDespesasPorArea",#N/A,FALSE,"VinculosAccessEfetivo"}</definedName>
    <definedName name="__z7" localSheetId="4" hidden="1">{"TotalGeralDespesasPorArea",#N/A,FALSE,"VinculosAccessEfetivo"}</definedName>
    <definedName name="__z7" hidden="1">{"TotalGeralDespesasPorArea",#N/A,FALSE,"VinculosAccessEfetivo"}</definedName>
    <definedName name="__z8" localSheetId="5" hidden="1">{"TotalGeralDespesasPorArea",#N/A,FALSE,"VinculosAccessEfetivo"}</definedName>
    <definedName name="__z8" localSheetId="4" hidden="1">{"TotalGeralDespesasPorArea",#N/A,FALSE,"VinculosAccessEfetivo"}</definedName>
    <definedName name="__z8" hidden="1">{"TotalGeralDespesasPorArea",#N/A,FALSE,"VinculosAccessEfetivo"}</definedName>
    <definedName name="__z9" localSheetId="5" hidden="1">{"TotalGeralDespesasPorArea",#N/A,FALSE,"VinculosAccessEfetivo"}</definedName>
    <definedName name="__z9" localSheetId="4" hidden="1">{"TotalGeralDespesasPorArea",#N/A,FALSE,"VinculosAccessEfetivo"}</definedName>
    <definedName name="__z9" hidden="1">{"TotalGeralDespesasPorArea",#N/A,FALSE,"VinculosAccessEfetivo"}</definedName>
    <definedName name="_1_________________________0_S" hidden="1">[1]SEMANAIS!#REF!</definedName>
    <definedName name="_1_____0_S" hidden="1">[1]SEMANAIS!#REF!</definedName>
    <definedName name="_1____123Graph_AChart_1B" hidden="1">'[11]PPA Tariff'!#REF!</definedName>
    <definedName name="_1___0_S" hidden="1">[1]SEMANAIS!#REF!</definedName>
    <definedName name="_1___0_W" hidden="1">[1]SEMANAIS!#REF!</definedName>
    <definedName name="_1__123Graph_ACHART_1" hidden="1">[12]Calc!$D$38:$D$83</definedName>
    <definedName name="_1__123Graph_AChart_1A" localSheetId="3" hidden="1">#REF!</definedName>
    <definedName name="_1__123Graph_AChart_1A" localSheetId="6" hidden="1">#REF!</definedName>
    <definedName name="_1__123Graph_AChart_1A" localSheetId="5" hidden="1">#REF!</definedName>
    <definedName name="_1__123Graph_AChart_1A" localSheetId="4" hidden="1">#REF!</definedName>
    <definedName name="_1__123Graph_AChart_1A" hidden="1">#REF!</definedName>
    <definedName name="_1_0_S" hidden="1">[1]SEMANAIS!#REF!</definedName>
    <definedName name="_1_123Grap" hidden="1">#REF!</definedName>
    <definedName name="_10____0_S" hidden="1">[1]SEMANAIS!#REF!</definedName>
    <definedName name="_10___123Graph_ACHART_12" hidden="1">[12]Calc!$X$153:$X$313</definedName>
    <definedName name="_10___123Graph_ACHART_14" hidden="1">[12]Calc!$AH$10:$AH$28</definedName>
    <definedName name="_10___123Graph_ACHART_16" hidden="1">[12]Calc!$AL$8:$AL$21</definedName>
    <definedName name="_10__123Graph_ACHART_18" hidden="1">[12]GrFour!$B$115:$B$185</definedName>
    <definedName name="_10__123Graph_AGROWTH_REVS_A" localSheetId="3" hidden="1">#REF!</definedName>
    <definedName name="_10__123Graph_AGROWTH_REVS_A" localSheetId="6" hidden="1">#REF!</definedName>
    <definedName name="_10__123Graph_AGROWTH_REVS_A" localSheetId="5" hidden="1">#REF!</definedName>
    <definedName name="_10__123Graph_AGROWTH_REVS_A" localSheetId="4" hidden="1">#REF!</definedName>
    <definedName name="_10__123Graph_AGROWTH_REVS_A" hidden="1">#REF!</definedName>
    <definedName name="_10__123Graph_CGROWTH_REVS_B" hidden="1">#REF!</definedName>
    <definedName name="_10_0_S" hidden="1">[1]SEMANAIS!#REF!</definedName>
    <definedName name="_100__123Graph_ACHART_2" hidden="1">[12]Calc!$F$23:$F$58</definedName>
    <definedName name="_100__123Graph_ACHART_22" hidden="1">[12]MOne!$B$145:$B$231</definedName>
    <definedName name="_100__123Graph_ACHART_23" hidden="1">[12]MTwo!$B$145:$B$232</definedName>
    <definedName name="_100__123Graph_ACHART_26" hidden="1">[12]GrThree!$B$90:$B$140</definedName>
    <definedName name="_101__123Graph_ACHART_22" hidden="1">[12]MOne!$B$145:$B$231</definedName>
    <definedName name="_101__123Graph_ACHART_23" hidden="1">[12]MTwo!$B$145:$B$232</definedName>
    <definedName name="_101__123Graph_ACHART_24" hidden="1">[12]KOne!$B$230:$B$755</definedName>
    <definedName name="_101__123Graph_ACHART_27" hidden="1">[12]HTwo!$B$88:$B$130</definedName>
    <definedName name="_102__123Graph_ACHART_23" hidden="1">[12]MTwo!$B$145:$B$232</definedName>
    <definedName name="_102__123Graph_ACHART_24" hidden="1">[12]KOne!$B$230:$B$755</definedName>
    <definedName name="_102__123Graph_ACHART_25" hidden="1">[12]GoSeven!$B$90:$B$125</definedName>
    <definedName name="_102__123Graph_ACHART_28" hidden="1">[12]JOne!$B$86:$B$112</definedName>
    <definedName name="_103__123Graph_ACHART_24" hidden="1">[12]KOne!$B$230:$B$755</definedName>
    <definedName name="_103__123Graph_ACHART_25" hidden="1">[12]GoSeven!$B$90:$B$125</definedName>
    <definedName name="_103__123Graph_ACHART_26" hidden="1">[12]GrThree!$B$90:$B$140</definedName>
    <definedName name="_103__123Graph_ACHART_29" hidden="1">[12]JTwo!$B$86:$B$116</definedName>
    <definedName name="_104__123Graph_ACHART_25" hidden="1">[12]GoSeven!$B$90:$B$125</definedName>
    <definedName name="_104__123Graph_ACHART_26" hidden="1">[12]GrThree!$B$90:$B$140</definedName>
    <definedName name="_104__123Graph_ACHART_27" hidden="1">[12]HTwo!$B$88:$B$130</definedName>
    <definedName name="_104__123Graph_ACHART_3" hidden="1">[12]Calc!$H$38:$H$107</definedName>
    <definedName name="_105__123Graph_ACHART_26" hidden="1">[12]GrThree!$B$90:$B$140</definedName>
    <definedName name="_105__123Graph_ACHART_27" hidden="1">[12]HTwo!$B$88:$B$130</definedName>
    <definedName name="_105__123Graph_ACHART_28" hidden="1">[12]JOne!$B$86:$B$112</definedName>
    <definedName name="_105__123Graph_ACHART_30" hidden="1">[12]HOne!$B$88:$B$130</definedName>
    <definedName name="_106__123Graph_ACHART_27" hidden="1">[12]HTwo!$B$88:$B$130</definedName>
    <definedName name="_106__123Graph_ACHART_28" hidden="1">[12]JOne!$B$86:$B$112</definedName>
    <definedName name="_106__123Graph_ACHART_29" hidden="1">[12]JTwo!$B$86:$B$116</definedName>
    <definedName name="_106__123Graph_ACHART_4" hidden="1">[12]Calc!$L$13:$L$53</definedName>
    <definedName name="_107__123Graph_ACHART_28" hidden="1">[12]JOne!$B$86:$B$112</definedName>
    <definedName name="_107__123Graph_ACHART_29" hidden="1">[12]JTwo!$B$86:$B$116</definedName>
    <definedName name="_107__123Graph_AChart_2A" hidden="1">#REF!</definedName>
    <definedName name="_107__123Graph_ACHART_3" hidden="1">[12]Calc!$H$38:$H$107</definedName>
    <definedName name="_107__123Graph_ACHART_5" hidden="1">[12]Calc!$N$9:$N$36</definedName>
    <definedName name="_108__123Graph_ACHART_29" hidden="1">[12]JTwo!$B$86:$B$116</definedName>
    <definedName name="_108__123Graph_ACHART_3" hidden="1">[12]Calc!$H$38:$H$107</definedName>
    <definedName name="_108__123Graph_ACHART_30" hidden="1">[12]HOne!$B$88:$B$130</definedName>
    <definedName name="_108__123Graph_ACHART_6" hidden="1">[12]Calc!$P$9:$P$41</definedName>
    <definedName name="_109__123Graph_ACHART_3" hidden="1">[12]Calc!$H$38:$H$107</definedName>
    <definedName name="_109__123Graph_ACHART_30" hidden="1">[12]HOne!$B$88:$B$130</definedName>
    <definedName name="_109__123Graph_ACHART_4" hidden="1">[12]Calc!$L$13:$L$53</definedName>
    <definedName name="_109__123Graph_ACHART_7" hidden="1">[12]Calc!$R$153:$R$688</definedName>
    <definedName name="_11" hidden="1">#REF!</definedName>
    <definedName name="_11___0_S" hidden="1">[1]SEMANAIS!#REF!</definedName>
    <definedName name="_11___123Graph_ACHART_13" hidden="1">[12]Calc!$AD$10:$AD$33</definedName>
    <definedName name="_11___123Graph_ACHART_15" hidden="1">[12]Calc!$AJ$8:$AJ$19</definedName>
    <definedName name="_11___123Graph_ACHART_17" hidden="1">[12]GoEight!$B$115:$B$160</definedName>
    <definedName name="_11__123Graph_DGROWTH_REVS_A" hidden="1">#REF!</definedName>
    <definedName name="_110__123Graph_ACHART_30" hidden="1">[12]HOne!$B$88:$B$130</definedName>
    <definedName name="_110__123Graph_ACHART_4" hidden="1">[12]Calc!$L$13:$L$53</definedName>
    <definedName name="_110__123Graph_ACHART_5" hidden="1">[12]Calc!$N$9:$N$36</definedName>
    <definedName name="_110__123Graph_ACHART_8" hidden="1">[12]Calc!$T$83:$T$153</definedName>
    <definedName name="_111__123Graph_ACHART_4" hidden="1">[12]Calc!$L$13:$L$53</definedName>
    <definedName name="_111__123Graph_ACHART_5" hidden="1">[12]Calc!$N$9:$N$36</definedName>
    <definedName name="_111__123Graph_ACHART_6" hidden="1">[12]Calc!$P$9:$P$41</definedName>
    <definedName name="_111__123Graph_ACHART_9" hidden="1">[12]Calc!$V$83:$V$153</definedName>
    <definedName name="_112__123Graph_ACHART_5" hidden="1">[12]Calc!$N$9:$N$36</definedName>
    <definedName name="_112__123Graph_ACHART_6" hidden="1">[12]Calc!$P$9:$P$41</definedName>
    <definedName name="_112__123Graph_ACHART_7" hidden="1">[12]Calc!$R$153:$R$688</definedName>
    <definedName name="_112__123Graph_BCHART_1" hidden="1">[12]Calc!$E$38:$E$83</definedName>
    <definedName name="_113__123Graph_ACHART_6" hidden="1">[12]Calc!$P$9:$P$41</definedName>
    <definedName name="_113__123Graph_ACHART_7" hidden="1">[12]Calc!$R$153:$R$688</definedName>
    <definedName name="_113__123Graph_ACHART_8" hidden="1">[12]Calc!$T$83:$T$153</definedName>
    <definedName name="_113__123Graph_BCHART_10" hidden="1">[12]Calc!$AC$153:$AC$325</definedName>
    <definedName name="_114__123Graph_ACHART_7" hidden="1">[12]Calc!$R$153:$R$688</definedName>
    <definedName name="_114__123Graph_ACHART_8" hidden="1">[12]Calc!$T$83:$T$153</definedName>
    <definedName name="_114__123Graph_ACHART_9" hidden="1">[12]Calc!$V$83:$V$153</definedName>
    <definedName name="_114__123Graph_BCHART_11" hidden="1">[12]Calc!$AA$153:$AA$315</definedName>
    <definedName name="_115__123Graph_ACHART_8" hidden="1">[12]Calc!$T$83:$T$153</definedName>
    <definedName name="_115__123Graph_ACHART_9" hidden="1">[12]Calc!$V$83:$V$153</definedName>
    <definedName name="_115__123Graph_BCHART_1" hidden="1">[12]Calc!$E$38:$E$83</definedName>
    <definedName name="_115__123Graph_BCHART_12" hidden="1">[12]Calc!$Y$153:$Y$313</definedName>
    <definedName name="_116__123Graph_ACHART_9" hidden="1">[12]Calc!$V$83:$V$153</definedName>
    <definedName name="_116__123Graph_BCHART_1" hidden="1">[12]Calc!$E$38:$E$83</definedName>
    <definedName name="_116__123Graph_BCHART_10" hidden="1">[12]Calc!$AC$153:$AC$325</definedName>
    <definedName name="_116__123Graph_BCHART_13" hidden="1">[12]Calc!$AE$10:$AE$33</definedName>
    <definedName name="_117__123Graph_AGROSS_MARGINS" hidden="1">#REF!</definedName>
    <definedName name="_117__123Graph_BCHART_1" hidden="1">[12]Calc!$E$38:$E$83</definedName>
    <definedName name="_117__123Graph_BCHART_10" hidden="1">[12]Calc!$AC$153:$AC$325</definedName>
    <definedName name="_117__123Graph_BCHART_11" hidden="1">[12]Calc!$AA$153:$AA$315</definedName>
    <definedName name="_117__123Graph_BCHART_14" hidden="1">[12]Calc!$AI$10:$AI$28</definedName>
    <definedName name="_118__123Graph_BCHART_10" hidden="1">[12]Calc!$AC$153:$AC$325</definedName>
    <definedName name="_118__123Graph_BCHART_11" hidden="1">[12]Calc!$AA$153:$AA$315</definedName>
    <definedName name="_118__123Graph_BCHART_12" hidden="1">[12]Calc!$Y$153:$Y$313</definedName>
    <definedName name="_118__123Graph_BCHART_15" hidden="1">[12]Calc!$AK$8:$AK$19</definedName>
    <definedName name="_119__123Graph_AGROWTH_REVS_A" hidden="1">#REF!</definedName>
    <definedName name="_119__123Graph_BCHART_11" hidden="1">[12]Calc!$AA$153:$AA$315</definedName>
    <definedName name="_119__123Graph_BCHART_12" hidden="1">[12]Calc!$Y$153:$Y$313</definedName>
    <definedName name="_119__123Graph_BCHART_13" hidden="1">[12]Calc!$AE$10:$AE$33</definedName>
    <definedName name="_119__123Graph_BCHART_16" hidden="1">[12]Calc!$AM$8:$AM$21</definedName>
    <definedName name="_12______________________0_S" hidden="1">[13]Ageing!#REF!</definedName>
    <definedName name="_12_____0_S" hidden="1">[13]Home!#REF!</definedName>
    <definedName name="_12____0_S" hidden="1">[1]SEMANAIS!#REF!</definedName>
    <definedName name="_12___123Graph_ACHART_14" hidden="1">[12]Calc!$AH$10:$AH$28</definedName>
    <definedName name="_12___123Graph_ACHART_16" hidden="1">[12]Calc!$AL$8:$AL$21</definedName>
    <definedName name="_12___123Graph_ACHART_18" hidden="1">[12]GrFour!$B$115:$B$185</definedName>
    <definedName name="_12__123Graph_DGROWTH_REVS_B" hidden="1">#REF!</definedName>
    <definedName name="_12_0_S" hidden="1">[1]SEMANAIS!#REF!</definedName>
    <definedName name="_120__123Graph_BCHART_12" hidden="1">[12]Calc!$Y$153:$Y$313</definedName>
    <definedName name="_120__123Graph_BCHART_13" hidden="1">[12]Calc!$AE$10:$AE$33</definedName>
    <definedName name="_120__123Graph_BCHART_14" hidden="1">[12]Calc!$AI$10:$AI$28</definedName>
    <definedName name="_120__123Graph_BCHART_17" hidden="1">[12]GoEight!$C$115:$C$160</definedName>
    <definedName name="_121__123Graph_AGROWTH_REVS_B" hidden="1">#REF!</definedName>
    <definedName name="_121__123Graph_BCHART_13" hidden="1">[12]Calc!$AE$10:$AE$33</definedName>
    <definedName name="_121__123Graph_BCHART_14" hidden="1">[12]Calc!$AI$10:$AI$28</definedName>
    <definedName name="_121__123Graph_BCHART_15" hidden="1">[12]Calc!$AK$8:$AK$19</definedName>
    <definedName name="_121__123Graph_BCHART_18" hidden="1">[12]GrFour!$C$115:$C$190</definedName>
    <definedName name="_122__123Graph_BCHART_1" hidden="1">[12]Calc!$E$38:$E$83</definedName>
    <definedName name="_122__123Graph_BCHART_14" hidden="1">[12]Calc!$AI$10:$AI$28</definedName>
    <definedName name="_122__123Graph_BCHART_15" hidden="1">[12]Calc!$AK$8:$AK$19</definedName>
    <definedName name="_122__123Graph_BCHART_16" hidden="1">[12]Calc!$AM$8:$AM$21</definedName>
    <definedName name="_122__123Graph_BChart_1B" hidden="1">'[11]PPA Tariff'!#REF!</definedName>
    <definedName name="_123__123Graph_BCHART_10" hidden="1">[12]Calc!$AC$153:$AC$325</definedName>
    <definedName name="_123__123Graph_BCHART_15" hidden="1">[12]Calc!$AK$8:$AK$19</definedName>
    <definedName name="_123__123Graph_BCHART_16" hidden="1">[12]Calc!$AM$8:$AM$21</definedName>
    <definedName name="_123__123Graph_BCHART_17" hidden="1">[12]GoEight!$C$115:$C$160</definedName>
    <definedName name="_123__123Graph_BCHART_2" hidden="1">[12]Calc!$G$23:$G$58</definedName>
    <definedName name="_124__123Graph_BCHART_11" hidden="1">[12]Calc!$AA$153:$AA$315</definedName>
    <definedName name="_124__123Graph_BCHART_16" hidden="1">[12]Calc!$AM$8:$AM$21</definedName>
    <definedName name="_124__123Graph_BCHART_17" hidden="1">[12]GoEight!$C$115:$C$160</definedName>
    <definedName name="_124__123Graph_BCHART_18" hidden="1">[12]GrFour!$C$115:$C$190</definedName>
    <definedName name="_124__123Graph_BCHART_22" hidden="1">[12]MOne!$C$145:$C$231</definedName>
    <definedName name="_125__123Graph_BCHART_12" hidden="1">[12]Calc!$Y$153:$Y$313</definedName>
    <definedName name="_125__123Graph_BCHART_17" hidden="1">[12]GoEight!$C$115:$C$160</definedName>
    <definedName name="_125__123Graph_BCHART_18" hidden="1">[12]GrFour!$C$115:$C$190</definedName>
    <definedName name="_125__123Graph_BCHART_23" hidden="1">[12]MTwo!$C$145:$C$231</definedName>
    <definedName name="_126__123Graph_BCHART_13" hidden="1">[12]Calc!$AE$10:$AE$33</definedName>
    <definedName name="_126__123Graph_BCHART_18" hidden="1">[12]GrFour!$C$115:$C$190</definedName>
    <definedName name="_126__123Graph_BChart_1B" hidden="1">'[14]PPA Tariff'!#REF!</definedName>
    <definedName name="_126__123Graph_BCHART_24" hidden="1">[12]KOne!$C$230:$C$755</definedName>
    <definedName name="_127__123Graph_BCHART_14" hidden="1">[12]Calc!$AI$10:$AI$28</definedName>
    <definedName name="_127__123Graph_BCHART_2" hidden="1">[12]Calc!$G$23:$G$58</definedName>
    <definedName name="_127__123Graph_BCHART_25" hidden="1">[12]GoSeven!$C$90:$C$125</definedName>
    <definedName name="_128__123Graph_BCHART_15" hidden="1">[12]Calc!$AK$8:$AK$19</definedName>
    <definedName name="_128__123Graph_BChart_1B" hidden="1">'[11]PPA Tariff'!#REF!</definedName>
    <definedName name="_128__123Graph_BCHART_22" hidden="1">[12]MOne!$C$145:$C$231</definedName>
    <definedName name="_128__123Graph_BCHART_26" hidden="1">[12]GrThree!$C$90:$C$140</definedName>
    <definedName name="_129__123Graph_BCHART_16" hidden="1">[12]Calc!$AM$8:$AM$21</definedName>
    <definedName name="_129__123Graph_BCHART_2" hidden="1">[12]Calc!$G$23:$G$58</definedName>
    <definedName name="_129__123Graph_BCHART_23" hidden="1">[12]MTwo!$C$145:$C$231</definedName>
    <definedName name="_129__123Graph_BCHART_27" hidden="1">[12]HTwo!$C$88:$C$130</definedName>
    <definedName name="_13___123Graph_ACHART_15" hidden="1">[12]Calc!$AJ$8:$AJ$19</definedName>
    <definedName name="_13___123Graph_ACHART_17" hidden="1">[12]GoEight!$B$115:$B$160</definedName>
    <definedName name="_13___123Graph_ACHART_2" hidden="1">[12]Calc!$F$23:$F$58</definedName>
    <definedName name="_13__123Graph_XChart_1A" hidden="1">#REF!</definedName>
    <definedName name="_130__123Graph_BCHART_17" hidden="1">[12]GoEight!$C$115:$C$160</definedName>
    <definedName name="_130__123Graph_BChart_1B" hidden="1">'[14]PPA Tariff'!#REF!</definedName>
    <definedName name="_130__123Graph_BCHART_22" hidden="1">[12]MOne!$C$145:$C$231</definedName>
    <definedName name="_130__123Graph_BCHART_24" hidden="1">[12]KOne!$C$230:$C$755</definedName>
    <definedName name="_130__123Graph_BCHART_28" hidden="1">[12]JOne!$C$86:$C$112</definedName>
    <definedName name="_131__123Graph_BCHART_18" hidden="1">[12]GrFour!$C$115:$C$190</definedName>
    <definedName name="_131__123Graph_BCHART_2" hidden="1">[12]Calc!$G$23:$G$58</definedName>
    <definedName name="_131__123Graph_BCHART_23" hidden="1">[12]MTwo!$C$145:$C$231</definedName>
    <definedName name="_131__123Graph_BCHART_25" hidden="1">[12]GoSeven!$C$90:$C$125</definedName>
    <definedName name="_131__123Graph_BCHART_29" hidden="1">[12]JTwo!$C$86:$C$116</definedName>
    <definedName name="_132__123Graph_BChart_1B" hidden="1">'[15]PPA Tariff'!#REF!</definedName>
    <definedName name="_132__123Graph_BCHART_22" hidden="1">[12]MOne!$C$145:$C$231</definedName>
    <definedName name="_132__123Graph_BCHART_24" hidden="1">[12]KOne!$C$230:$C$755</definedName>
    <definedName name="_132__123Graph_BCHART_26" hidden="1">[12]GrThree!$C$90:$C$140</definedName>
    <definedName name="_132__123Graph_BCHART_3" hidden="1">[12]Calc!$I$38:$I$107</definedName>
    <definedName name="_133__123Graph_BCHART_2" hidden="1">[12]Calc!$G$23:$G$58</definedName>
    <definedName name="_133__123Graph_BCHART_23" hidden="1">[12]MTwo!$C$145:$C$231</definedName>
    <definedName name="_133__123Graph_BCHART_25" hidden="1">[12]GoSeven!$C$90:$C$125</definedName>
    <definedName name="_133__123Graph_BCHART_27" hidden="1">[12]HTwo!$C$88:$C$130</definedName>
    <definedName name="_133__123Graph_BCHART_30" hidden="1">[12]HOne!$C$88:$C$130</definedName>
    <definedName name="_134__123Graph_BCHART_22" hidden="1">[12]MOne!$C$145:$C$231</definedName>
    <definedName name="_134__123Graph_BCHART_24" hidden="1">[12]KOne!$C$230:$C$755</definedName>
    <definedName name="_134__123Graph_BCHART_26" hidden="1">[12]GrThree!$C$90:$C$140</definedName>
    <definedName name="_134__123Graph_BCHART_28" hidden="1">[12]JOne!$C$86:$C$112</definedName>
    <definedName name="_134__123Graph_BCHART_4" hidden="1">[12]Calc!$M$13:$M$53</definedName>
    <definedName name="_135__123Graph_BCHART_23" hidden="1">[12]MTwo!$C$145:$C$231</definedName>
    <definedName name="_135__123Graph_BCHART_25" hidden="1">[12]GoSeven!$C$90:$C$125</definedName>
    <definedName name="_135__123Graph_BCHART_27" hidden="1">[12]HTwo!$C$88:$C$130</definedName>
    <definedName name="_135__123Graph_BCHART_29" hidden="1">[12]JTwo!$C$86:$C$116</definedName>
    <definedName name="_135__123Graph_BCHART_5" hidden="1">[12]Calc!$O$9:$O$36</definedName>
    <definedName name="_136__123Graph_BCHART_24" hidden="1">[12]KOne!$C$230:$C$755</definedName>
    <definedName name="_136__123Graph_BCHART_26" hidden="1">[12]GrThree!$C$90:$C$140</definedName>
    <definedName name="_136__123Graph_BCHART_28" hidden="1">[12]JOne!$C$86:$C$112</definedName>
    <definedName name="_136__123Graph_BCHART_3" hidden="1">[12]Calc!$I$38:$I$107</definedName>
    <definedName name="_136__123Graph_BCHART_6" hidden="1">[12]Calc!$Q$9:$Q$41</definedName>
    <definedName name="_137__123Graph_BCHART_25" hidden="1">[12]GoSeven!$C$90:$C$125</definedName>
    <definedName name="_137__123Graph_BCHART_27" hidden="1">[12]HTwo!$C$88:$C$130</definedName>
    <definedName name="_137__123Graph_BCHART_29" hidden="1">[12]JTwo!$C$86:$C$116</definedName>
    <definedName name="_137__123Graph_BCHART_30" hidden="1">[12]HOne!$C$88:$C$130</definedName>
    <definedName name="_137__123Graph_BCHART_7" hidden="1">[12]Calc!$S$153:$S$688</definedName>
    <definedName name="_138__123Graph_BCHART_26" hidden="1">[12]GrThree!$C$90:$C$140</definedName>
    <definedName name="_138__123Graph_BCHART_28" hidden="1">[12]JOne!$C$86:$C$112</definedName>
    <definedName name="_138__123Graph_BCHART_3" hidden="1">[12]Calc!$I$38:$I$107</definedName>
    <definedName name="_138__123Graph_BCHART_4" hidden="1">[12]Calc!$M$13:$M$53</definedName>
    <definedName name="_138__123Graph_BCHART_8" hidden="1">[12]Calc!$U$83:$U$153</definedName>
    <definedName name="_139__123Graph_BCHART_27" hidden="1">[12]HTwo!$C$88:$C$130</definedName>
    <definedName name="_139__123Graph_BCHART_29" hidden="1">[12]JTwo!$C$86:$C$116</definedName>
    <definedName name="_139__123Graph_BCHART_30" hidden="1">[12]HOne!$C$88:$C$130</definedName>
    <definedName name="_139__123Graph_BCHART_5" hidden="1">[12]Calc!$O$9:$O$36</definedName>
    <definedName name="_139__123Graph_BCHART_9" hidden="1">[12]Calc!$W$83:$W$153</definedName>
    <definedName name="_14___123Graph_ACHART_16" hidden="1">[12]Calc!$AL$8:$AL$21</definedName>
    <definedName name="_14___123Graph_ACHART_18" hidden="1">[12]GrFour!$B$115:$B$185</definedName>
    <definedName name="_14___123Graph_ACHART_22" hidden="1">[12]MOne!$B$145:$B$231</definedName>
    <definedName name="_14__123Graph_AChart_1B" hidden="1">'[15]PPA Tariff'!#REF!</definedName>
    <definedName name="_14__123Graph_AGROWTH_REVS_B" localSheetId="3" hidden="1">#REF!</definedName>
    <definedName name="_14__123Graph_AGROWTH_REVS_B" localSheetId="6" hidden="1">#REF!</definedName>
    <definedName name="_14__123Graph_AGROWTH_REVS_B" localSheetId="5" hidden="1">#REF!</definedName>
    <definedName name="_14__123Graph_AGROWTH_REVS_B" localSheetId="4" hidden="1">#REF!</definedName>
    <definedName name="_14__123Graph_AGROWTH_REVS_B" hidden="1">#REF!</definedName>
    <definedName name="_14__123Graph_XChart_2A" hidden="1">#REF!</definedName>
    <definedName name="_140__123Graph_BCHART_28" hidden="1">[12]JOne!$C$86:$C$112</definedName>
    <definedName name="_140__123Graph_BCHART_3" hidden="1">[12]Calc!$I$38:$I$107</definedName>
    <definedName name="_140__123Graph_BCHART_4" hidden="1">[12]Calc!$M$13:$M$53</definedName>
    <definedName name="_140__123Graph_BCHART_6" hidden="1">[12]Calc!$Q$9:$Q$41</definedName>
    <definedName name="_140__123Graph_CCHART_25" hidden="1">[12]GoSeven!$D$90:$D$105</definedName>
    <definedName name="_141__123Graph_BCHART_29" hidden="1">[12]JTwo!$C$86:$C$116</definedName>
    <definedName name="_141__123Graph_BCHART_30" hidden="1">[12]HOne!$C$88:$C$130</definedName>
    <definedName name="_141__123Graph_BCHART_5" hidden="1">[12]Calc!$O$9:$O$36</definedName>
    <definedName name="_141__123Graph_BCHART_7" hidden="1">[12]Calc!$S$153:$S$688</definedName>
    <definedName name="_141__123Graph_CCHART_26" hidden="1">[12]GrThree!$D$90:$D$110</definedName>
    <definedName name="_142__123Graph_BCHART_3" hidden="1">[12]Calc!$I$38:$I$107</definedName>
    <definedName name="_142__123Graph_BCHART_4" hidden="1">[12]Calc!$M$13:$M$53</definedName>
    <definedName name="_142__123Graph_BCHART_6" hidden="1">[12]Calc!$Q$9:$Q$41</definedName>
    <definedName name="_142__123Graph_BCHART_8" hidden="1">[12]Calc!$U$83:$U$153</definedName>
    <definedName name="_142__123Graph_CCHART_27" hidden="1">[12]HTwo!$D$88:$D$110</definedName>
    <definedName name="_143__123Graph_BCHART_30" hidden="1">[12]HOne!$C$88:$C$130</definedName>
    <definedName name="_143__123Graph_BCHART_5" hidden="1">[12]Calc!$O$9:$O$36</definedName>
    <definedName name="_143__123Graph_BCHART_7" hidden="1">[12]Calc!$S$153:$S$688</definedName>
    <definedName name="_143__123Graph_BCHART_9" hidden="1">[12]Calc!$W$83:$W$153</definedName>
    <definedName name="_143__123Graph_CCHART_28" hidden="1">[12]JOne!$D$86:$D$98</definedName>
    <definedName name="_144__123Graph_BCHART_4" hidden="1">[12]Calc!$M$13:$M$53</definedName>
    <definedName name="_144__123Graph_BCHART_6" hidden="1">[12]Calc!$Q$9:$Q$41</definedName>
    <definedName name="_144__123Graph_BCHART_8" hidden="1">[12]Calc!$U$83:$U$153</definedName>
    <definedName name="_144__123Graph_CCHART_25" hidden="1">[12]GoSeven!$D$90:$D$105</definedName>
    <definedName name="_144__123Graph_CCHART_29" hidden="1">[12]JTwo!$D$86:$D$98</definedName>
    <definedName name="_145__123Graph_BCHART_5" hidden="1">[12]Calc!$O$9:$O$36</definedName>
    <definedName name="_145__123Graph_BCHART_7" hidden="1">[12]Calc!$S$153:$S$688</definedName>
    <definedName name="_145__123Graph_BCHART_9" hidden="1">[12]Calc!$W$83:$W$153</definedName>
    <definedName name="_145__123Graph_CCHART_26" hidden="1">[12]GrThree!$D$90:$D$110</definedName>
    <definedName name="_145__123Graph_CCHART_30" hidden="1">[12]HOne!$D$88:$D$110</definedName>
    <definedName name="_146__123Graph_BCHART_6" hidden="1">[12]Calc!$Q$9:$Q$41</definedName>
    <definedName name="_146__123Graph_BCHART_8" hidden="1">[12]Calc!$U$83:$U$153</definedName>
    <definedName name="_146__123Graph_CCHART_25" hidden="1">[12]GoSeven!$D$90:$D$105</definedName>
    <definedName name="_146__123Graph_CCHART_27" hidden="1">[12]HTwo!$D$88:$D$110</definedName>
    <definedName name="_146__123Graph_DCHART_25" hidden="1">[12]GoSeven!$E$90:$E$105</definedName>
    <definedName name="_147__123Graph_BCHART_7" hidden="1">[12]Calc!$S$153:$S$688</definedName>
    <definedName name="_147__123Graph_BCHART_9" hidden="1">[12]Calc!$W$83:$W$153</definedName>
    <definedName name="_147__123Graph_CCHART_26" hidden="1">[12]GrThree!$D$90:$D$110</definedName>
    <definedName name="_147__123Graph_CCHART_28" hidden="1">[12]JOne!$D$86:$D$98</definedName>
    <definedName name="_147__123Graph_DCHART_26" hidden="1">[12]GrThree!$E$90:$E$110</definedName>
    <definedName name="_148__123Graph_BCHART_8" hidden="1">[12]Calc!$U$83:$U$153</definedName>
    <definedName name="_148__123Graph_CCHART_25" hidden="1">[12]GoSeven!$D$90:$D$105</definedName>
    <definedName name="_148__123Graph_CCHART_27" hidden="1">[12]HTwo!$D$88:$D$110</definedName>
    <definedName name="_148__123Graph_CCHART_29" hidden="1">[12]JTwo!$D$86:$D$98</definedName>
    <definedName name="_148__123Graph_DCHART_27" hidden="1">[12]HTwo!$E$88:$E$110</definedName>
    <definedName name="_149__123Graph_BCHART_9" hidden="1">[12]Calc!$W$83:$W$153</definedName>
    <definedName name="_149__123Graph_CCHART_26" hidden="1">[12]GrThree!$D$90:$D$110</definedName>
    <definedName name="_149__123Graph_CCHART_28" hidden="1">[12]JOne!$D$86:$D$98</definedName>
    <definedName name="_149__123Graph_CCHART_30" hidden="1">[12]HOne!$D$88:$D$110</definedName>
    <definedName name="_149__123Graph_DCHART_28" hidden="1">[12]JOne!$E$86:$E$98</definedName>
    <definedName name="_15_____________________0_S" hidden="1">[13]Ageing!#REF!</definedName>
    <definedName name="_15___123Graph_ACHART_17" hidden="1">[12]GoEight!$B$115:$B$160</definedName>
    <definedName name="_15___123Graph_AChart_1B" hidden="1">'[14]PPA Tariff'!#REF!</definedName>
    <definedName name="_15___123Graph_ACHART_2" hidden="1">[12]Calc!$F$23:$F$58</definedName>
    <definedName name="_15___123Graph_ACHART_23" hidden="1">[12]MTwo!$B$145:$B$232</definedName>
    <definedName name="_15__123Graph_ACHART_2" hidden="1">[12]Calc!$F$23:$F$58</definedName>
    <definedName name="_150__123Graph_CCHART_27" hidden="1">[12]HTwo!$D$88:$D$110</definedName>
    <definedName name="_150__123Graph_CCHART_29" hidden="1">[12]JTwo!$D$86:$D$98</definedName>
    <definedName name="_150__123Graph_DCHART_25" hidden="1">[12]GoSeven!$E$90:$E$105</definedName>
    <definedName name="_150__123Graph_DCHART_29" hidden="1">[12]JTwo!$E$86:$E$98</definedName>
    <definedName name="_151__123Graph_BGROSS_MARGINS" hidden="1">#REF!</definedName>
    <definedName name="_151__123Graph_CCHART_28" hidden="1">[12]JOne!$D$86:$D$98</definedName>
    <definedName name="_151__123Graph_CCHART_30" hidden="1">[12]HOne!$D$88:$D$110</definedName>
    <definedName name="_151__123Graph_DCHART_26" hidden="1">[12]GrThree!$E$90:$E$110</definedName>
    <definedName name="_151__123Graph_DCHART_30" hidden="1">[12]HOne!$E$86:$E$110</definedName>
    <definedName name="_152__123Graph_CCHART_29" hidden="1">[12]JTwo!$D$86:$D$98</definedName>
    <definedName name="_152__123Graph_DCHART_25" hidden="1">[12]GoSeven!$E$90:$E$105</definedName>
    <definedName name="_152__123Graph_DCHART_27" hidden="1">[12]HTwo!$E$88:$E$110</definedName>
    <definedName name="_152__123Graph_XCHART_10" hidden="1">[12]Calc!$A$153:$A$325</definedName>
    <definedName name="_153__123Graph_BGROWTH_REVS_A" hidden="1">#REF!</definedName>
    <definedName name="_153__123Graph_CCHART_30" hidden="1">[12]HOne!$D$88:$D$110</definedName>
    <definedName name="_153__123Graph_DCHART_26" hidden="1">[12]GrThree!$E$90:$E$110</definedName>
    <definedName name="_153__123Graph_DCHART_28" hidden="1">[12]JOne!$E$86:$E$98</definedName>
    <definedName name="_153__123Graph_XCHART_11" hidden="1">[12]Calc!$A$153:$A$315</definedName>
    <definedName name="_154__123Graph_DCHART_25" hidden="1">[12]GoSeven!$E$90:$E$105</definedName>
    <definedName name="_154__123Graph_DCHART_27" hidden="1">[12]HTwo!$E$88:$E$110</definedName>
    <definedName name="_154__123Graph_DCHART_29" hidden="1">[12]JTwo!$E$86:$E$98</definedName>
    <definedName name="_154__123Graph_XCHART_12" hidden="1">[12]Calc!$A$153:$A$313</definedName>
    <definedName name="_155__123Graph_BGROWTH_REVS_B" hidden="1">#REF!</definedName>
    <definedName name="_155__123Graph_DCHART_26" hidden="1">[12]GrThree!$E$90:$E$110</definedName>
    <definedName name="_155__123Graph_DCHART_28" hidden="1">[12]JOne!$E$86:$E$98</definedName>
    <definedName name="_155__123Graph_DCHART_30" hidden="1">[12]HOne!$E$86:$E$110</definedName>
    <definedName name="_155__123Graph_XCHART_13" hidden="1">[12]Calc!$A$13:$A$33</definedName>
    <definedName name="_156__123Graph_CCHART_25" hidden="1">[12]GoSeven!$D$90:$D$105</definedName>
    <definedName name="_156__123Graph_DCHART_27" hidden="1">[12]HTwo!$E$88:$E$110</definedName>
    <definedName name="_156__123Graph_DCHART_29" hidden="1">[12]JTwo!$E$86:$E$98</definedName>
    <definedName name="_156__123Graph_XCHART_10" hidden="1">[12]Calc!$A$153:$A$325</definedName>
    <definedName name="_156__123Graph_XCHART_14" hidden="1">[12]Calc!$A$11:$A$28</definedName>
    <definedName name="_157__123Graph_CCHART_26" hidden="1">[12]GrThree!$D$90:$D$110</definedName>
    <definedName name="_157__123Graph_DCHART_28" hidden="1">[12]JOne!$E$86:$E$98</definedName>
    <definedName name="_157__123Graph_DCHART_30" hidden="1">[12]HOne!$E$86:$E$110</definedName>
    <definedName name="_157__123Graph_XCHART_11" hidden="1">[12]Calc!$A$153:$A$315</definedName>
    <definedName name="_157__123Graph_XCHART_15" hidden="1">[12]Calc!$A$8:$A$19</definedName>
    <definedName name="_158__123Graph_CCHART_27" hidden="1">[12]HTwo!$D$88:$D$110</definedName>
    <definedName name="_158__123Graph_DCHART_29" hidden="1">[12]JTwo!$E$86:$E$98</definedName>
    <definedName name="_158__123Graph_XCHART_10" hidden="1">[12]Calc!$A$153:$A$325</definedName>
    <definedName name="_158__123Graph_XCHART_12" hidden="1">[12]Calc!$A$153:$A$313</definedName>
    <definedName name="_158__123Graph_XCHART_16" hidden="1">[12]Calc!$A$8:$A$21</definedName>
    <definedName name="_159__123Graph_CCHART_28" hidden="1">[12]JOne!$D$86:$D$98</definedName>
    <definedName name="_159__123Graph_DCHART_30" hidden="1">[12]HOne!$E$86:$E$110</definedName>
    <definedName name="_159__123Graph_XCHART_11" hidden="1">[12]Calc!$A$153:$A$315</definedName>
    <definedName name="_159__123Graph_XCHART_13" hidden="1">[12]Calc!$A$13:$A$33</definedName>
    <definedName name="_159__123Graph_XCHART_2" hidden="1">[12]Calc!$A$23:$A$58</definedName>
    <definedName name="_16___123Graph_ACHART_18" hidden="1">[12]GrFour!$B$115:$B$185</definedName>
    <definedName name="_16___123Graph_ACHART_2" hidden="1">[12]Calc!$F$23:$F$58</definedName>
    <definedName name="_16___123Graph_ACHART_22" hidden="1">[12]MOne!$B$145:$B$231</definedName>
    <definedName name="_16___123Graph_ACHART_24" hidden="1">[12]KOne!$B$230:$B$755</definedName>
    <definedName name="_16__123Graph_ACHART_22" hidden="1">[12]MOne!$B$145:$B$231</definedName>
    <definedName name="_160__123Graph_CCHART_29" hidden="1">[12]JTwo!$D$86:$D$98</definedName>
    <definedName name="_160__123Graph_XCHART_10" hidden="1">[12]Calc!$A$153:$A$325</definedName>
    <definedName name="_160__123Graph_XCHART_12" hidden="1">[12]Calc!$A$153:$A$313</definedName>
    <definedName name="_160__123Graph_XCHART_14" hidden="1">[12]Calc!$A$11:$A$28</definedName>
    <definedName name="_160__123Graph_XCHART_3" hidden="1">[12]Calc!$A$38:$A$107</definedName>
    <definedName name="_161__123Graph_CCHART_30" hidden="1">[12]HOne!$D$88:$D$110</definedName>
    <definedName name="_161__123Graph_XCHART_11" hidden="1">[12]Calc!$A$153:$A$315</definedName>
    <definedName name="_161__123Graph_XCHART_13" hidden="1">[12]Calc!$A$13:$A$33</definedName>
    <definedName name="_161__123Graph_XCHART_15" hidden="1">[12]Calc!$A$8:$A$19</definedName>
    <definedName name="_161__123Graph_XCHART_4" hidden="1">[12]Calc!$A$13:$A$53</definedName>
    <definedName name="_162__123Graph_XCHART_12" hidden="1">[12]Calc!$A$153:$A$313</definedName>
    <definedName name="_162__123Graph_XCHART_14" hidden="1">[12]Calc!$A$11:$A$28</definedName>
    <definedName name="_162__123Graph_XCHART_16" hidden="1">[12]Calc!$A$8:$A$21</definedName>
    <definedName name="_162__123Graph_XCHART_5" hidden="1">[12]Calc!$A$9:$A$36</definedName>
    <definedName name="_163__123Graph_CGROWTH_REVS_A" hidden="1">#REF!</definedName>
    <definedName name="_163__123Graph_XCHART_13" hidden="1">[12]Calc!$A$13:$A$33</definedName>
    <definedName name="_163__123Graph_XCHART_15" hidden="1">[12]Calc!$A$8:$A$19</definedName>
    <definedName name="_163__123Graph_XCHART_2" hidden="1">[12]Calc!$A$23:$A$58</definedName>
    <definedName name="_163__123Graph_XCHART_6" hidden="1">[12]Calc!$A$9:$A$41</definedName>
    <definedName name="_164__123Graph_XCHART_14" hidden="1">[12]Calc!$A$11:$A$28</definedName>
    <definedName name="_164__123Graph_XCHART_16" hidden="1">[12]Calc!$A$8:$A$21</definedName>
    <definedName name="_164__123Graph_XCHART_3" hidden="1">[12]Calc!$A$38:$A$107</definedName>
    <definedName name="_164__123Graph_XCHART_7" hidden="1">[12]Calc!$A$153:$A$688</definedName>
    <definedName name="_165__123Graph_CGROWTH_REVS_B" hidden="1">#REF!</definedName>
    <definedName name="_165__123Graph_XCHART_15" hidden="1">[12]Calc!$A$8:$A$19</definedName>
    <definedName name="_165__123Graph_XCHART_2" hidden="1">[12]Calc!$A$23:$A$58</definedName>
    <definedName name="_165__123Graph_XCHART_4" hidden="1">[12]Calc!$A$13:$A$53</definedName>
    <definedName name="_165__123Graph_XCHART_8" hidden="1">[12]Calc!$A$83:$A$154</definedName>
    <definedName name="_166__123Graph_DCHART_25" hidden="1">[12]GoSeven!$E$90:$E$105</definedName>
    <definedName name="_166__123Graph_XCHART_16" hidden="1">[12]Calc!$A$8:$A$21</definedName>
    <definedName name="_166__123Graph_XCHART_3" hidden="1">[12]Calc!$A$38:$A$107</definedName>
    <definedName name="_166__123Graph_XCHART_5" hidden="1">[12]Calc!$A$9:$A$36</definedName>
    <definedName name="_166__123Graph_XCHART_9" hidden="1">[12]Calc!$A$83:$A$153</definedName>
    <definedName name="_167__123Graph_DCHART_26" hidden="1">[12]GrThree!$E$90:$E$110</definedName>
    <definedName name="_167__123Graph_XCHART_2" hidden="1">[12]Calc!$A$23:$A$58</definedName>
    <definedName name="_167__123Graph_XCHART_4" hidden="1">[12]Calc!$A$13:$A$53</definedName>
    <definedName name="_167__123Graph_XCHART_6" hidden="1">[12]Calc!$A$9:$A$41</definedName>
    <definedName name="_168__123Graph_DCHART_27" hidden="1">[12]HTwo!$E$88:$E$110</definedName>
    <definedName name="_168__123Graph_XCHART_3" hidden="1">[12]Calc!$A$38:$A$107</definedName>
    <definedName name="_168__123Graph_XCHART_5" hidden="1">[12]Calc!$A$9:$A$36</definedName>
    <definedName name="_168__123Graph_XCHART_7" hidden="1">[12]Calc!$A$153:$A$688</definedName>
    <definedName name="_169__123Graph_DCHART_28" hidden="1">[12]JOne!$E$86:$E$98</definedName>
    <definedName name="_169__123Graph_XCHART_4" hidden="1">[12]Calc!$A$13:$A$53</definedName>
    <definedName name="_169__123Graph_XCHART_6" hidden="1">[12]Calc!$A$9:$A$41</definedName>
    <definedName name="_169__123Graph_XCHART_8" hidden="1">[12]Calc!$A$83:$A$154</definedName>
    <definedName name="_17___123Graph_ACHART_2" hidden="1">[12]Calc!$F$23:$F$58</definedName>
    <definedName name="_17___123Graph_ACHART_22" hidden="1">[12]MOne!$B$145:$B$231</definedName>
    <definedName name="_17___123Graph_ACHART_23" hidden="1">[12]MTwo!$B$145:$B$232</definedName>
    <definedName name="_17___123Graph_ACHART_25" hidden="1">[12]GoSeven!$B$90:$B$125</definedName>
    <definedName name="_17__123Graph_ACHART_23" hidden="1">[12]MTwo!$B$145:$B$232</definedName>
    <definedName name="_170__123Graph_DCHART_29" hidden="1">[12]JTwo!$E$86:$E$98</definedName>
    <definedName name="_170__123Graph_XCHART_5" hidden="1">[12]Calc!$A$9:$A$36</definedName>
    <definedName name="_170__123Graph_XCHART_7" hidden="1">[12]Calc!$A$153:$A$688</definedName>
    <definedName name="_170__123Graph_XCHART_9" hidden="1">[12]Calc!$A$83:$A$153</definedName>
    <definedName name="_171__123Graph_DCHART_30" hidden="1">[12]HOne!$E$86:$E$110</definedName>
    <definedName name="_171__123Graph_XCHART_6" hidden="1">[12]Calc!$A$9:$A$41</definedName>
    <definedName name="_171__123Graph_XCHART_8" hidden="1">[12]Calc!$A$83:$A$154</definedName>
    <definedName name="_172__123Graph_XCHART_7" hidden="1">[12]Calc!$A$153:$A$688</definedName>
    <definedName name="_172__123Graph_XCHART_9" hidden="1">[12]Calc!$A$83:$A$153</definedName>
    <definedName name="_173__123Graph_DGROWTH_REVS_A" hidden="1">#REF!</definedName>
    <definedName name="_173__123Graph_XCHART_8" hidden="1">[12]Calc!$A$83:$A$154</definedName>
    <definedName name="_174__123Graph_XCHART_9" hidden="1">[12]Calc!$A$83:$A$153</definedName>
    <definedName name="_175__123Graph_DGROWTH_REVS_B" hidden="1">#REF!</definedName>
    <definedName name="_176__123Graph_XCHART_10" hidden="1">[12]Calc!$A$153:$A$325</definedName>
    <definedName name="_177__123Graph_XCHART_11" hidden="1">[12]Calc!$A$153:$A$315</definedName>
    <definedName name="_178__123Graph_XCHART_12" hidden="1">[12]Calc!$A$153:$A$313</definedName>
    <definedName name="_179__123Graph_XCHART_13" hidden="1">[12]Calc!$A$13:$A$33</definedName>
    <definedName name="_18____________________0_S" hidden="1">[13]Ageing!#REF!</definedName>
    <definedName name="_18___0_S" hidden="1">[1]SEMANAIS!#REF!</definedName>
    <definedName name="_18___123Graph_ACHART_22" hidden="1">[12]MOne!$B$145:$B$231</definedName>
    <definedName name="_18___123Graph_ACHART_23" hidden="1">[12]MTwo!$B$145:$B$232</definedName>
    <definedName name="_18___123Graph_ACHART_24" hidden="1">[12]KOne!$B$230:$B$755</definedName>
    <definedName name="_18___123Graph_ACHART_26" hidden="1">[12]GrThree!$B$90:$B$140</definedName>
    <definedName name="_18__123Graph_ACHART_24" hidden="1">[12]KOne!$B$230:$B$755</definedName>
    <definedName name="_18__123Graph_BGROSS_MARGINS" localSheetId="3" hidden="1">#REF!</definedName>
    <definedName name="_18__123Graph_BGROSS_MARGINS" localSheetId="6" hidden="1">#REF!</definedName>
    <definedName name="_18__123Graph_BGROSS_MARGINS" localSheetId="5" hidden="1">#REF!</definedName>
    <definedName name="_18__123Graph_BGROSS_MARGINS" localSheetId="4" hidden="1">#REF!</definedName>
    <definedName name="_18__123Graph_BGROSS_MARGINS" hidden="1">#REF!</definedName>
    <definedName name="_180__123Graph_XCHART_14" hidden="1">[12]Calc!$A$11:$A$28</definedName>
    <definedName name="_181__123Graph_XCHART_15" hidden="1">[12]Calc!$A$8:$A$19</definedName>
    <definedName name="_182__123Graph_XCHART_16" hidden="1">[12]Calc!$A$8:$A$21</definedName>
    <definedName name="_183__123Graph_XChart_1A" hidden="1">#REF!</definedName>
    <definedName name="_184__123Graph_XCHART_2" hidden="1">[12]Calc!$A$23:$A$58</definedName>
    <definedName name="_185__123Graph_XChart_2A" hidden="1">#REF!</definedName>
    <definedName name="_186__123Graph_XCHART_3" hidden="1">[12]Calc!$A$38:$A$107</definedName>
    <definedName name="_187__123Graph_XCHART_4" hidden="1">[12]Calc!$A$13:$A$53</definedName>
    <definedName name="_188__123Graph_XCHART_5" hidden="1">[12]Calc!$A$9:$A$36</definedName>
    <definedName name="_189__123Graph_XCHART_6" hidden="1">[12]Calc!$A$9:$A$41</definedName>
    <definedName name="_19___123Graph_ACHART_23" hidden="1">[12]MTwo!$B$145:$B$232</definedName>
    <definedName name="_19___123Graph_ACHART_24" hidden="1">[12]KOne!$B$230:$B$755</definedName>
    <definedName name="_19___123Graph_ACHART_25" hidden="1">[12]GoSeven!$B$90:$B$125</definedName>
    <definedName name="_19___123Graph_ACHART_27" hidden="1">[12]HTwo!$B$88:$B$130</definedName>
    <definedName name="_19__123Graph_ACHART_25" hidden="1">[12]GoSeven!$B$90:$B$125</definedName>
    <definedName name="_190__123Graph_XCHART_7" hidden="1">[12]Calc!$A$153:$A$688</definedName>
    <definedName name="_191__123Graph_XCHART_8" hidden="1">[12]Calc!$A$83:$A$154</definedName>
    <definedName name="_192__123Graph_XCHART_9" hidden="1">[12]Calc!$A$83:$A$153</definedName>
    <definedName name="_1Dist_Val" hidden="1">[16]ACUMULADO!#REF!</definedName>
    <definedName name="_1S" hidden="1">[1]SEMANAIS!#REF!</definedName>
    <definedName name="_2________________________0_S" hidden="1">[1]SEMANAIS!#REF!</definedName>
    <definedName name="_2_____S" hidden="1">[1]SEMANAIS!#REF!</definedName>
    <definedName name="_2____0_S" hidden="1">[1]SEMANAIS!#REF!</definedName>
    <definedName name="_2____123Graph_AChart_1B" hidden="1">'[14]PPA Tariff'!#REF!</definedName>
    <definedName name="_2____123Graph_BChart_1B" hidden="1">'[11]PPA Tariff'!#REF!</definedName>
    <definedName name="_2__123Graph_ACHART_10" hidden="1">[12]Calc!$AB$153:$AB$325</definedName>
    <definedName name="_2__123Graph_AChart_2A" localSheetId="3" hidden="1">#REF!</definedName>
    <definedName name="_2__123Graph_AChart_2A" localSheetId="6" hidden="1">#REF!</definedName>
    <definedName name="_2__123Graph_AChart_2A" localSheetId="5" hidden="1">#REF!</definedName>
    <definedName name="_2__123Graph_AChart_2A" localSheetId="4" hidden="1">#REF!</definedName>
    <definedName name="_2__123Graph_AChart_2A" hidden="1">#REF!</definedName>
    <definedName name="_2_0__123Grap" hidden="1">#REF!</definedName>
    <definedName name="_2_0_S" hidden="1">[1]SEMANAIS!#REF!</definedName>
    <definedName name="_20___123Graph_ACHART_24" hidden="1">[12]KOne!$B$230:$B$755</definedName>
    <definedName name="_20___123Graph_ACHART_25" hidden="1">[12]GoSeven!$B$90:$B$125</definedName>
    <definedName name="_20___123Graph_ACHART_26" hidden="1">[12]GrThree!$B$90:$B$140</definedName>
    <definedName name="_20___123Graph_ACHART_28" hidden="1">[12]JOne!$B$86:$B$112</definedName>
    <definedName name="_20__123Graph_ACHART_26" hidden="1">[12]GrThree!$B$90:$B$140</definedName>
    <definedName name="_21___________________0_S" hidden="1">[13]Ageing!#REF!</definedName>
    <definedName name="_21___123Graph_ACHART_25" hidden="1">[12]GoSeven!$B$90:$B$125</definedName>
    <definedName name="_21___123Graph_ACHART_26" hidden="1">[12]GrThree!$B$90:$B$140</definedName>
    <definedName name="_21___123Graph_ACHART_27" hidden="1">[12]HTwo!$B$88:$B$130</definedName>
    <definedName name="_21___123Graph_ACHART_29" hidden="1">[12]JTwo!$B$86:$B$116</definedName>
    <definedName name="_21__123Graph_ACHART_27" hidden="1">[12]HTwo!$B$88:$B$130</definedName>
    <definedName name="_22___123Graph_ACHART_26" hidden="1">[12]GrThree!$B$90:$B$140</definedName>
    <definedName name="_22___123Graph_ACHART_27" hidden="1">[12]HTwo!$B$88:$B$130</definedName>
    <definedName name="_22___123Graph_ACHART_28" hidden="1">[12]JOne!$B$86:$B$112</definedName>
    <definedName name="_22___123Graph_ACHART_3" hidden="1">[12]Calc!$H$38:$H$107</definedName>
    <definedName name="_22__123Graph_ACHART_28" hidden="1">[12]JOne!$B$86:$B$112</definedName>
    <definedName name="_22__123Graph_BGROWTH_REVS_A" localSheetId="3" hidden="1">#REF!</definedName>
    <definedName name="_22__123Graph_BGROWTH_REVS_A" localSheetId="6" hidden="1">#REF!</definedName>
    <definedName name="_22__123Graph_BGROWTH_REVS_A" localSheetId="5" hidden="1">#REF!</definedName>
    <definedName name="_22__123Graph_BGROWTH_REVS_A" localSheetId="4" hidden="1">#REF!</definedName>
    <definedName name="_22__123Graph_BGROWTH_REVS_A" hidden="1">#REF!</definedName>
    <definedName name="_23___123Graph_ACHART_27" hidden="1">[12]HTwo!$B$88:$B$130</definedName>
    <definedName name="_23___123Graph_ACHART_28" hidden="1">[12]JOne!$B$86:$B$112</definedName>
    <definedName name="_23___123Graph_ACHART_29" hidden="1">[12]JTwo!$B$86:$B$116</definedName>
    <definedName name="_23___123Graph_ACHART_30" hidden="1">[12]HOne!$B$88:$B$130</definedName>
    <definedName name="_23__123Graph_ACHART_29" hidden="1">[12]JTwo!$B$86:$B$116</definedName>
    <definedName name="_24__________________0_S" hidden="1">[13]Ageing!#REF!</definedName>
    <definedName name="_24____0_S" hidden="1">[13]Home!#REF!</definedName>
    <definedName name="_24___123Graph_ACHART_28" hidden="1">[12]JOne!$B$86:$B$112</definedName>
    <definedName name="_24___123Graph_ACHART_29" hidden="1">[12]JTwo!$B$86:$B$116</definedName>
    <definedName name="_24___123Graph_ACHART_3" hidden="1">[12]Calc!$H$38:$H$107</definedName>
    <definedName name="_24___123Graph_ACHART_4" hidden="1">[12]Calc!$L$13:$L$53</definedName>
    <definedName name="_24__123Graph_ACHART_3" hidden="1">[12]Calc!$H$38:$H$107</definedName>
    <definedName name="_24_0_S" hidden="1">[1]SEMANAIS!#REF!</definedName>
    <definedName name="_25___123Graph_ACHART_29" hidden="1">[12]JTwo!$B$86:$B$116</definedName>
    <definedName name="_25___123Graph_ACHART_3" hidden="1">[12]Calc!$H$38:$H$107</definedName>
    <definedName name="_25___123Graph_ACHART_30" hidden="1">[12]HOne!$B$88:$B$130</definedName>
    <definedName name="_25___123Graph_ACHART_5" hidden="1">[12]Calc!$N$9:$N$36</definedName>
    <definedName name="_25__123Graph_ACHART_30" hidden="1">[12]HOne!$B$88:$B$130</definedName>
    <definedName name="_26___123Graph_ACHART_3" hidden="1">[12]Calc!$H$38:$H$107</definedName>
    <definedName name="_26___123Graph_ACHART_30" hidden="1">[12]HOne!$B$88:$B$130</definedName>
    <definedName name="_26___123Graph_ACHART_4" hidden="1">[12]Calc!$L$13:$L$53</definedName>
    <definedName name="_26___123Graph_ACHART_6" hidden="1">[12]Calc!$P$9:$P$41</definedName>
    <definedName name="_26__123Graph_ACHART_4" hidden="1">[12]Calc!$L$13:$L$53</definedName>
    <definedName name="_26__123Graph_BGROWTH_REVS_B" localSheetId="3" hidden="1">#REF!</definedName>
    <definedName name="_26__123Graph_BGROWTH_REVS_B" localSheetId="6" hidden="1">#REF!</definedName>
    <definedName name="_26__123Graph_BGROWTH_REVS_B" localSheetId="5" hidden="1">#REF!</definedName>
    <definedName name="_26__123Graph_BGROWTH_REVS_B" localSheetId="4" hidden="1">#REF!</definedName>
    <definedName name="_26__123Graph_BGROWTH_REVS_B" hidden="1">#REF!</definedName>
    <definedName name="_27_____0_S" hidden="1">[13]Param!#REF!</definedName>
    <definedName name="_27___123Graph_ACHART_30" hidden="1">[12]HOne!$B$88:$B$130</definedName>
    <definedName name="_27___123Graph_ACHART_4" hidden="1">[12]Calc!$L$13:$L$53</definedName>
    <definedName name="_27___123Graph_ACHART_5" hidden="1">[12]Calc!$N$9:$N$36</definedName>
    <definedName name="_27___123Graph_ACHART_7" hidden="1">[12]Calc!$R$153:$R$688</definedName>
    <definedName name="_27__123Graph_ACHART_5" hidden="1">[12]Calc!$N$9:$N$36</definedName>
    <definedName name="_28___123Graph_ACHART_4" hidden="1">[12]Calc!$L$13:$L$53</definedName>
    <definedName name="_28___123Graph_ACHART_5" hidden="1">[12]Calc!$N$9:$N$36</definedName>
    <definedName name="_28___123Graph_ACHART_6" hidden="1">[12]Calc!$P$9:$P$41</definedName>
    <definedName name="_28___123Graph_ACHART_8" hidden="1">[12]Calc!$T$83:$T$153</definedName>
    <definedName name="_28__123Graph_ACHART_6" hidden="1">[12]Calc!$P$9:$P$41</definedName>
    <definedName name="_29___123Graph_ACHART_5" hidden="1">[12]Calc!$N$9:$N$36</definedName>
    <definedName name="_29___123Graph_ACHART_6" hidden="1">[12]Calc!$P$9:$P$41</definedName>
    <definedName name="_29___123Graph_ACHART_7" hidden="1">[12]Calc!$R$153:$R$688</definedName>
    <definedName name="_29___123Graph_ACHART_9" hidden="1">[12]Calc!$V$83:$V$153</definedName>
    <definedName name="_29__123Graph_ACHART_7" hidden="1">[12]Calc!$R$153:$R$688</definedName>
    <definedName name="_2F" hidden="1">[16]ACUMULADO!#REF!</definedName>
    <definedName name="_2S" hidden="1">[1]SEMANAIS!#REF!</definedName>
    <definedName name="_3_________________________0_S" hidden="1">[13]Ageing!#REF!</definedName>
    <definedName name="_3_______________________0_S" hidden="1">[1]SEMANAIS!#REF!</definedName>
    <definedName name="_3____123Graph_AChart_1B" hidden="1">'[11]PPA Tariff'!#REF!</definedName>
    <definedName name="_3___0_S" hidden="1">[1]SEMANAIS!#REF!</definedName>
    <definedName name="_3___123Graph_ACHART_1" hidden="1">[12]Calc!$D$38:$D$83</definedName>
    <definedName name="_3__123Graph_ACHART_11" hidden="1">[12]Calc!$Z$153:$Z$315</definedName>
    <definedName name="_3__123Graph_AGROSS_MARGINS" hidden="1">#REF!</definedName>
    <definedName name="_3_0_Dist_Val" hidden="1">[17]ACUMULADO!#REF!</definedName>
    <definedName name="_3_0_S" hidden="1">[1]SEMANAIS!#REF!</definedName>
    <definedName name="_30____0_S" hidden="1">[13]Param!#REF!</definedName>
    <definedName name="_30___123Graph_ACHART_6" hidden="1">[12]Calc!$P$9:$P$41</definedName>
    <definedName name="_30___123Graph_ACHART_7" hidden="1">[12]Calc!$R$153:$R$688</definedName>
    <definedName name="_30___123Graph_ACHART_8" hidden="1">[12]Calc!$T$83:$T$153</definedName>
    <definedName name="_30___123Graph_BCHART_1" hidden="1">[12]Calc!$E$38:$E$83</definedName>
    <definedName name="_30__123Graph_ACHART_8" hidden="1">[12]Calc!$T$83:$T$153</definedName>
    <definedName name="_30__123Graph_CGROWTH_REVS_A" localSheetId="3" hidden="1">#REF!</definedName>
    <definedName name="_30__123Graph_CGROWTH_REVS_A" localSheetId="6" hidden="1">#REF!</definedName>
    <definedName name="_30__123Graph_CGROWTH_REVS_A" localSheetId="5" hidden="1">#REF!</definedName>
    <definedName name="_30__123Graph_CGROWTH_REVS_A" localSheetId="4" hidden="1">#REF!</definedName>
    <definedName name="_30__123Graph_CGROWTH_REVS_A" hidden="1">#REF!</definedName>
    <definedName name="_31___123Graph_ACHART_7" hidden="1">[12]Calc!$R$153:$R$688</definedName>
    <definedName name="_31___123Graph_ACHART_8" hidden="1">[12]Calc!$T$83:$T$153</definedName>
    <definedName name="_31___123Graph_ACHART_9" hidden="1">[12]Calc!$V$83:$V$153</definedName>
    <definedName name="_31___123Graph_BCHART_10" hidden="1">[12]Calc!$AC$153:$AC$325</definedName>
    <definedName name="_31__123Graph_ACHART_9" hidden="1">[12]Calc!$V$83:$V$153</definedName>
    <definedName name="_32___123Graph_ACHART_8" hidden="1">[12]Calc!$T$83:$T$153</definedName>
    <definedName name="_32___123Graph_ACHART_9" hidden="1">[12]Calc!$V$83:$V$153</definedName>
    <definedName name="_32___123Graph_BCHART_1" hidden="1">[12]Calc!$E$38:$E$83</definedName>
    <definedName name="_32___123Graph_BCHART_11" hidden="1">[12]Calc!$AA$153:$AA$315</definedName>
    <definedName name="_32__123Graph_BCHART_1" hidden="1">[12]Calc!$E$38:$E$83</definedName>
    <definedName name="_33___0_S" hidden="1">[13]Param!#REF!</definedName>
    <definedName name="_33___123Graph_ACHART_9" hidden="1">[12]Calc!$V$83:$V$153</definedName>
    <definedName name="_33___123Graph_BCHART_1" hidden="1">[12]Calc!$E$38:$E$83</definedName>
    <definedName name="_33___123Graph_BCHART_10" hidden="1">[12]Calc!$AC$153:$AC$325</definedName>
    <definedName name="_33___123Graph_BCHART_12" hidden="1">[12]Calc!$Y$153:$Y$313</definedName>
    <definedName name="_33__123Graph_BCHART_10" hidden="1">[12]Calc!$AC$153:$AC$325</definedName>
    <definedName name="_34___123Graph_BCHART_1" hidden="1">[12]Calc!$E$38:$E$83</definedName>
    <definedName name="_34___123Graph_BCHART_10" hidden="1">[12]Calc!$AC$153:$AC$325</definedName>
    <definedName name="_34___123Graph_BCHART_11" hidden="1">[12]Calc!$AA$153:$AA$315</definedName>
    <definedName name="_34___123Graph_BCHART_13" hidden="1">[12]Calc!$AE$10:$AE$33</definedName>
    <definedName name="_34__123Graph_BCHART_11" hidden="1">[12]Calc!$AA$153:$AA$315</definedName>
    <definedName name="_34__123Graph_CGROWTH_REVS_B" localSheetId="3" hidden="1">#REF!</definedName>
    <definedName name="_34__123Graph_CGROWTH_REVS_B" localSheetId="6" hidden="1">#REF!</definedName>
    <definedName name="_34__123Graph_CGROWTH_REVS_B" localSheetId="5" hidden="1">#REF!</definedName>
    <definedName name="_34__123Graph_CGROWTH_REVS_B" localSheetId="4" hidden="1">#REF!</definedName>
    <definedName name="_34__123Graph_CGROWTH_REVS_B" hidden="1">#REF!</definedName>
    <definedName name="_35___123Graph_BCHART_10" hidden="1">[12]Calc!$AC$153:$AC$325</definedName>
    <definedName name="_35___123Graph_BCHART_11" hidden="1">[12]Calc!$AA$153:$AA$315</definedName>
    <definedName name="_35___123Graph_BCHART_12" hidden="1">[12]Calc!$Y$153:$Y$313</definedName>
    <definedName name="_35___123Graph_BCHART_14" hidden="1">[12]Calc!$AI$10:$AI$28</definedName>
    <definedName name="_35__123Graph_BCHART_12" hidden="1">[12]Calc!$Y$153:$Y$313</definedName>
    <definedName name="_35_0_S" hidden="1">[1]SEMANAIS!#REF!</definedName>
    <definedName name="_36___0_S" hidden="1">[13]Home!#REF!</definedName>
    <definedName name="_36___123Graph_BCHART_11" hidden="1">[12]Calc!$AA$153:$AA$315</definedName>
    <definedName name="_36___123Graph_BCHART_12" hidden="1">[12]Calc!$Y$153:$Y$313</definedName>
    <definedName name="_36___123Graph_BCHART_13" hidden="1">[12]Calc!$AE$10:$AE$33</definedName>
    <definedName name="_36___123Graph_BCHART_15" hidden="1">[12]Calc!$AK$8:$AK$19</definedName>
    <definedName name="_36__123Graph_BCHART_13" hidden="1">[12]Calc!$AE$10:$AE$33</definedName>
    <definedName name="_37___123Graph_BCHART_12" hidden="1">[12]Calc!$Y$153:$Y$313</definedName>
    <definedName name="_37___123Graph_BCHART_13" hidden="1">[12]Calc!$AE$10:$AE$33</definedName>
    <definedName name="_37___123Graph_BCHART_14" hidden="1">[12]Calc!$AI$10:$AI$28</definedName>
    <definedName name="_37___123Graph_BCHART_16" hidden="1">[12]Calc!$AM$8:$AM$21</definedName>
    <definedName name="_37__123Graph_BCHART_14" hidden="1">[12]Calc!$AI$10:$AI$28</definedName>
    <definedName name="_38___123Graph_BCHART_13" hidden="1">[12]Calc!$AE$10:$AE$33</definedName>
    <definedName name="_38___123Graph_BCHART_14" hidden="1">[12]Calc!$AI$10:$AI$28</definedName>
    <definedName name="_38___123Graph_BCHART_15" hidden="1">[12]Calc!$AK$8:$AK$19</definedName>
    <definedName name="_38___123Graph_BCHART_17" hidden="1">[12]GoEight!$C$115:$C$160</definedName>
    <definedName name="_38__123Graph_BCHART_15" hidden="1">[12]Calc!$AK$8:$AK$19</definedName>
    <definedName name="_38__123Graph_DGROWTH_REVS_A" localSheetId="3" hidden="1">#REF!</definedName>
    <definedName name="_38__123Graph_DGROWTH_REVS_A" localSheetId="6" hidden="1">#REF!</definedName>
    <definedName name="_38__123Graph_DGROWTH_REVS_A" localSheetId="5" hidden="1">#REF!</definedName>
    <definedName name="_38__123Graph_DGROWTH_REVS_A" localSheetId="4" hidden="1">#REF!</definedName>
    <definedName name="_38__123Graph_DGROWTH_REVS_A" hidden="1">#REF!</definedName>
    <definedName name="_39___123Graph_BCHART_14" hidden="1">[12]Calc!$AI$10:$AI$28</definedName>
    <definedName name="_39___123Graph_BCHART_15" hidden="1">[12]Calc!$AK$8:$AK$19</definedName>
    <definedName name="_39___123Graph_BCHART_16" hidden="1">[12]Calc!$AM$8:$AM$21</definedName>
    <definedName name="_39___123Graph_BCHART_18" hidden="1">[12]GrFour!$C$115:$C$190</definedName>
    <definedName name="_39__123Graph_BCHART_16" hidden="1">[12]Calc!$AM$8:$AM$21</definedName>
    <definedName name="_3œ____123Grap" hidden="1">#REF!</definedName>
    <definedName name="_3S" hidden="1">[1]SEMANAIS!#REF!</definedName>
    <definedName name="_4______________________0_S" hidden="1">[1]SEMANAIS!#REF!</definedName>
    <definedName name="_4____123Graph_AChart_1B" hidden="1">'[11]PPA Tariff'!#REF!</definedName>
    <definedName name="_4____123Graph_BChart_1B" hidden="1">'[11]PPA Tariff'!#REF!</definedName>
    <definedName name="_4___0_S" hidden="1">[1]SEMANAIS!#REF!</definedName>
    <definedName name="_4___123Graph_ACHART_10" hidden="1">[12]Calc!$AB$153:$AB$325</definedName>
    <definedName name="_4__123Graph_ACHART_12" hidden="1">[12]Calc!$X$153:$X$313</definedName>
    <definedName name="_4__123Graph_AGROWTH_REVS_A" hidden="1">#REF!</definedName>
    <definedName name="_4_0_Dist_Val" hidden="1">[16]ACUMULADO!#REF!</definedName>
    <definedName name="_4_0_F" hidden="1">[17]ACUMULADO!#REF!</definedName>
    <definedName name="_4_0_S" hidden="1">[1]SEMANAIS!#REF!</definedName>
    <definedName name="_40___123Graph_BCHART_15" hidden="1">[12]Calc!$AK$8:$AK$19</definedName>
    <definedName name="_40___123Graph_BCHART_16" hidden="1">[12]Calc!$AM$8:$AM$21</definedName>
    <definedName name="_40___123Graph_BCHART_17" hidden="1">[12]GoEight!$C$115:$C$160</definedName>
    <definedName name="_40___123Graph_BCHART_2" hidden="1">[12]Calc!$G$23:$G$58</definedName>
    <definedName name="_40__123Graph_BCHART_17" hidden="1">[12]GoEight!$C$115:$C$160</definedName>
    <definedName name="_41___123Graph_BCHART_16" hidden="1">[12]Calc!$AM$8:$AM$21</definedName>
    <definedName name="_41___123Graph_BCHART_17" hidden="1">[12]GoEight!$C$115:$C$160</definedName>
    <definedName name="_41___123Graph_BCHART_18" hidden="1">[12]GrFour!$C$115:$C$190</definedName>
    <definedName name="_41___123Graph_BCHART_22" hidden="1">[12]MOne!$C$145:$C$231</definedName>
    <definedName name="_41__123Graph_BCHART_18" hidden="1">[12]GrFour!$C$115:$C$190</definedName>
    <definedName name="_42___123Graph_BCHART_17" hidden="1">[12]GoEight!$C$115:$C$160</definedName>
    <definedName name="_42___123Graph_BCHART_18" hidden="1">[12]GrFour!$C$115:$C$190</definedName>
    <definedName name="_42___123Graph_BCHART_2" hidden="1">[12]Calc!$G$23:$G$58</definedName>
    <definedName name="_42___123Graph_BCHART_23" hidden="1">[12]MTwo!$C$145:$C$231</definedName>
    <definedName name="_42__123Graph_DGROWTH_REVS_B" localSheetId="3" hidden="1">#REF!</definedName>
    <definedName name="_42__123Graph_DGROWTH_REVS_B" localSheetId="6" hidden="1">#REF!</definedName>
    <definedName name="_42__123Graph_DGROWTH_REVS_B" localSheetId="5" hidden="1">#REF!</definedName>
    <definedName name="_42__123Graph_DGROWTH_REVS_B" localSheetId="4" hidden="1">#REF!</definedName>
    <definedName name="_42__123Graph_DGROWTH_REVS_B" hidden="1">#REF!</definedName>
    <definedName name="_42_0_S" hidden="1">[1]SEMANAIS!#REF!</definedName>
    <definedName name="_43___123Graph_BCHART_18" hidden="1">[12]GrFour!$C$115:$C$190</definedName>
    <definedName name="_43___123Graph_BChart_1B" hidden="1">'[14]PPA Tariff'!#REF!</definedName>
    <definedName name="_43___123Graph_BCHART_22" hidden="1">[12]MOne!$C$145:$C$231</definedName>
    <definedName name="_43___123Graph_BCHART_24" hidden="1">[12]KOne!$C$230:$C$755</definedName>
    <definedName name="_43__123Graph_XChart_1A" localSheetId="3" hidden="1">#REF!</definedName>
    <definedName name="_43__123Graph_XChart_1A" localSheetId="6" hidden="1">#REF!</definedName>
    <definedName name="_43__123Graph_XChart_1A" localSheetId="5" hidden="1">#REF!</definedName>
    <definedName name="_43__123Graph_XChart_1A" localSheetId="4" hidden="1">#REF!</definedName>
    <definedName name="_43__123Graph_XChart_1A" hidden="1">#REF!</definedName>
    <definedName name="_44___123Graph_BCHART_2" hidden="1">[12]Calc!$G$23:$G$58</definedName>
    <definedName name="_44___123Graph_BCHART_23" hidden="1">[12]MTwo!$C$145:$C$231</definedName>
    <definedName name="_44___123Graph_BCHART_25" hidden="1">[12]GoSeven!$C$90:$C$125</definedName>
    <definedName name="_44__123Graph_XChart_2A" localSheetId="3" hidden="1">#REF!</definedName>
    <definedName name="_44__123Graph_XChart_2A" localSheetId="6" hidden="1">#REF!</definedName>
    <definedName name="_44__123Graph_XChart_2A" localSheetId="5" hidden="1">#REF!</definedName>
    <definedName name="_44__123Graph_XChart_2A" localSheetId="4" hidden="1">#REF!</definedName>
    <definedName name="_44__123Graph_XChart_2A" hidden="1">#REF!</definedName>
    <definedName name="_45___123Graph_BCHART_22" hidden="1">[12]MOne!$C$145:$C$231</definedName>
    <definedName name="_45___123Graph_BCHART_24" hidden="1">[12]KOne!$C$230:$C$755</definedName>
    <definedName name="_45___123Graph_BCHART_26" hidden="1">[12]GrThree!$C$90:$C$140</definedName>
    <definedName name="_45__123Graph_BChart_1B" hidden="1">'[15]PPA Tariff'!#REF!</definedName>
    <definedName name="_46___123Graph_BCHART_23" hidden="1">[12]MTwo!$C$145:$C$231</definedName>
    <definedName name="_46___123Graph_BCHART_25" hidden="1">[12]GoSeven!$C$90:$C$125</definedName>
    <definedName name="_46___123Graph_BCHART_27" hidden="1">[12]HTwo!$C$88:$C$130</definedName>
    <definedName name="_46__123Graph_BCHART_2" hidden="1">[12]Calc!$G$23:$G$58</definedName>
    <definedName name="_47___123Graph_BCHART_24" hidden="1">[12]KOne!$C$230:$C$755</definedName>
    <definedName name="_47___123Graph_BCHART_26" hidden="1">[12]GrThree!$C$90:$C$140</definedName>
    <definedName name="_47___123Graph_BCHART_28" hidden="1">[12]JOne!$C$86:$C$112</definedName>
    <definedName name="_47__123Graph_BCHART_22" hidden="1">[12]MOne!$C$145:$C$231</definedName>
    <definedName name="_48___123Graph_BCHART_25" hidden="1">[12]GoSeven!$C$90:$C$125</definedName>
    <definedName name="_48___123Graph_BCHART_27" hidden="1">[12]HTwo!$C$88:$C$130</definedName>
    <definedName name="_48___123Graph_BCHART_29" hidden="1">[12]JTwo!$C$86:$C$116</definedName>
    <definedName name="_48__123Graph_BCHART_23" hidden="1">[12]MTwo!$C$145:$C$231</definedName>
    <definedName name="_48_0_S" localSheetId="3" hidden="1">[18]Plan1!#REF!</definedName>
    <definedName name="_48_0_S" localSheetId="6" hidden="1">[18]Plan1!#REF!</definedName>
    <definedName name="_48_0_S" localSheetId="5" hidden="1">[18]Plan1!#REF!</definedName>
    <definedName name="_48_0_S" localSheetId="4" hidden="1">[18]Plan1!#REF!</definedName>
    <definedName name="_48_0_S" hidden="1">[18]Plan1!#REF!</definedName>
    <definedName name="_49___123Graph_BCHART_26" hidden="1">[12]GrThree!$C$90:$C$140</definedName>
    <definedName name="_49___123Graph_BCHART_28" hidden="1">[12]JOne!$C$86:$C$112</definedName>
    <definedName name="_49___123Graph_BCHART_3" hidden="1">[12]Calc!$I$38:$I$107</definedName>
    <definedName name="_49__123Graph_BCHART_24" hidden="1">[12]KOne!$C$230:$C$755</definedName>
    <definedName name="_4œ_0__123Grap" hidden="1">#REF!</definedName>
    <definedName name="_4S" hidden="1">[1]SEMANAIS!#REF!</definedName>
    <definedName name="_5_____________________0_S" hidden="1">[1]SEMANAIS!#REF!</definedName>
    <definedName name="_5___123Graph_ACHART_1" hidden="1">[12]Calc!$D$38:$D$83</definedName>
    <definedName name="_5___123Graph_ACHART_11" hidden="1">[12]Calc!$Z$153:$Z$315</definedName>
    <definedName name="_5__123Graph_ACHART_13" hidden="1">[12]Calc!$AD$10:$AD$33</definedName>
    <definedName name="_5__123Graph_AGROWTH_REVS_B" hidden="1">#REF!</definedName>
    <definedName name="_5_0_Dist_Val" hidden="1">[17]ACUMULADO!#REF!</definedName>
    <definedName name="_50___123Graph_BCHART_27" hidden="1">[12]HTwo!$C$88:$C$130</definedName>
    <definedName name="_50___123Graph_BCHART_29" hidden="1">[12]JTwo!$C$86:$C$116</definedName>
    <definedName name="_50___123Graph_BCHART_30" hidden="1">[12]HOne!$C$88:$C$130</definedName>
    <definedName name="_50__123Graph_BCHART_25" hidden="1">[12]GoSeven!$C$90:$C$125</definedName>
    <definedName name="_51___123Graph_BCHART_28" hidden="1">[12]JOne!$C$86:$C$112</definedName>
    <definedName name="_51___123Graph_BCHART_3" hidden="1">[12]Calc!$I$38:$I$107</definedName>
    <definedName name="_51___123Graph_BCHART_4" hidden="1">[12]Calc!$M$13:$M$53</definedName>
    <definedName name="_51__123Graph_BCHART_26" hidden="1">[12]GrThree!$C$90:$C$140</definedName>
    <definedName name="_52___123Graph_BCHART_29" hidden="1">[12]JTwo!$C$86:$C$116</definedName>
    <definedName name="_52___123Graph_BCHART_30" hidden="1">[12]HOne!$C$88:$C$130</definedName>
    <definedName name="_52___123Graph_BCHART_5" hidden="1">[12]Calc!$O$9:$O$36</definedName>
    <definedName name="_52__123Graph_BCHART_27" hidden="1">[12]HTwo!$C$88:$C$130</definedName>
    <definedName name="_53___123Graph_BCHART_3" hidden="1">[12]Calc!$I$38:$I$107</definedName>
    <definedName name="_53___123Graph_BCHART_4" hidden="1">[12]Calc!$M$13:$M$53</definedName>
    <definedName name="_53___123Graph_BCHART_6" hidden="1">[12]Calc!$Q$9:$Q$41</definedName>
    <definedName name="_53__123Graph_BCHART_28" hidden="1">[12]JOne!$C$86:$C$112</definedName>
    <definedName name="_54___123Graph_BCHART_30" hidden="1">[12]HOne!$C$88:$C$130</definedName>
    <definedName name="_54___123Graph_BCHART_5" hidden="1">[12]Calc!$O$9:$O$36</definedName>
    <definedName name="_54___123Graph_BCHART_7" hidden="1">[12]Calc!$S$153:$S$688</definedName>
    <definedName name="_54__123Graph_BCHART_29" hidden="1">[12]JTwo!$C$86:$C$116</definedName>
    <definedName name="_55___123Graph_BCHART_4" hidden="1">[12]Calc!$M$13:$M$53</definedName>
    <definedName name="_55___123Graph_BCHART_6" hidden="1">[12]Calc!$Q$9:$Q$41</definedName>
    <definedName name="_55___123Graph_BCHART_8" hidden="1">[12]Calc!$U$83:$U$153</definedName>
    <definedName name="_55__123Graph_BCHART_3" hidden="1">[12]Calc!$I$38:$I$107</definedName>
    <definedName name="_56___123Graph_BCHART_5" hidden="1">[12]Calc!$O$9:$O$36</definedName>
    <definedName name="_56___123Graph_BCHART_7" hidden="1">[12]Calc!$S$153:$S$688</definedName>
    <definedName name="_56___123Graph_BCHART_9" hidden="1">[12]Calc!$W$83:$W$153</definedName>
    <definedName name="_56__123Graph_BCHART_30" hidden="1">[12]HOne!$C$88:$C$130</definedName>
    <definedName name="_57___123Graph_BCHART_6" hidden="1">[12]Calc!$Q$9:$Q$41</definedName>
    <definedName name="_57___123Graph_BCHART_8" hidden="1">[12]Calc!$U$83:$U$153</definedName>
    <definedName name="_57___123Graph_CCHART_25" hidden="1">[12]GoSeven!$D$90:$D$105</definedName>
    <definedName name="_57__123Graph_BCHART_4" hidden="1">[12]Calc!$M$13:$M$53</definedName>
    <definedName name="_58___123Graph_BCHART_7" hidden="1">[12]Calc!$S$153:$S$688</definedName>
    <definedName name="_58___123Graph_BCHART_9" hidden="1">[12]Calc!$W$83:$W$153</definedName>
    <definedName name="_58___123Graph_CCHART_26" hidden="1">[12]GrThree!$D$90:$D$110</definedName>
    <definedName name="_58__123Graph_BCHART_5" hidden="1">[12]Calc!$O$9:$O$36</definedName>
    <definedName name="_59___123Graph_BCHART_8" hidden="1">[12]Calc!$U$83:$U$153</definedName>
    <definedName name="_59___123Graph_CCHART_25" hidden="1">[12]GoSeven!$D$90:$D$105</definedName>
    <definedName name="_59___123Graph_CCHART_27" hidden="1">[12]HTwo!$D$88:$D$110</definedName>
    <definedName name="_59__123Graph_BCHART_6" hidden="1">[12]Calc!$Q$9:$Q$41</definedName>
    <definedName name="_6________________________0_S" hidden="1">[13]Ageing!#REF!</definedName>
    <definedName name="_6____________________0_S" hidden="1">[1]SEMANAIS!#REF!</definedName>
    <definedName name="_6_____0_S" hidden="1">[1]SEMANAIS!#REF!</definedName>
    <definedName name="_6____123Graph_BChart_1B" hidden="1">'[11]PPA Tariff'!#REF!</definedName>
    <definedName name="_6___123Graph_ACHART_10" hidden="1">[12]Calc!$AB$153:$AB$325</definedName>
    <definedName name="_6___123Graph_ACHART_12" hidden="1">[12]Calc!$X$153:$X$313</definedName>
    <definedName name="_6__123Graph_ACHART_14" hidden="1">[12]Calc!$AH$10:$AH$28</definedName>
    <definedName name="_6__123Graph_AGROSS_MARGINS" localSheetId="3" hidden="1">#REF!</definedName>
    <definedName name="_6__123Graph_AGROSS_MARGINS" localSheetId="6" hidden="1">#REF!</definedName>
    <definedName name="_6__123Graph_AGROSS_MARGINS" localSheetId="5" hidden="1">#REF!</definedName>
    <definedName name="_6__123Graph_AGROSS_MARGINS" localSheetId="4" hidden="1">#REF!</definedName>
    <definedName name="_6__123Graph_AGROSS_MARGINS" hidden="1">#REF!</definedName>
    <definedName name="_6__123Graph_BGROSS_MARGINS" hidden="1">#REF!</definedName>
    <definedName name="_6_0_S" hidden="1">[1]SEMANAIS!#REF!</definedName>
    <definedName name="_60___123Graph_BCHART_9" hidden="1">[12]Calc!$W$83:$W$153</definedName>
    <definedName name="_60___123Graph_CCHART_26" hidden="1">[12]GrThree!$D$90:$D$110</definedName>
    <definedName name="_60___123Graph_CCHART_28" hidden="1">[12]JOne!$D$86:$D$98</definedName>
    <definedName name="_60__123Graph_BCHART_7" hidden="1">[12]Calc!$S$153:$S$688</definedName>
    <definedName name="_61___123Graph_CCHART_25" hidden="1">[12]GoSeven!$D$90:$D$105</definedName>
    <definedName name="_61___123Graph_CCHART_27" hidden="1">[12]HTwo!$D$88:$D$110</definedName>
    <definedName name="_61___123Graph_CCHART_29" hidden="1">[12]JTwo!$D$86:$D$98</definedName>
    <definedName name="_61__123Graph_BCHART_8" hidden="1">[12]Calc!$U$83:$U$153</definedName>
    <definedName name="_62___123Graph_CCHART_26" hidden="1">[12]GrThree!$D$90:$D$110</definedName>
    <definedName name="_62___123Graph_CCHART_28" hidden="1">[12]JOne!$D$86:$D$98</definedName>
    <definedName name="_62___123Graph_CCHART_30" hidden="1">[12]HOne!$D$88:$D$110</definedName>
    <definedName name="_62__123Graph_BCHART_9" hidden="1">[12]Calc!$W$83:$W$153</definedName>
    <definedName name="_63___123Graph_CCHART_27" hidden="1">[12]HTwo!$D$88:$D$110</definedName>
    <definedName name="_63___123Graph_CCHART_29" hidden="1">[12]JTwo!$D$86:$D$98</definedName>
    <definedName name="_63___123Graph_DCHART_25" hidden="1">[12]GoSeven!$E$90:$E$105</definedName>
    <definedName name="_63__123Graph_CCHART_25" hidden="1">[12]GoSeven!$D$90:$D$105</definedName>
    <definedName name="_64___123Graph_CCHART_28" hidden="1">[12]JOne!$D$86:$D$98</definedName>
    <definedName name="_64___123Graph_CCHART_30" hidden="1">[12]HOne!$D$88:$D$110</definedName>
    <definedName name="_64___123Graph_DCHART_26" hidden="1">[12]GrThree!$E$90:$E$110</definedName>
    <definedName name="_64__123Graph_CCHART_26" hidden="1">[12]GrThree!$D$90:$D$110</definedName>
    <definedName name="_65___123Graph_CCHART_29" hidden="1">[12]JTwo!$D$86:$D$98</definedName>
    <definedName name="_65___123Graph_DCHART_25" hidden="1">[12]GoSeven!$E$90:$E$105</definedName>
    <definedName name="_65___123Graph_DCHART_27" hidden="1">[12]HTwo!$E$88:$E$110</definedName>
    <definedName name="_65__123Graph_CCHART_27" hidden="1">[12]HTwo!$D$88:$D$110</definedName>
    <definedName name="_66___123Graph_CCHART_30" hidden="1">[12]HOne!$D$88:$D$110</definedName>
    <definedName name="_66___123Graph_DCHART_26" hidden="1">[12]GrThree!$E$90:$E$110</definedName>
    <definedName name="_66___123Graph_DCHART_28" hidden="1">[12]JOne!$E$86:$E$98</definedName>
    <definedName name="_66__123Graph_CCHART_28" hidden="1">[12]JOne!$D$86:$D$98</definedName>
    <definedName name="_67___123Graph_DCHART_25" hidden="1">[12]GoSeven!$E$90:$E$105</definedName>
    <definedName name="_67___123Graph_DCHART_27" hidden="1">[12]HTwo!$E$88:$E$110</definedName>
    <definedName name="_67___123Graph_DCHART_29" hidden="1">[12]JTwo!$E$86:$E$98</definedName>
    <definedName name="_67__123Graph_CCHART_29" hidden="1">[12]JTwo!$D$86:$D$98</definedName>
    <definedName name="_68___123Graph_DCHART_26" hidden="1">[12]GrThree!$E$90:$E$110</definedName>
    <definedName name="_68___123Graph_DCHART_28" hidden="1">[12]JOne!$E$86:$E$98</definedName>
    <definedName name="_68___123Graph_DCHART_30" hidden="1">[12]HOne!$E$86:$E$110</definedName>
    <definedName name="_68__123Graph_CCHART_30" hidden="1">[12]HOne!$D$88:$D$110</definedName>
    <definedName name="_69___123Graph_DCHART_27" hidden="1">[12]HTwo!$E$88:$E$110</definedName>
    <definedName name="_69___123Graph_DCHART_29" hidden="1">[12]JTwo!$E$86:$E$98</definedName>
    <definedName name="_69___123Graph_XCHART_10" hidden="1">[12]Calc!$A$153:$A$325</definedName>
    <definedName name="_69__123Graph_DCHART_25" hidden="1">[12]GoSeven!$E$90:$E$105</definedName>
    <definedName name="_7___________________0_S" hidden="1">[1]SEMANAIS!#REF!</definedName>
    <definedName name="_7___123Graph_ACHART_1" hidden="1">[12]Calc!$D$38:$D$83</definedName>
    <definedName name="_7___123Graph_ACHART_11" hidden="1">[12]Calc!$Z$153:$Z$315</definedName>
    <definedName name="_7___123Graph_ACHART_13" hidden="1">[12]Calc!$AD$10:$AD$33</definedName>
    <definedName name="_7__123Graph_ACHART_15" hidden="1">[12]Calc!$AJ$8:$AJ$19</definedName>
    <definedName name="_7__123Graph_BGROWTH_REVS_A" hidden="1">#REF!</definedName>
    <definedName name="_7_0_F" hidden="1">[16]ACUMULADO!#REF!</definedName>
    <definedName name="_70___123Graph_DCHART_28" hidden="1">[12]JOne!$E$86:$E$98</definedName>
    <definedName name="_70___123Graph_DCHART_30" hidden="1">[12]HOne!$E$86:$E$110</definedName>
    <definedName name="_70___123Graph_XCHART_11" hidden="1">[12]Calc!$A$153:$A$315</definedName>
    <definedName name="_70__123Graph_DCHART_26" hidden="1">[12]GrThree!$E$90:$E$110</definedName>
    <definedName name="_71___123Graph_DCHART_29" hidden="1">[12]JTwo!$E$86:$E$98</definedName>
    <definedName name="_71___123Graph_XCHART_10" hidden="1">[12]Calc!$A$153:$A$325</definedName>
    <definedName name="_71___123Graph_XCHART_12" hidden="1">[12]Calc!$A$153:$A$313</definedName>
    <definedName name="_71__123Graph_DCHART_27" hidden="1">[12]HTwo!$E$88:$E$110</definedName>
    <definedName name="_72___123Graph_DCHART_30" hidden="1">[12]HOne!$E$86:$E$110</definedName>
    <definedName name="_72___123Graph_XCHART_11" hidden="1">[12]Calc!$A$153:$A$315</definedName>
    <definedName name="_72___123Graph_XCHART_13" hidden="1">[12]Calc!$A$13:$A$33</definedName>
    <definedName name="_72__123Graph_DCHART_28" hidden="1">[12]JOne!$E$86:$E$98</definedName>
    <definedName name="_73___123Graph_XCHART_10" hidden="1">[12]Calc!$A$153:$A$325</definedName>
    <definedName name="_73___123Graph_XCHART_12" hidden="1">[12]Calc!$A$153:$A$313</definedName>
    <definedName name="_73___123Graph_XCHART_14" hidden="1">[12]Calc!$A$11:$A$28</definedName>
    <definedName name="_73__123Graph_DCHART_29" hidden="1">[12]JTwo!$E$86:$E$98</definedName>
    <definedName name="_74___123Graph_XCHART_11" hidden="1">[12]Calc!$A$153:$A$315</definedName>
    <definedName name="_74___123Graph_XCHART_13" hidden="1">[12]Calc!$A$13:$A$33</definedName>
    <definedName name="_74___123Graph_XCHART_15" hidden="1">[12]Calc!$A$8:$A$19</definedName>
    <definedName name="_74__123Graph_DCHART_30" hidden="1">[12]HOne!$E$86:$E$110</definedName>
    <definedName name="_75___123Graph_XCHART_12" hidden="1">[12]Calc!$A$153:$A$313</definedName>
    <definedName name="_75___123Graph_XCHART_14" hidden="1">[12]Calc!$A$11:$A$28</definedName>
    <definedName name="_75___123Graph_XCHART_16" hidden="1">[12]Calc!$A$8:$A$21</definedName>
    <definedName name="_75__123Graph_XCHART_10" hidden="1">[12]Calc!$A$153:$A$325</definedName>
    <definedName name="_76___123Graph_XCHART_13" hidden="1">[12]Calc!$A$13:$A$33</definedName>
    <definedName name="_76___123Graph_XCHART_15" hidden="1">[12]Calc!$A$8:$A$19</definedName>
    <definedName name="_76___123Graph_XCHART_2" hidden="1">[12]Calc!$A$23:$A$58</definedName>
    <definedName name="_76__123Graph_XCHART_11" hidden="1">[12]Calc!$A$153:$A$315</definedName>
    <definedName name="_77___123Graph_XCHART_14" hidden="1">[12]Calc!$A$11:$A$28</definedName>
    <definedName name="_77___123Graph_XCHART_16" hidden="1">[12]Calc!$A$8:$A$21</definedName>
    <definedName name="_77___123Graph_XCHART_3" hidden="1">[12]Calc!$A$38:$A$107</definedName>
    <definedName name="_77__123Graph_XCHART_12" hidden="1">[12]Calc!$A$153:$A$313</definedName>
    <definedName name="_78___123Graph_XCHART_15" hidden="1">[12]Calc!$A$8:$A$19</definedName>
    <definedName name="_78___123Graph_XCHART_2" hidden="1">[12]Calc!$A$23:$A$58</definedName>
    <definedName name="_78___123Graph_XCHART_4" hidden="1">[12]Calc!$A$13:$A$53</definedName>
    <definedName name="_78__123Graph_XCHART_13" hidden="1">[12]Calc!$A$13:$A$33</definedName>
    <definedName name="_79___123Graph_XCHART_16" hidden="1">[12]Calc!$A$8:$A$21</definedName>
    <definedName name="_79___123Graph_XCHART_3" hidden="1">[12]Calc!$A$38:$A$107</definedName>
    <definedName name="_79___123Graph_XCHART_5" hidden="1">[12]Calc!$A$9:$A$36</definedName>
    <definedName name="_79__123Graph_XCHART_14" hidden="1">[12]Calc!$A$11:$A$28</definedName>
    <definedName name="_8__________________0_S" hidden="1">[1]SEMANAIS!#REF!</definedName>
    <definedName name="_8___123Graph_ACHART_10" hidden="1">[12]Calc!$AB$153:$AB$325</definedName>
    <definedName name="_8___123Graph_ACHART_12" hidden="1">[12]Calc!$X$153:$X$313</definedName>
    <definedName name="_8___123Graph_ACHART_14" hidden="1">[12]Calc!$AH$10:$AH$28</definedName>
    <definedName name="_8__123Graph_ACHART_16" hidden="1">[12]Calc!$AL$8:$AL$21</definedName>
    <definedName name="_8__123Graph_BGROWTH_REVS_B" hidden="1">#REF!</definedName>
    <definedName name="_8_0_F" hidden="1">[17]ACUMULADO!#REF!</definedName>
    <definedName name="_8_0_S" hidden="1">[1]SEMANAIS!#REF!</definedName>
    <definedName name="_80___123Graph_XCHART_2" hidden="1">[12]Calc!$A$23:$A$58</definedName>
    <definedName name="_80___123Graph_XCHART_4" hidden="1">[12]Calc!$A$13:$A$53</definedName>
    <definedName name="_80___123Graph_XCHART_6" hidden="1">[12]Calc!$A$9:$A$41</definedName>
    <definedName name="_80__123Graph_XCHART_15" hidden="1">[12]Calc!$A$8:$A$19</definedName>
    <definedName name="_81___123Graph_XCHART_3" hidden="1">[12]Calc!$A$38:$A$107</definedName>
    <definedName name="_81___123Graph_XCHART_5" hidden="1">[12]Calc!$A$9:$A$36</definedName>
    <definedName name="_81___123Graph_XCHART_7" hidden="1">[12]Calc!$A$153:$A$688</definedName>
    <definedName name="_81__123Graph_XCHART_16" hidden="1">[12]Calc!$A$8:$A$21</definedName>
    <definedName name="_82___123Graph_XCHART_4" hidden="1">[12]Calc!$A$13:$A$53</definedName>
    <definedName name="_82___123Graph_XCHART_6" hidden="1">[12]Calc!$A$9:$A$41</definedName>
    <definedName name="_82___123Graph_XCHART_8" hidden="1">[12]Calc!$A$83:$A$154</definedName>
    <definedName name="_82__123Graph_XCHART_2" hidden="1">[12]Calc!$A$23:$A$58</definedName>
    <definedName name="_83___123Graph_XCHART_5" hidden="1">[12]Calc!$A$9:$A$36</definedName>
    <definedName name="_83___123Graph_XCHART_7" hidden="1">[12]Calc!$A$153:$A$688</definedName>
    <definedName name="_83___123Graph_XCHART_9" hidden="1">[12]Calc!$A$83:$A$153</definedName>
    <definedName name="_83__123Graph_XCHART_3" hidden="1">[12]Calc!$A$38:$A$107</definedName>
    <definedName name="_84___123Graph_XCHART_6" hidden="1">[12]Calc!$A$9:$A$41</definedName>
    <definedName name="_84___123Graph_XCHART_8" hidden="1">[12]Calc!$A$83:$A$154</definedName>
    <definedName name="_84__123Graph_ACHART_1" hidden="1">[12]Calc!$D$38:$D$83</definedName>
    <definedName name="_84__123Graph_XCHART_4" hidden="1">[12]Calc!$A$13:$A$53</definedName>
    <definedName name="_85___123Graph_XCHART_7" hidden="1">[12]Calc!$A$153:$A$688</definedName>
    <definedName name="_85___123Graph_XCHART_9" hidden="1">[12]Calc!$A$83:$A$153</definedName>
    <definedName name="_85__123Graph_ACHART_10" hidden="1">[12]Calc!$AB$153:$AB$325</definedName>
    <definedName name="_85__123Graph_XCHART_5" hidden="1">[12]Calc!$A$9:$A$36</definedName>
    <definedName name="_86___123Graph_XCHART_8" hidden="1">[12]Calc!$A$83:$A$154</definedName>
    <definedName name="_86__123Graph_ACHART_1" hidden="1">[12]Calc!$D$38:$D$83</definedName>
    <definedName name="_86__123Graph_ACHART_11" hidden="1">[12]Calc!$Z$153:$Z$315</definedName>
    <definedName name="_86__123Graph_XCHART_6" hidden="1">[12]Calc!$A$9:$A$41</definedName>
    <definedName name="_87___123Graph_XCHART_9" hidden="1">[12]Calc!$A$83:$A$153</definedName>
    <definedName name="_87__123Graph_ACHART_10" hidden="1">[12]Calc!$AB$153:$AB$325</definedName>
    <definedName name="_87__123Graph_ACHART_12" hidden="1">[12]Calc!$X$153:$X$313</definedName>
    <definedName name="_87__123Graph_XCHART_7" hidden="1">[12]Calc!$A$153:$A$688</definedName>
    <definedName name="_88__123Graph_ACHART_1" hidden="1">[12]Calc!$D$38:$D$83</definedName>
    <definedName name="_88__123Graph_ACHART_11" hidden="1">[12]Calc!$Z$153:$Z$315</definedName>
    <definedName name="_88__123Graph_ACHART_13" hidden="1">[12]Calc!$AD$10:$AD$33</definedName>
    <definedName name="_88__123Graph_XCHART_8" hidden="1">[12]Calc!$A$83:$A$154</definedName>
    <definedName name="_89__123Graph_ACHART_10" hidden="1">[12]Calc!$AB$153:$AB$325</definedName>
    <definedName name="_89__123Graph_ACHART_12" hidden="1">[12]Calc!$X$153:$X$313</definedName>
    <definedName name="_89__123Graph_ACHART_14" hidden="1">[12]Calc!$AH$10:$AH$28</definedName>
    <definedName name="_89__123Graph_XCHART_9" hidden="1">[12]Calc!$A$83:$A$153</definedName>
    <definedName name="_9_______________________0_S" hidden="1">[13]Ageing!#REF!</definedName>
    <definedName name="_9_____0_S" hidden="1">[1]SEMANAIS!#REF!</definedName>
    <definedName name="_9___123Graph_ACHART_11" hidden="1">[12]Calc!$Z$153:$Z$315</definedName>
    <definedName name="_9___123Graph_ACHART_13" hidden="1">[12]Calc!$AD$10:$AD$33</definedName>
    <definedName name="_9___123Graph_ACHART_15" hidden="1">[12]Calc!$AJ$8:$AJ$19</definedName>
    <definedName name="_9__123Graph_ACHART_17" hidden="1">[12]GoEight!$B$115:$B$160</definedName>
    <definedName name="_9__123Graph_CGROWTH_REVS_A" hidden="1">#REF!</definedName>
    <definedName name="_90__123Graph_ACHART_11" hidden="1">[12]Calc!$Z$153:$Z$315</definedName>
    <definedName name="_90__123Graph_ACHART_13" hidden="1">[12]Calc!$AD$10:$AD$33</definedName>
    <definedName name="_90__123Graph_ACHART_15" hidden="1">[12]Calc!$AJ$8:$AJ$19</definedName>
    <definedName name="_91__123Graph_ACHART_12" hidden="1">[12]Calc!$X$153:$X$313</definedName>
    <definedName name="_91__123Graph_ACHART_14" hidden="1">[12]Calc!$AH$10:$AH$28</definedName>
    <definedName name="_91__123Graph_ACHART_16" hidden="1">[12]Calc!$AL$8:$AL$21</definedName>
    <definedName name="_92__123Graph_ACHART_13" hidden="1">[12]Calc!$AD$10:$AD$33</definedName>
    <definedName name="_92__123Graph_ACHART_15" hidden="1">[12]Calc!$AJ$8:$AJ$19</definedName>
    <definedName name="_92__123Graph_ACHART_17" hidden="1">[12]GoEight!$B$115:$B$160</definedName>
    <definedName name="_93__123Graph_ACHART_14" hidden="1">[12]Calc!$AH$10:$AH$28</definedName>
    <definedName name="_93__123Graph_ACHART_16" hidden="1">[12]Calc!$AL$8:$AL$21</definedName>
    <definedName name="_93__123Graph_ACHART_18" hidden="1">[12]GrFour!$B$115:$B$185</definedName>
    <definedName name="_94__123Graph_ACHART_15" hidden="1">[12]Calc!$AJ$8:$AJ$19</definedName>
    <definedName name="_94__123Graph_ACHART_17" hidden="1">[12]GoEight!$B$115:$B$160</definedName>
    <definedName name="_94__123Graph_AChart_1B" hidden="1">'[11]PPA Tariff'!#REF!</definedName>
    <definedName name="_95__123Graph_ACHART_16" hidden="1">[12]Calc!$AL$8:$AL$21</definedName>
    <definedName name="_95__123Graph_ACHART_18" hidden="1">[12]GrFour!$B$115:$B$185</definedName>
    <definedName name="_95__123Graph_ACHART_2" hidden="1">[12]Calc!$F$23:$F$58</definedName>
    <definedName name="_96__123Graph_ACHART_17" hidden="1">[12]GoEight!$B$115:$B$160</definedName>
    <definedName name="_96__123Graph_AChart_1A" hidden="1">#REF!</definedName>
    <definedName name="_96__123Graph_ACHART_22" hidden="1">[12]MOne!$B$145:$B$231</definedName>
    <definedName name="_97__123Graph_ACHART_18" hidden="1">[12]GrFour!$B$115:$B$185</definedName>
    <definedName name="_97__123Graph_AChart_1B" hidden="1">'[15]PPA Tariff'!#REF!</definedName>
    <definedName name="_97__123Graph_ACHART_23" hidden="1">[12]MTwo!$B$145:$B$232</definedName>
    <definedName name="_98__123Graph_AChart_1B" hidden="1">'[14]PPA Tariff'!#REF!</definedName>
    <definedName name="_98__123Graph_ACHART_2" hidden="1">[12]Calc!$F$23:$F$58</definedName>
    <definedName name="_98__123Graph_ACHART_24" hidden="1">[12]KOne!$B$230:$B$755</definedName>
    <definedName name="_99__123Graph_AChart_1B" hidden="1">'[11]PPA Tariff'!#REF!</definedName>
    <definedName name="_99__123Graph_ACHART_2" hidden="1">[12]Calc!$F$23:$F$58</definedName>
    <definedName name="_99__123Graph_ACHART_22" hidden="1">[12]MOne!$B$145:$B$231</definedName>
    <definedName name="_99__123Graph_ACHART_25" hidden="1">[12]GoSeven!$B$90:$B$125</definedName>
    <definedName name="_ACC2" hidden="1">'[19]DIF FAT FEV 01'!$X$13:$Y$40</definedName>
    <definedName name="_ask1" hidden="1">'[10]Imob custo'!$M$35</definedName>
    <definedName name="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b1" localSheetId="5" hidden="1">{#N/A,#N/A,FALSE,"ENERGIA";#N/A,#N/A,FALSE,"PERDIDAS";#N/A,#N/A,FALSE,"CLIENTES";#N/A,#N/A,FALSE,"ESTADO";#N/A,#N/A,FALSE,"TECNICA"}</definedName>
    <definedName name="_bb1" localSheetId="4" hidden="1">{#N/A,#N/A,FALSE,"ENERGIA";#N/A,#N/A,FALSE,"PERDIDAS";#N/A,#N/A,FALSE,"CLIENTES";#N/A,#N/A,FALSE,"ESTADO";#N/A,#N/A,FALSE,"TECNICA"}</definedName>
    <definedName name="_bb1" hidden="1">{#N/A,#N/A,FALSE,"ENERGIA";#N/A,#N/A,FALSE,"PERDIDAS";#N/A,#N/A,FALSE,"CLIENTES";#N/A,#N/A,FALSE,"ESTADO";#N/A,#N/A,FALSE,"TECNICA"}</definedName>
    <definedName name="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dm.376510BB082F488681C60A84D3A59E88.edm" hidden="1">#REF!</definedName>
    <definedName name="_bdm.39AFC657F634450FA3A264AED2822704.edm" hidden="1">#REF!</definedName>
    <definedName name="_bdm.4EA2CBD7E2C8497393B27A03D1420FDA.edm" hidden="1">#REF!</definedName>
    <definedName name="_bdm.513DBDD46D6F4AF7B0A167731B601449.edm" hidden="1">#REF!</definedName>
    <definedName name="_bdm.86B5A81D491D4B06BE393D5062D43B20.edm" hidden="1">#REF!</definedName>
    <definedName name="_bdm.AF848E50FF164698993932C0DCB4A482.edm" hidden="1">#REF!</definedName>
    <definedName name="_bdm.F0AA6B27A93F4ECB8D1CF3FFC12B74A3.edm" hidden="1">#REF!</definedName>
    <definedName name="_bdm.F770806D891C4239B0021E95B9730056.edm" hidden="1">#REF!</definedName>
    <definedName name="_blabla" hidden="1">#REF!</definedName>
    <definedName name="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CEN30" localSheetId="5" hidden="1">{#N/A,#N/A,FALSE,"SIM95"}</definedName>
    <definedName name="_CEN30" localSheetId="4" hidden="1">{#N/A,#N/A,FALSE,"SIM95"}</definedName>
    <definedName name="_CEN30" hidden="1">{#N/A,#N/A,FALSE,"SIM95"}</definedName>
    <definedName name="_CEN300" localSheetId="5" hidden="1">{#N/A,#N/A,FALSE,"SIM95"}</definedName>
    <definedName name="_CEN300" localSheetId="4" hidden="1">{#N/A,#N/A,FALSE,"SIM95"}</definedName>
    <definedName name="_CEN300" hidden="1">{#N/A,#N/A,FALSE,"SIM95"}</definedName>
    <definedName name="_cen301" localSheetId="5" hidden="1">{#N/A,#N/A,FALSE,"SIM95"}</definedName>
    <definedName name="_cen301" localSheetId="4" hidden="1">{#N/A,#N/A,FALSE,"SIM95"}</definedName>
    <definedName name="_cen301" hidden="1">{#N/A,#N/A,FALSE,"SIM95"}</definedName>
    <definedName name="_cen31" localSheetId="5" hidden="1">{#N/A,#N/A,FALSE,"SIM95"}</definedName>
    <definedName name="_cen31" localSheetId="4" hidden="1">{#N/A,#N/A,FALSE,"SIM95"}</definedName>
    <definedName name="_cen31" hidden="1">{#N/A,#N/A,FALSE,"SIM95"}</definedName>
    <definedName name="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Dist_Bin" localSheetId="3" hidden="1">[20]ACUMULADO!#REF!</definedName>
    <definedName name="_Dist_Bin" localSheetId="6" hidden="1">[20]ACUMULADO!#REF!</definedName>
    <definedName name="_Dist_Bin" localSheetId="5" hidden="1">[20]ACUMULADO!#REF!</definedName>
    <definedName name="_Dist_Bin" localSheetId="4" hidden="1">[20]ACUMULADO!#REF!</definedName>
    <definedName name="_Dist_Bin" hidden="1">[20]ACUMULADO!#REF!</definedName>
    <definedName name="_Dist_Values" localSheetId="3" hidden="1">#REF!</definedName>
    <definedName name="_Dist_Values" localSheetId="6" hidden="1">#REF!</definedName>
    <definedName name="_Dist_Values" localSheetId="5" hidden="1">#REF!</definedName>
    <definedName name="_Dist_Values" localSheetId="4" hidden="1">#REF!</definedName>
    <definedName name="_Dist_Values" hidden="1">#REF!</definedName>
    <definedName name="_e1" localSheetId="5" hidden="1">{#N/A,#N/A,FALSE,"ENERGIA";#N/A,#N/A,FALSE,"PERDIDAS";#N/A,#N/A,FALSE,"CLIENTES";#N/A,#N/A,FALSE,"ESTADO";#N/A,#N/A,FALSE,"TECNICA"}</definedName>
    <definedName name="_e1" localSheetId="4" hidden="1">{#N/A,#N/A,FALSE,"ENERGIA";#N/A,#N/A,FALSE,"PERDIDAS";#N/A,#N/A,FALSE,"CLIENTES";#N/A,#N/A,FALSE,"ESTADO";#N/A,#N/A,FALSE,"TECNICA"}</definedName>
    <definedName name="_e1" hidden="1">{#N/A,#N/A,FALSE,"ENERGIA";#N/A,#N/A,FALSE,"PERDIDAS";#N/A,#N/A,FALSE,"CLIENTES";#N/A,#N/A,FALSE,"ESTADO";#N/A,#N/A,FALSE,"TECNICA"}</definedName>
    <definedName name="_ep1" localSheetId="5" hidden="1">{#N/A,#N/A,FALSE,"CONTROLE"}</definedName>
    <definedName name="_ep1" localSheetId="4" hidden="1">{#N/A,#N/A,FALSE,"CONTROLE"}</definedName>
    <definedName name="_ep1" hidden="1">{#N/A,#N/A,FALSE,"CONTROLE"}</definedName>
    <definedName name="_ev012" localSheetId="5" hidden="1">{#N/A,#N/A,FALSE,"CONTROLE"}</definedName>
    <definedName name="_ev012" localSheetId="4" hidden="1">{#N/A,#N/A,FALSE,"CONTROLE"}</definedName>
    <definedName name="_ev012" hidden="1">{#N/A,#N/A,FALSE,"CONTROLE"}</definedName>
    <definedName name="_ev4" localSheetId="5" hidden="1">{#N/A,#N/A,FALSE,"CONTROLE"}</definedName>
    <definedName name="_ev4" localSheetId="4" hidden="1">{#N/A,#N/A,FALSE,"CONTROLE"}</definedName>
    <definedName name="_ev4" hidden="1">{#N/A,#N/A,FALSE,"CONTROLE"}</definedName>
    <definedName name="_Fill" localSheetId="3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hidden="1">#REF!</definedName>
    <definedName name="_xlnm._FilterDatabase" hidden="1">#REF!</definedName>
    <definedName name="_fpp07" localSheetId="5" hidden="1">{"TotalGeralDespesasPorArea",#N/A,FALSE,"VinculosAccessEfetivo"}</definedName>
    <definedName name="_fpp07" localSheetId="4" hidden="1">{"TotalGeralDespesasPorArea",#N/A,FALSE,"VinculosAccessEfetivo"}</definedName>
    <definedName name="_fpp07" hidden="1">{"TotalGeralDespesasPorArea",#N/A,FALSE,"VinculosAccessEfetivo"}</definedName>
    <definedName name="_FT08" hidden="1">"3OYHDJRF05V1IN1D1R6C32J5E"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i" hidden="1">#REF!</definedName>
    <definedName name="_Key1" localSheetId="3" hidden="1">#REF!</definedName>
    <definedName name="_Key1" localSheetId="6" hidden="1">#REF!</definedName>
    <definedName name="_Key1" localSheetId="5" hidden="1">#REF!</definedName>
    <definedName name="_Key1" localSheetId="4" hidden="1">#REF!</definedName>
    <definedName name="_Key1" hidden="1">#REF!</definedName>
    <definedName name="_Key2" localSheetId="3" hidden="1">#REF!</definedName>
    <definedName name="_Key2" localSheetId="6" hidden="1">#REF!</definedName>
    <definedName name="_Key2" localSheetId="5" hidden="1">#REF!</definedName>
    <definedName name="_Key2" localSheetId="4" hidden="1">#REF!</definedName>
    <definedName name="_Key2" hidden="1">#REF!</definedName>
    <definedName name="_Key200000" hidden="1">#REF!</definedName>
    <definedName name="_Key29" hidden="1">#REF!</definedName>
    <definedName name="_KEY3" hidden="1">#REF!</definedName>
    <definedName name="_key4" hidden="1">#REF!</definedName>
    <definedName name="_key5" hidden="1">#REF!</definedName>
    <definedName name="_l" hidden="1">[21]População!$F$34</definedName>
    <definedName name="_MatInverse_In" hidden="1">[22]Lançamentos!#REF!</definedName>
    <definedName name="_o022" localSheetId="5" hidden="1">{#N/A,#N/A,FALSE,"CONTROLE";#N/A,#N/A,FALSE,"CONTROLE"}</definedName>
    <definedName name="_o022" localSheetId="4" hidden="1">{#N/A,#N/A,FALSE,"CONTROLE";#N/A,#N/A,FALSE,"CONTROLE"}</definedName>
    <definedName name="_o022" hidden="1">{#N/A,#N/A,FALSE,"CONTROLE";#N/A,#N/A,FALSE,"CONTROLE"}</definedName>
    <definedName name="_o023" localSheetId="5" hidden="1">{#N/A,#N/A,FALSE,"CONTROLE"}</definedName>
    <definedName name="_o023" localSheetId="4" hidden="1">{#N/A,#N/A,FALSE,"CONTROLE"}</definedName>
    <definedName name="_o023" hidden="1">{#N/A,#N/A,FALSE,"CONTROLE"}</definedName>
    <definedName name="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0" localSheetId="5" hidden="1">{"TotalGeralDespesasPorArea",#N/A,FALSE,"VinculosAccessEfetivo"}</definedName>
    <definedName name="_o10" localSheetId="4" hidden="1">{"TotalGeralDespesasPorArea",#N/A,FALSE,"VinculosAccessEfetivo"}</definedName>
    <definedName name="_o10" hidden="1">{"TotalGeralDespesasPorArea",#N/A,FALSE,"VinculosAccessEfetivo"}</definedName>
    <definedName name="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3" localSheetId="5" hidden="1">{"TotalGeralDespesasPorArea",#N/A,FALSE,"VinculosAccessEfetivo"}</definedName>
    <definedName name="_o13" localSheetId="4" hidden="1">{"TotalGeralDespesasPorArea",#N/A,FALSE,"VinculosAccessEfetivo"}</definedName>
    <definedName name="_o13" hidden="1">{"TotalGeralDespesasPorArea",#N/A,FALSE,"VinculosAccessEfetivo"}</definedName>
    <definedName name="_o14" localSheetId="5" hidden="1">{#N/A,#N/A,FALSE,"CONTROLE"}</definedName>
    <definedName name="_o14" localSheetId="4" hidden="1">{#N/A,#N/A,FALSE,"CONTROLE"}</definedName>
    <definedName name="_o14" hidden="1">{#N/A,#N/A,FALSE,"CONTROLE"}</definedName>
    <definedName name="_o15" localSheetId="5" hidden="1">{#N/A,#N/A,FALSE,"CONTROLE"}</definedName>
    <definedName name="_o15" localSheetId="4" hidden="1">{#N/A,#N/A,FALSE,"CONTROLE"}</definedName>
    <definedName name="_o15" hidden="1">{#N/A,#N/A,FALSE,"CONTROLE"}</definedName>
    <definedName name="_o16" localSheetId="5" hidden="1">{"TotalGeralDespesasPorArea",#N/A,FALSE,"VinculosAccessEfetivo"}</definedName>
    <definedName name="_o16" localSheetId="4" hidden="1">{"TotalGeralDespesasPorArea",#N/A,FALSE,"VinculosAccessEfetivo"}</definedName>
    <definedName name="_o16" hidden="1">{"TotalGeralDespesasPorArea",#N/A,FALSE,"VinculosAccessEfetivo"}</definedName>
    <definedName name="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9" localSheetId="5" hidden="1">{#N/A,#N/A,FALSE,"CONTROLE"}</definedName>
    <definedName name="_o19" localSheetId="4" hidden="1">{#N/A,#N/A,FALSE,"CONTROLE"}</definedName>
    <definedName name="_o19" hidden="1">{#N/A,#N/A,FALSE,"CONTROLE"}</definedName>
    <definedName name="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1" localSheetId="5" hidden="1">{"TotalGeralDespesasPorArea",#N/A,FALSE,"VinculosAccessEfetivo"}</definedName>
    <definedName name="_o21" localSheetId="4" hidden="1">{"TotalGeralDespesasPorArea",#N/A,FALSE,"VinculosAccessEfetivo"}</definedName>
    <definedName name="_o21" hidden="1">{"TotalGeralDespesasPorArea",#N/A,FALSE,"VinculosAccessEfetivo"}</definedName>
    <definedName name="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5" localSheetId="5" hidden="1">{"TotalGeralDespesasPorArea",#N/A,FALSE,"VinculosAccessEfetivo"}</definedName>
    <definedName name="_o25" localSheetId="4" hidden="1">{"TotalGeralDespesasPorArea",#N/A,FALSE,"VinculosAccessEfetivo"}</definedName>
    <definedName name="_o25" hidden="1">{"TotalGeralDespesasPorArea",#N/A,FALSE,"VinculosAccessEfetivo"}</definedName>
    <definedName name="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8" localSheetId="5" hidden="1">{"TotalGeralDespesasPorArea",#N/A,FALSE,"VinculosAccessEfetivo"}</definedName>
    <definedName name="_o28" localSheetId="4" hidden="1">{"TotalGeralDespesasPorArea",#N/A,FALSE,"VinculosAccessEfetivo"}</definedName>
    <definedName name="_o28" hidden="1">{"TotalGeralDespesasPorArea",#N/A,FALSE,"VinculosAccessEfetivo"}</definedName>
    <definedName name="_o29" localSheetId="5" hidden="1">{#N/A,#N/A,FALSE,"CONTROLE"}</definedName>
    <definedName name="_o29" localSheetId="4" hidden="1">{#N/A,#N/A,FALSE,"CONTROLE"}</definedName>
    <definedName name="_o29" hidden="1">{#N/A,#N/A,FALSE,"CONTROLE"}</definedName>
    <definedName name="_o3" localSheetId="5" hidden="1">{"TotalGeralDespesasPorArea",#N/A,FALSE,"VinculosAccessEfetivo"}</definedName>
    <definedName name="_o3" localSheetId="4" hidden="1">{"TotalGeralDespesasPorArea",#N/A,FALSE,"VinculosAccessEfetivo"}</definedName>
    <definedName name="_o3" hidden="1">{"TotalGeralDespesasPorArea",#N/A,FALSE,"VinculosAccessEfetivo"}</definedName>
    <definedName name="_o30" localSheetId="5" hidden="1">{#N/A,#N/A,FALSE,"CONTROLE"}</definedName>
    <definedName name="_o30" localSheetId="4" hidden="1">{#N/A,#N/A,FALSE,"CONTROLE"}</definedName>
    <definedName name="_o30" hidden="1">{#N/A,#N/A,FALSE,"CONTROLE"}</definedName>
    <definedName name="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3" localSheetId="5" hidden="1">{#N/A,#N/A,FALSE,"CONTROLE"}</definedName>
    <definedName name="_o33" localSheetId="4" hidden="1">{#N/A,#N/A,FALSE,"CONTROLE"}</definedName>
    <definedName name="_o33" hidden="1">{#N/A,#N/A,FALSE,"CONTROLE"}</definedName>
    <definedName name="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6" localSheetId="5" hidden="1">{"TotalGeralDespesasPorArea",#N/A,FALSE,"VinculosAccessEfetivo"}</definedName>
    <definedName name="_o36" localSheetId="4" hidden="1">{"TotalGeralDespesasPorArea",#N/A,FALSE,"VinculosAccessEfetivo"}</definedName>
    <definedName name="_o36" hidden="1">{"TotalGeralDespesasPorArea",#N/A,FALSE,"VinculosAccessEfetivo"}</definedName>
    <definedName name="_o37" localSheetId="5" hidden="1">{#N/A,#N/A,FALSE,"CONTROLE";#N/A,#N/A,FALSE,"CONTROLE"}</definedName>
    <definedName name="_o37" localSheetId="4" hidden="1">{#N/A,#N/A,FALSE,"CONTROLE";#N/A,#N/A,FALSE,"CONTROLE"}</definedName>
    <definedName name="_o37" hidden="1">{#N/A,#N/A,FALSE,"CONTROLE";#N/A,#N/A,FALSE,"CONTROLE"}</definedName>
    <definedName name="_o38" localSheetId="5" hidden="1">{#N/A,#N/A,FALSE,"CONTROLE"}</definedName>
    <definedName name="_o38" localSheetId="4" hidden="1">{#N/A,#N/A,FALSE,"CONTROLE"}</definedName>
    <definedName name="_o38" hidden="1">{#N/A,#N/A,FALSE,"CONTROLE"}</definedName>
    <definedName name="_o39" localSheetId="5" hidden="1">{"TotalGeralDespesasPorArea",#N/A,FALSE,"VinculosAccessEfetivo"}</definedName>
    <definedName name="_o39" localSheetId="4" hidden="1">{"TotalGeralDespesasPorArea",#N/A,FALSE,"VinculosAccessEfetivo"}</definedName>
    <definedName name="_o39" hidden="1">{"TotalGeralDespesasPorArea",#N/A,FALSE,"VinculosAccessEfetivo"}</definedName>
    <definedName name="_o4" localSheetId="5" hidden="1">{"TotalGeralDespesasPorArea",#N/A,FALSE,"VinculosAccessEfetivo"}</definedName>
    <definedName name="_o4" localSheetId="4" hidden="1">{"TotalGeralDespesasPorArea",#N/A,FALSE,"VinculosAccessEfetivo"}</definedName>
    <definedName name="_o4" hidden="1">{"TotalGeralDespesasPorArea",#N/A,FALSE,"VinculosAccessEfetivo"}</definedName>
    <definedName name="_o45" localSheetId="5" hidden="1">{"TotalGeralDespesasPorArea",#N/A,FALSE,"VinculosAccessEfetivo"}</definedName>
    <definedName name="_o45" localSheetId="4" hidden="1">{"TotalGeralDespesasPorArea",#N/A,FALSE,"VinculosAccessEfetivo"}</definedName>
    <definedName name="_o45" hidden="1">{"TotalGeralDespesasPorArea",#N/A,FALSE,"VinculosAccessEfetivo"}</definedName>
    <definedName name="_o5" localSheetId="5" hidden="1">{"TotalGeralDespesasPorArea",#N/A,FALSE,"VinculosAccessEfetivo"}</definedName>
    <definedName name="_o5" localSheetId="4" hidden="1">{"TotalGeralDespesasPorArea",#N/A,FALSE,"VinculosAccessEfetivo"}</definedName>
    <definedName name="_o5" hidden="1">{"TotalGeralDespesasPorArea",#N/A,FALSE,"VinculosAccessEfetivo"}</definedName>
    <definedName name="_o6" localSheetId="5" hidden="1">{"TotalGeralDespesasPorArea",#N/A,FALSE,"VinculosAccessEfetivo"}</definedName>
    <definedName name="_o6" localSheetId="4" hidden="1">{"TotalGeralDespesasPorArea",#N/A,FALSE,"VinculosAccessEfetivo"}</definedName>
    <definedName name="_o6" hidden="1">{"TotalGeralDespesasPorArea",#N/A,FALSE,"VinculosAccessEfetivo"}</definedName>
    <definedName name="_o60" localSheetId="5" hidden="1">{"TotalGeralDespesasPorArea",#N/A,FALSE,"VinculosAccessEfetivo"}</definedName>
    <definedName name="_o60" localSheetId="4" hidden="1">{"TotalGeralDespesasPorArea",#N/A,FALSE,"VinculosAccessEfetivo"}</definedName>
    <definedName name="_o60" hidden="1">{"TotalGeralDespesasPorArea",#N/A,FALSE,"VinculosAccessEfetivo"}</definedName>
    <definedName name="_o7" localSheetId="5" hidden="1">{"TotalGeralDespesasPorArea",#N/A,FALSE,"VinculosAccessEfetivo"}</definedName>
    <definedName name="_o7" localSheetId="4" hidden="1">{"TotalGeralDespesasPorArea",#N/A,FALSE,"VinculosAccessEfetivo"}</definedName>
    <definedName name="_o7" hidden="1">{"TotalGeralDespesasPorArea",#N/A,FALSE,"VinculosAccessEfetivo"}</definedName>
    <definedName name="_o8" localSheetId="5" hidden="1">{"TotalGeralDespesasPorArea",#N/A,FALSE,"VinculosAccessEfetivo"}</definedName>
    <definedName name="_o8" localSheetId="4" hidden="1">{"TotalGeralDespesasPorArea",#N/A,FALSE,"VinculosAccessEfetivo"}</definedName>
    <definedName name="_o8" hidden="1">{"TotalGeralDespesasPorArea",#N/A,FALSE,"VinculosAccessEfetivo"}</definedName>
    <definedName name="_o840" localSheetId="5" hidden="1">{"TotalGeralDespesasPorArea",#N/A,FALSE,"VinculosAccessEfetivo"}</definedName>
    <definedName name="_o840" localSheetId="4" hidden="1">{"TotalGeralDespesasPorArea",#N/A,FALSE,"VinculosAccessEfetivo"}</definedName>
    <definedName name="_o840" hidden="1">{"TotalGeralDespesasPorArea",#N/A,FALSE,"VinculosAccessEfetivo"}</definedName>
    <definedName name="_o841" localSheetId="5" hidden="1">{"TotalGeralDespesasPorArea",#N/A,FALSE,"VinculosAccessEfetivo"}</definedName>
    <definedName name="_o841" localSheetId="4" hidden="1">{"TotalGeralDespesasPorArea",#N/A,FALSE,"VinculosAccessEfetivo"}</definedName>
    <definedName name="_o841" hidden="1">{"TotalGeralDespesasPorArea",#N/A,FALSE,"VinculosAccessEfetivo"}</definedName>
    <definedName name="_o847" localSheetId="5" hidden="1">{"TotalGeralDespesasPorArea",#N/A,FALSE,"VinculosAccessEfetivo"}</definedName>
    <definedName name="_o847" localSheetId="4" hidden="1">{"TotalGeralDespesasPorArea",#N/A,FALSE,"VinculosAccessEfetivo"}</definedName>
    <definedName name="_o847" hidden="1">{"TotalGeralDespesasPorArea",#N/A,FALSE,"VinculosAccessEfetivo"}</definedName>
    <definedName name="_o9" localSheetId="5" hidden="1">{"TotalGeralDespesasPorArea",#N/A,FALSE,"VinculosAccessEfetivo"}</definedName>
    <definedName name="_o9" localSheetId="4" hidden="1">{"TotalGeralDespesasPorArea",#N/A,FALSE,"VinculosAccessEfetivo"}</definedName>
    <definedName name="_o9" hidden="1">{"TotalGeralDespesasPorArea",#N/A,FALSE,"VinculosAccessEfetivo"}</definedName>
    <definedName name="_Order1" hidden="1">255</definedName>
    <definedName name="_Order2" hidden="1">255</definedName>
    <definedName name="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0" localSheetId="5" hidden="1">{"TotalGeralDespesasPorArea",#N/A,FALSE,"VinculosAccessEfetivo"}</definedName>
    <definedName name="_p10" localSheetId="4" hidden="1">{"TotalGeralDespesasPorArea",#N/A,FALSE,"VinculosAccessEfetivo"}</definedName>
    <definedName name="_p10" hidden="1">{"TotalGeralDespesasPorArea",#N/A,FALSE,"VinculosAccessEfetivo"}</definedName>
    <definedName name="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3" localSheetId="5" hidden="1">{"TotalGeralDespesasPorArea",#N/A,FALSE,"VinculosAccessEfetivo"}</definedName>
    <definedName name="_p13" localSheetId="4" hidden="1">{"TotalGeralDespesasPorArea",#N/A,FALSE,"VinculosAccessEfetivo"}</definedName>
    <definedName name="_p13" hidden="1">{"TotalGeralDespesasPorArea",#N/A,FALSE,"VinculosAccessEfetivo"}</definedName>
    <definedName name="_p14" localSheetId="5" hidden="1">{#N/A,#N/A,FALSE,"CONTROLE"}</definedName>
    <definedName name="_p14" localSheetId="4" hidden="1">{#N/A,#N/A,FALSE,"CONTROLE"}</definedName>
    <definedName name="_p14" hidden="1">{#N/A,#N/A,FALSE,"CONTROLE"}</definedName>
    <definedName name="_p15" localSheetId="5" hidden="1">{#N/A,#N/A,FALSE,"CONTROLE"}</definedName>
    <definedName name="_p15" localSheetId="4" hidden="1">{#N/A,#N/A,FALSE,"CONTROLE"}</definedName>
    <definedName name="_p15" hidden="1">{#N/A,#N/A,FALSE,"CONTROLE"}</definedName>
    <definedName name="_p16" localSheetId="5" hidden="1">{"TotalGeralDespesasPorArea",#N/A,FALSE,"VinculosAccessEfetivo"}</definedName>
    <definedName name="_p16" localSheetId="4" hidden="1">{"TotalGeralDespesasPorArea",#N/A,FALSE,"VinculosAccessEfetivo"}</definedName>
    <definedName name="_p16" hidden="1">{"TotalGeralDespesasPorArea",#N/A,FALSE,"VinculosAccessEfetivo"}</definedName>
    <definedName name="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9" localSheetId="5" hidden="1">{#N/A,#N/A,FALSE,"CONTROLE"}</definedName>
    <definedName name="_p19" localSheetId="4" hidden="1">{#N/A,#N/A,FALSE,"CONTROLE"}</definedName>
    <definedName name="_p19" hidden="1">{#N/A,#N/A,FALSE,"CONTROLE"}</definedName>
    <definedName name="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1" localSheetId="5" hidden="1">{"TotalGeralDespesasPorArea",#N/A,FALSE,"VinculosAccessEfetivo"}</definedName>
    <definedName name="_p21" localSheetId="4" hidden="1">{"TotalGeralDespesasPorArea",#N/A,FALSE,"VinculosAccessEfetivo"}</definedName>
    <definedName name="_p21" hidden="1">{"TotalGeralDespesasPorArea",#N/A,FALSE,"VinculosAccessEfetivo"}</definedName>
    <definedName name="_p22" localSheetId="5" hidden="1">{#N/A,#N/A,FALSE,"CONTROLE";#N/A,#N/A,FALSE,"CONTROLE"}</definedName>
    <definedName name="_p22" localSheetId="4" hidden="1">{#N/A,#N/A,FALSE,"CONTROLE";#N/A,#N/A,FALSE,"CONTROLE"}</definedName>
    <definedName name="_p22" hidden="1">{#N/A,#N/A,FALSE,"CONTROLE";#N/A,#N/A,FALSE,"CONTROLE"}</definedName>
    <definedName name="_p23" localSheetId="5" hidden="1">{#N/A,#N/A,FALSE,"CONTROLE"}</definedName>
    <definedName name="_p23" localSheetId="4" hidden="1">{#N/A,#N/A,FALSE,"CONTROLE"}</definedName>
    <definedName name="_p23" hidden="1">{#N/A,#N/A,FALSE,"CONTROLE"}</definedName>
    <definedName name="_p3" localSheetId="5" hidden="1">{"TotalGeralDespesasPorArea",#N/A,FALSE,"VinculosAccessEfetivo"}</definedName>
    <definedName name="_p3" localSheetId="4" hidden="1">{"TotalGeralDespesasPorArea",#N/A,FALSE,"VinculosAccessEfetivo"}</definedName>
    <definedName name="_p3" hidden="1">{"TotalGeralDespesasPorArea",#N/A,FALSE,"VinculosAccessEfetivo"}</definedName>
    <definedName name="_p4" localSheetId="5" hidden="1">{"TotalGeralDespesasPorArea",#N/A,FALSE,"VinculosAccessEfetivo"}</definedName>
    <definedName name="_p4" localSheetId="4" hidden="1">{"TotalGeralDespesasPorArea",#N/A,FALSE,"VinculosAccessEfetivo"}</definedName>
    <definedName name="_p4" hidden="1">{"TotalGeralDespesasPorArea",#N/A,FALSE,"VinculosAccessEfetivo"}</definedName>
    <definedName name="_p5" localSheetId="5" hidden="1">{"TotalGeralDespesasPorArea",#N/A,FALSE,"VinculosAccessEfetivo"}</definedName>
    <definedName name="_p5" localSheetId="4" hidden="1">{"TotalGeralDespesasPorArea",#N/A,FALSE,"VinculosAccessEfetivo"}</definedName>
    <definedName name="_p5" hidden="1">{"TotalGeralDespesasPorArea",#N/A,FALSE,"VinculosAccessEfetivo"}</definedName>
    <definedName name="_p6" localSheetId="5" hidden="1">{"TotalGeralDespesasPorArea",#N/A,FALSE,"VinculosAccessEfetivo"}</definedName>
    <definedName name="_p6" localSheetId="4" hidden="1">{"TotalGeralDespesasPorArea",#N/A,FALSE,"VinculosAccessEfetivo"}</definedName>
    <definedName name="_p6" hidden="1">{"TotalGeralDespesasPorArea",#N/A,FALSE,"VinculosAccessEfetivo"}</definedName>
    <definedName name="_p7" localSheetId="5" hidden="1">{"TotalGeralDespesasPorArea",#N/A,FALSE,"VinculosAccessEfetivo"}</definedName>
    <definedName name="_p7" localSheetId="4" hidden="1">{"TotalGeralDespesasPorArea",#N/A,FALSE,"VinculosAccessEfetivo"}</definedName>
    <definedName name="_p7" hidden="1">{"TotalGeralDespesasPorArea",#N/A,FALSE,"VinculosAccessEfetivo"}</definedName>
    <definedName name="_p8" localSheetId="5" hidden="1">{"TotalGeralDespesasPorArea",#N/A,FALSE,"VinculosAccessEfetivo"}</definedName>
    <definedName name="_p8" localSheetId="4" hidden="1">{"TotalGeralDespesasPorArea",#N/A,FALSE,"VinculosAccessEfetivo"}</definedName>
    <definedName name="_p8" hidden="1">{"TotalGeralDespesasPorArea",#N/A,FALSE,"VinculosAccessEfetivo"}</definedName>
    <definedName name="_p9" localSheetId="5" hidden="1">{"TotalGeralDespesasPorArea",#N/A,FALSE,"VinculosAccessEfetivo"}</definedName>
    <definedName name="_p9" localSheetId="4" hidden="1">{"TotalGeralDespesasPorArea",#N/A,FALSE,"VinculosAccessEfetivo"}</definedName>
    <definedName name="_p9" hidden="1">{"TotalGeralDespesasPorArea",#N/A,FALSE,"VinculosAccessEfetivo"}</definedName>
    <definedName name="_pira" localSheetId="5" hidden="1">{"TotalGeralDespesasPorArea",#N/A,FALSE,"VinculosAccessEfetivo"}</definedName>
    <definedName name="_pira" localSheetId="4" hidden="1">{"TotalGeralDespesasPorArea",#N/A,FALSE,"VinculosAccessEfetivo"}</definedName>
    <definedName name="_pira" hidden="1">{"TotalGeralDespesasPorArea",#N/A,FALSE,"VinculosAccessEfetivo"}</definedName>
    <definedName name="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localSheetId="3" hidden="1">{"CONSOLIDADO",#N/A,FALSE,"COMENTARIOS"}</definedName>
    <definedName name="_r1" localSheetId="6" hidden="1">{"CONSOLIDADO",#N/A,FALSE,"COMENTARIOS"}</definedName>
    <definedName name="_r1" localSheetId="5" hidden="1">{"CONSOLIDADO",#N/A,FALSE,"COMENTARIOS"}</definedName>
    <definedName name="_r1" localSheetId="4" hidden="1">{"CONSOLIDADO",#N/A,FALSE,"COMENTARIOS"}</definedName>
    <definedName name="_r1" hidden="1">{"CONSOLIDADO",#N/A,FALSE,"COMENTARIOS"}</definedName>
    <definedName name="_Regression_Out" localSheetId="3" hidden="1">#REF!</definedName>
    <definedName name="_Regression_Out" localSheetId="6" hidden="1">#REF!</definedName>
    <definedName name="_Regression_Out" localSheetId="5" hidden="1">#REF!</definedName>
    <definedName name="_Regression_Out" localSheetId="4" hidden="1">#REF!</definedName>
    <definedName name="_Regression_Out" hidden="1">#REF!</definedName>
    <definedName name="_Regression_X" localSheetId="3" hidden="1">#REF!</definedName>
    <definedName name="_Regression_X" localSheetId="6" hidden="1">#REF!</definedName>
    <definedName name="_Regression_X" localSheetId="5" hidden="1">#REF!</definedName>
    <definedName name="_Regression_X" localSheetId="4" hidden="1">#REF!</definedName>
    <definedName name="_Regression_X" hidden="1">#REF!</definedName>
    <definedName name="_Regression_Y" localSheetId="3" hidden="1">#REF!</definedName>
    <definedName name="_Regression_Y" localSheetId="6" hidden="1">#REF!</definedName>
    <definedName name="_Regression_Y" localSheetId="5" hidden="1">#REF!</definedName>
    <definedName name="_Regression_Y" localSheetId="4" hidden="1">#REF!</definedName>
    <definedName name="_Regression_Y" hidden="1">#REF!</definedName>
    <definedName name="_Sort" localSheetId="3" hidden="1">#REF!</definedName>
    <definedName name="_Sort" localSheetId="6" hidden="1">#REF!</definedName>
    <definedName name="_Sort" localSheetId="5" hidden="1">#REF!</definedName>
    <definedName name="_Sort" localSheetId="4" hidden="1">#REF!</definedName>
    <definedName name="_Sort" hidden="1">#REF!</definedName>
    <definedName name="_SORT2" hidden="1">#REF!</definedName>
    <definedName name="_SPF01" localSheetId="5" hidden="1">{"MULTIPLICAÇÃO",#N/A,FALSE,"Obras"}</definedName>
    <definedName name="_SPF01" localSheetId="4" hidden="1">{"MULTIPLICAÇÃO",#N/A,FALSE,"Obras"}</definedName>
    <definedName name="_SPF01" hidden="1">{"MULTIPLICAÇÃO",#N/A,FALSE,"Obras"}</definedName>
    <definedName name="_SPF02" localSheetId="5" hidden="1">{"MULTIPLICAÇÃO",#N/A,FALSE,"Obras"}</definedName>
    <definedName name="_SPF02" localSheetId="4" hidden="1">{"MULTIPLICAÇÃO",#N/A,FALSE,"Obras"}</definedName>
    <definedName name="_SPF02" hidden="1">{"MULTIPLICAÇÃO",#N/A,FALSE,"Obras"}</definedName>
    <definedName name="_Table1_In1" localSheetId="3" hidden="1">#REF!</definedName>
    <definedName name="_Table1_In1" localSheetId="6" hidden="1">#REF!</definedName>
    <definedName name="_Table1_In1" localSheetId="5" hidden="1">#REF!</definedName>
    <definedName name="_Table1_In1" localSheetId="4" hidden="1">#REF!</definedName>
    <definedName name="_Table1_In1" hidden="1">#REF!</definedName>
    <definedName name="_Table1_Out" hidden="1">#REF!</definedName>
    <definedName name="_Table2_In1" localSheetId="3" hidden="1">'[23]Pro Forma Assumptions'!#REF!</definedName>
    <definedName name="_Table2_In1" localSheetId="6" hidden="1">'[23]Pro Forma Assumptions'!#REF!</definedName>
    <definedName name="_Table2_In1" localSheetId="5" hidden="1">'[23]Pro Forma Assumptions'!#REF!</definedName>
    <definedName name="_Table2_In1" localSheetId="4" hidden="1">'[23]Pro Forma Assumptions'!#REF!</definedName>
    <definedName name="_Table2_In1" hidden="1">'[23]Pro Forma Assumptions'!#REF!</definedName>
    <definedName name="_Table2_In2" localSheetId="3" hidden="1">#REF!</definedName>
    <definedName name="_Table2_In2" localSheetId="6" hidden="1">#REF!</definedName>
    <definedName name="_Table2_In2" localSheetId="5" hidden="1">#REF!</definedName>
    <definedName name="_Table2_In2" localSheetId="4" hidden="1">#REF!</definedName>
    <definedName name="_Table2_In2" hidden="1">#REF!</definedName>
    <definedName name="_Table2_Out" localSheetId="3" hidden="1">#REF!</definedName>
    <definedName name="_Table2_Out" localSheetId="6" hidden="1">#REF!</definedName>
    <definedName name="_Table2_Out" localSheetId="5" hidden="1">#REF!</definedName>
    <definedName name="_Table2_Out" localSheetId="4" hidden="1">#REF!</definedName>
    <definedName name="_Table2_Out" hidden="1">#REF!</definedName>
    <definedName name="_Table3_In2" hidden="1">#REF!</definedName>
    <definedName name="_TF2" hidden="1">#REF!,#REF!</definedName>
    <definedName name="_TF2222" hidden="1">#REF!</definedName>
    <definedName name="_UB2" localSheetId="5" hidden="1">{"MULTIPLICAÇÃO",#N/A,FALSE,"Obras"}</definedName>
    <definedName name="_UB2" localSheetId="4" hidden="1">{"MULTIPLICAÇÃO",#N/A,FALSE,"Obras"}</definedName>
    <definedName name="_UB2" hidden="1">{"MULTIPLICAÇÃO",#N/A,FALSE,"Obras"}</definedName>
    <definedName name="_xx1" hidden="1">#REF!,#REF!</definedName>
    <definedName name="_Y1" localSheetId="3" hidden="1">{#N/A,#N/A,TRUE,"Cover sheet";#N/A,#N/A,TRUE,"INPUTS";#N/A,#N/A,TRUE,"OUTPUTS";#N/A,#N/A,TRUE,"VALUATION"}</definedName>
    <definedName name="_Y1" localSheetId="6" hidden="1">{#N/A,#N/A,TRUE,"Cover sheet";#N/A,#N/A,TRUE,"INPUTS";#N/A,#N/A,TRUE,"OUTPUTS";#N/A,#N/A,TRUE,"VALUATION"}</definedName>
    <definedName name="_Y1" localSheetId="5" hidden="1">{#N/A,#N/A,TRUE,"Cover sheet";#N/A,#N/A,TRUE,"INPUTS";#N/A,#N/A,TRUE,"OUTPUTS";#N/A,#N/A,TRUE,"VALUATION"}</definedName>
    <definedName name="_Y1" localSheetId="4" hidden="1">{#N/A,#N/A,TRUE,"Cover sheet";#N/A,#N/A,TRUE,"INPUTS";#N/A,#N/A,TRUE,"OUTPUTS";#N/A,#N/A,TRUE,"VALUATION"}</definedName>
    <definedName name="_Y1" hidden="1">{#N/A,#N/A,TRUE,"Cover sheet";#N/A,#N/A,TRUE,"INPUTS";#N/A,#N/A,TRUE,"OUTPUTS";#N/A,#N/A,TRUE,"VALUATION"}</definedName>
    <definedName name="_yh7" localSheetId="5" hidden="1">{#N/A,#N/A,FALSE,"CONTROLE";#N/A,#N/A,FALSE,"CONTROLE"}</definedName>
    <definedName name="_yh7" localSheetId="4" hidden="1">{#N/A,#N/A,FALSE,"CONTROLE";#N/A,#N/A,FALSE,"CONTROLE"}</definedName>
    <definedName name="_yh7" hidden="1">{#N/A,#N/A,FALSE,"CONTROLE";#N/A,#N/A,FALSE,"CONTROLE"}</definedName>
    <definedName name="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0" localSheetId="5" hidden="1">{"TotalGeralDespesasPorArea",#N/A,FALSE,"VinculosAccessEfetivo"}</definedName>
    <definedName name="_z10" localSheetId="4" hidden="1">{"TotalGeralDespesasPorArea",#N/A,FALSE,"VinculosAccessEfetivo"}</definedName>
    <definedName name="_z10" hidden="1">{"TotalGeralDespesasPorArea",#N/A,FALSE,"VinculosAccessEfetivo"}</definedName>
    <definedName name="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3" localSheetId="5" hidden="1">{"TotalGeralDespesasPorArea",#N/A,FALSE,"VinculosAccessEfetivo"}</definedName>
    <definedName name="_z13" localSheetId="4" hidden="1">{"TotalGeralDespesasPorArea",#N/A,FALSE,"VinculosAccessEfetivo"}</definedName>
    <definedName name="_z13" hidden="1">{"TotalGeralDespesasPorArea",#N/A,FALSE,"VinculosAccessEfetivo"}</definedName>
    <definedName name="_z14" localSheetId="5" hidden="1">{#N/A,#N/A,FALSE,"CONTROLE"}</definedName>
    <definedName name="_z14" localSheetId="4" hidden="1">{#N/A,#N/A,FALSE,"CONTROLE"}</definedName>
    <definedName name="_z14" hidden="1">{#N/A,#N/A,FALSE,"CONTROLE"}</definedName>
    <definedName name="_z15" localSheetId="5" hidden="1">{#N/A,#N/A,FALSE,"CONTROLE"}</definedName>
    <definedName name="_z15" localSheetId="4" hidden="1">{#N/A,#N/A,FALSE,"CONTROLE"}</definedName>
    <definedName name="_z15" hidden="1">{#N/A,#N/A,FALSE,"CONTROLE"}</definedName>
    <definedName name="_z16" localSheetId="5" hidden="1">{"TotalGeralDespesasPorArea",#N/A,FALSE,"VinculosAccessEfetivo"}</definedName>
    <definedName name="_z16" localSheetId="4" hidden="1">{"TotalGeralDespesasPorArea",#N/A,FALSE,"VinculosAccessEfetivo"}</definedName>
    <definedName name="_z16" hidden="1">{"TotalGeralDespesasPorArea",#N/A,FALSE,"VinculosAccessEfetivo"}</definedName>
    <definedName name="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9" localSheetId="5" hidden="1">{#N/A,#N/A,FALSE,"CONTROLE"}</definedName>
    <definedName name="_z19" localSheetId="4" hidden="1">{#N/A,#N/A,FALSE,"CONTROLE"}</definedName>
    <definedName name="_z19" hidden="1">{#N/A,#N/A,FALSE,"CONTROLE"}</definedName>
    <definedName name="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1" localSheetId="5" hidden="1">{"TotalGeralDespesasPorArea",#N/A,FALSE,"VinculosAccessEfetivo"}</definedName>
    <definedName name="_z21" localSheetId="4" hidden="1">{"TotalGeralDespesasPorArea",#N/A,FALSE,"VinculosAccessEfetivo"}</definedName>
    <definedName name="_z21" hidden="1">{"TotalGeralDespesasPorArea",#N/A,FALSE,"VinculosAccessEfetivo"}</definedName>
    <definedName name="_z22" localSheetId="5" hidden="1">{#N/A,#N/A,FALSE,"CONTROLE";#N/A,#N/A,FALSE,"CONTROLE"}</definedName>
    <definedName name="_z22" localSheetId="4" hidden="1">{#N/A,#N/A,FALSE,"CONTROLE";#N/A,#N/A,FALSE,"CONTROLE"}</definedName>
    <definedName name="_z22" hidden="1">{#N/A,#N/A,FALSE,"CONTROLE";#N/A,#N/A,FALSE,"CONTROLE"}</definedName>
    <definedName name="_z23" localSheetId="5" hidden="1">{#N/A,#N/A,FALSE,"CONTROLE"}</definedName>
    <definedName name="_z23" localSheetId="4" hidden="1">{#N/A,#N/A,FALSE,"CONTROLE"}</definedName>
    <definedName name="_z23" hidden="1">{#N/A,#N/A,FALSE,"CONTROLE"}</definedName>
    <definedName name="_z3" localSheetId="5" hidden="1">{"TotalGeralDespesasPorArea",#N/A,FALSE,"VinculosAccessEfetivo"}</definedName>
    <definedName name="_z3" localSheetId="4" hidden="1">{"TotalGeralDespesasPorArea",#N/A,FALSE,"VinculosAccessEfetivo"}</definedName>
    <definedName name="_z3" hidden="1">{"TotalGeralDespesasPorArea",#N/A,FALSE,"VinculosAccessEfetivo"}</definedName>
    <definedName name="_z4" localSheetId="5" hidden="1">{"TotalGeralDespesasPorArea",#N/A,FALSE,"VinculosAccessEfetivo"}</definedName>
    <definedName name="_z4" localSheetId="4" hidden="1">{"TotalGeralDespesasPorArea",#N/A,FALSE,"VinculosAccessEfetivo"}</definedName>
    <definedName name="_z4" hidden="1">{"TotalGeralDespesasPorArea",#N/A,FALSE,"VinculosAccessEfetivo"}</definedName>
    <definedName name="_z5" localSheetId="5" hidden="1">{"TotalGeralDespesasPorArea",#N/A,FALSE,"VinculosAccessEfetivo"}</definedName>
    <definedName name="_z5" localSheetId="4" hidden="1">{"TotalGeralDespesasPorArea",#N/A,FALSE,"VinculosAccessEfetivo"}</definedName>
    <definedName name="_z5" hidden="1">{"TotalGeralDespesasPorArea",#N/A,FALSE,"VinculosAccessEfetivo"}</definedName>
    <definedName name="_z6" localSheetId="5" hidden="1">{"TotalGeralDespesasPorArea",#N/A,FALSE,"VinculosAccessEfetivo"}</definedName>
    <definedName name="_z6" localSheetId="4" hidden="1">{"TotalGeralDespesasPorArea",#N/A,FALSE,"VinculosAccessEfetivo"}</definedName>
    <definedName name="_z6" hidden="1">{"TotalGeralDespesasPorArea",#N/A,FALSE,"VinculosAccessEfetivo"}</definedName>
    <definedName name="_z7" localSheetId="5" hidden="1">{"TotalGeralDespesasPorArea",#N/A,FALSE,"VinculosAccessEfetivo"}</definedName>
    <definedName name="_z7" localSheetId="4" hidden="1">{"TotalGeralDespesasPorArea",#N/A,FALSE,"VinculosAccessEfetivo"}</definedName>
    <definedName name="_z7" hidden="1">{"TotalGeralDespesasPorArea",#N/A,FALSE,"VinculosAccessEfetivo"}</definedName>
    <definedName name="_z8" localSheetId="5" hidden="1">{"TotalGeralDespesasPorArea",#N/A,FALSE,"VinculosAccessEfetivo"}</definedName>
    <definedName name="_z8" localSheetId="4" hidden="1">{"TotalGeralDespesasPorArea",#N/A,FALSE,"VinculosAccessEfetivo"}</definedName>
    <definedName name="_z8" hidden="1">{"TotalGeralDespesasPorArea",#N/A,FALSE,"VinculosAccessEfetivo"}</definedName>
    <definedName name="_z9" localSheetId="5" hidden="1">{"TotalGeralDespesasPorArea",#N/A,FALSE,"VinculosAccessEfetivo"}</definedName>
    <definedName name="_z9" localSheetId="4" hidden="1">{"TotalGeralDespesasPorArea",#N/A,FALSE,"VinculosAccessEfetivo"}</definedName>
    <definedName name="_z9" hidden="1">{"TotalGeralDespesasPorArea",#N/A,FALSE,"VinculosAccessEfetivo"}</definedName>
    <definedName name="a4e4" localSheetId="5" hidden="1">{#N/A,#N/A,FALSE,"CONTROLE"}</definedName>
    <definedName name="a4e4" localSheetId="4" hidden="1">{#N/A,#N/A,FALSE,"CONTROLE"}</definedName>
    <definedName name="a4e4" hidden="1">{#N/A,#N/A,FALSE,"CONTROLE"}</definedName>
    <definedName name="AAA" hidden="1">[24]BAL_TTC!#REF!</definedName>
    <definedName name="AAA_DOCTOPS" hidden="1">"AAA_SET"</definedName>
    <definedName name="AAA_duser" hidden="1">"OFF"</definedName>
    <definedName name="aaaaaa" hidden="1">#REF!</definedName>
    <definedName name="AAAAAAA" hidden="1">[24]BAL_TTC!#REF!</definedName>
    <definedName name="aaaaaaaa" hidden="1">[1]SEMANAIS!#REF!</definedName>
    <definedName name="aaaaaaaaa" hidden="1">[25]BAL_TTC!#REF!</definedName>
    <definedName name="aaaaaaaaaa" hidden="1">[25]BAL_TTC!#REF!</definedName>
    <definedName name="aaaaaaaaaaa" hidden="1">[25]BAL_TTC!#REF!</definedName>
    <definedName name="aaaaaaaaaaaaa" hidden="1">[26]SEMANAIS!#REF!</definedName>
    <definedName name="aaaaaaaaaaaaaaa" hidden="1">[1]SEMANAIS!#REF!</definedName>
    <definedName name="aaaaaaaaaaaaaaaaaaaa" hidden="1">[25]BAL_TTC!#REF!</definedName>
    <definedName name="aaaaaaaaaaaaaaaaaaaaaaaa" hidden="1">[25]BAL_TTC!#REF!</definedName>
    <definedName name="aaaaaaaaaaaaaaaaaaaaaaaaaaaaa" hidden="1">[25]BAL_TTC!#REF!</definedName>
    <definedName name="AAAAAAAAAAAAAAAAAAAAAAAAAAAAAAAAAAAAAAAAAAAAAAAAAAAAAAAAAAAAAAAAAA" localSheetId="5" hidden="1">{"MULTIPLICAÇÃO",#N/A,FALSE,"Obras"}</definedName>
    <definedName name="AAAAAAAAAAAAAAAAAAAAAAAAAAAAAAAAAAAAAAAAAAAAAAAAAAAAAAAAAAAAAAAAAA" localSheetId="4" hidden="1">{"MULTIPLICAÇÃO",#N/A,FALSE,"Obras"}</definedName>
    <definedName name="AAAAAAAAAAAAAAAAAAAAAAAAAAAAAAAAAAAAAAAAAAAAAAAAAAAAAAAAAAAAAAAAAA" hidden="1">{"MULTIPLICAÇÃO",#N/A,FALSE,"Obras"}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localSheetId="5" hidden="1">{#N/A,#N/A,FALSE,"CONTROLE"}</definedName>
    <definedName name="aas" localSheetId="4" hidden="1">{#N/A,#N/A,FALSE,"CONTROLE"}</definedName>
    <definedName name="aas" hidden="1">{#N/A,#N/A,FALSE,"CONTROLE"}</definedName>
    <definedName name="aassas" hidden="1">[26]SEMANAIS!#REF!</definedName>
    <definedName name="a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" localSheetId="5" hidden="1">{#N/A,#N/A,FALSE,"CONTROLE";#N/A,#N/A,FALSE,"CONTROLE"}</definedName>
    <definedName name="ac" localSheetId="4" hidden="1">{#N/A,#N/A,FALSE,"CONTROLE";#N/A,#N/A,FALSE,"CONTROLE"}</definedName>
    <definedName name="ac" hidden="1">{#N/A,#N/A,FALSE,"CONTROLE";#N/A,#N/A,FALSE,"CONTROLE"}</definedName>
    <definedName name="AccessDatabase" hidden="1">"S:\A_Utilisateurs DAG\Morado Juan\Base_DIG_Datas.mdb"</definedName>
    <definedName name="ACwvu.inputs._.raw._.data." localSheetId="3" hidden="1">[27]Input!#REF!</definedName>
    <definedName name="ACwvu.inputs._.raw._.data." localSheetId="6" hidden="1">[27]Input!#REF!</definedName>
    <definedName name="ACwvu.inputs._.raw._.data." localSheetId="5" hidden="1">[27]Input!#REF!</definedName>
    <definedName name="ACwvu.inputs._.raw._.data." localSheetId="4" hidden="1">[27]Input!#REF!</definedName>
    <definedName name="ACwvu.inputs._.raw._.data." hidden="1">[27]Input!#REF!</definedName>
    <definedName name="ACwvu.summary1." hidden="1">[28]Comps!$A$1:$AA$49</definedName>
    <definedName name="ACwvu.summary2." hidden="1">[28]Comps!$A$147:$AA$192</definedName>
    <definedName name="ACwvu.summary3." hidden="1">[28]Comps!$A$103:$AA$146</definedName>
    <definedName name="adeletar" localSheetId="5" hidden="1">{"TotalGeralDespesasPorArea",#N/A,FALSE,"VinculosAccessEfetivo"}</definedName>
    <definedName name="adeletar" localSheetId="4" hidden="1">{"TotalGeralDespesasPorArea",#N/A,FALSE,"VinculosAccessEfetivo"}</definedName>
    <definedName name="adeletar" hidden="1">{"TotalGeralDespesasPorArea",#N/A,FALSE,"VinculosAccessEfetivo"}</definedName>
    <definedName name="adeletar1" localSheetId="5" hidden="1">{"TotalGeralDespesasPorArea",#N/A,FALSE,"VinculosAccessEfetivo"}</definedName>
    <definedName name="adeletar1" localSheetId="4" hidden="1">{"TotalGeralDespesasPorArea",#N/A,FALSE,"VinculosAccessEfetivo"}</definedName>
    <definedName name="adeletar1" hidden="1">{"TotalGeralDespesasPorArea",#N/A,FALSE,"VinculosAccessEfetivo"}</definedName>
    <definedName name="adeletar10" localSheetId="5" hidden="1">{"TotalGeralDespesasPorArea",#N/A,FALSE,"VinculosAccessEfetivo"}</definedName>
    <definedName name="adeletar10" localSheetId="4" hidden="1">{"TotalGeralDespesasPorArea",#N/A,FALSE,"VinculosAccessEfetivo"}</definedName>
    <definedName name="adeletar10" hidden="1">{"TotalGeralDespesasPorArea",#N/A,FALSE,"VinculosAccessEfetivo"}</definedName>
    <definedName name="adeletar2" localSheetId="5" hidden="1">{"TotalGeralDespesasPorArea",#N/A,FALSE,"VinculosAccessEfetivo"}</definedName>
    <definedName name="adeletar2" localSheetId="4" hidden="1">{"TotalGeralDespesasPorArea",#N/A,FALSE,"VinculosAccessEfetivo"}</definedName>
    <definedName name="adeletar2" hidden="1">{"TotalGeralDespesasPorArea",#N/A,FALSE,"VinculosAccessEfetivo"}</definedName>
    <definedName name="adeletar20" localSheetId="5" hidden="1">{"TotalGeralDespesasPorArea",#N/A,FALSE,"VinculosAccessEfetivo"}</definedName>
    <definedName name="adeletar20" localSheetId="4" hidden="1">{"TotalGeralDespesasPorArea",#N/A,FALSE,"VinculosAccessEfetivo"}</definedName>
    <definedName name="adeletar20" hidden="1">{"TotalGeralDespesasPorArea",#N/A,FALSE,"VinculosAccessEfetivo"}</definedName>
    <definedName name="adeletar21" localSheetId="5" hidden="1">{"TotalGeralDespesasPorArea",#N/A,FALSE,"VinculosAccessEfetivo"}</definedName>
    <definedName name="adeletar21" localSheetId="4" hidden="1">{"TotalGeralDespesasPorArea",#N/A,FALSE,"VinculosAccessEfetivo"}</definedName>
    <definedName name="adeletar21" hidden="1">{"TotalGeralDespesasPorArea",#N/A,FALSE,"VinculosAccessEfetivo"}</definedName>
    <definedName name="adeletar4" localSheetId="5" hidden="1">{"TotalGeralDespesasPorArea",#N/A,FALSE,"VinculosAccessEfetivo"}</definedName>
    <definedName name="adeletar4" localSheetId="4" hidden="1">{"TotalGeralDespesasPorArea",#N/A,FALSE,"VinculosAccessEfetivo"}</definedName>
    <definedName name="adeletar4" hidden="1">{"TotalGeralDespesasPorArea",#N/A,FALSE,"VinculosAccessEfetivo"}</definedName>
    <definedName name="adeletar50" localSheetId="5" hidden="1">{"TotalGeralDespesasPorArea",#N/A,FALSE,"VinculosAccessEfetivo"}</definedName>
    <definedName name="adeletar50" localSheetId="4" hidden="1">{"TotalGeralDespesasPorArea",#N/A,FALSE,"VinculosAccessEfetivo"}</definedName>
    <definedName name="adeletar50" hidden="1">{"TotalGeralDespesasPorArea",#N/A,FALSE,"VinculosAccessEfetivo"}</definedName>
    <definedName name="adeletar51" localSheetId="5" hidden="1">{"TotalGeralDespesasPorArea",#N/A,FALSE,"VinculosAccessEfetivo"}</definedName>
    <definedName name="adeletar51" localSheetId="4" hidden="1">{"TotalGeralDespesasPorArea",#N/A,FALSE,"VinculosAccessEfetivo"}</definedName>
    <definedName name="adeletar51" hidden="1">{"TotalGeralDespesasPorArea",#N/A,FALSE,"VinculosAccessEfetivo"}</definedName>
    <definedName name="adfaf" localSheetId="3" hidden="1">{"Merger Output",#N/A,FALSE,"Summary_Output";"Flowback Assesment dollars",#N/A,FALSE,"FLow";"Flowback assesment percent",#N/A,FALSE,"FLow";"Impact to Rubik Price",#N/A,FALSE,"FLow"}</definedName>
    <definedName name="adfaf" localSheetId="6" hidden="1">{"Merger Output",#N/A,FALSE,"Summary_Output";"Flowback Assesment dollars",#N/A,FALSE,"FLow";"Flowback assesment percent",#N/A,FALSE,"FLow";"Impact to Rubik Price",#N/A,FALSE,"FLow"}</definedName>
    <definedName name="adfaf" localSheetId="5" hidden="1">{"Merger Output",#N/A,FALSE,"Summary_Output";"Flowback Assesment dollars",#N/A,FALSE,"FLow";"Flowback assesment percent",#N/A,FALSE,"FLow";"Impact to Rubik Price",#N/A,FALSE,"FLow"}</definedName>
    <definedName name="adfaf" localSheetId="4" hidden="1">{"Merger Output",#N/A,FALSE,"Summary_Output";"Flowback Assesment dollars",#N/A,FALSE,"FLow";"Flowback assesment percent",#N/A,FALSE,"FLow";"Impact to Rubik Price",#N/A,FALSE,"FLow"}</definedName>
    <definedName name="adfaf" hidden="1">{"Merger Output",#N/A,FALSE,"Summary_Output";"Flowback Assesment dollars",#N/A,FALSE,"FLow";"Flowback assesment percent",#N/A,FALSE,"FLow";"Impact to Rubik Price",#N/A,FALSE,"FLow"}</definedName>
    <definedName name="ADM" localSheetId="3" hidden="1">#REF!</definedName>
    <definedName name="ADM" localSheetId="6" hidden="1">#REF!</definedName>
    <definedName name="ADM" localSheetId="5" hidden="1">#REF!</definedName>
    <definedName name="ADM" localSheetId="4" hidden="1">#REF!</definedName>
    <definedName name="ADM" hidden="1">#REF!</definedName>
    <definedName name="adsfa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localSheetId="3" hidden="1">{"Merger Output",#N/A,FALSE,"Summary_Output";"Flowback Assesment dollars",#N/A,FALSE,"FLow";"Flowback assesment percent",#N/A,FALSE,"FLow";"Impact to Rubik Price",#N/A,FALSE,"FLow"}</definedName>
    <definedName name="afda" localSheetId="6" hidden="1">{"Merger Output",#N/A,FALSE,"Summary_Output";"Flowback Assesment dollars",#N/A,FALSE,"FLow";"Flowback assesment percent",#N/A,FALSE,"FLow";"Impact to Rubik Price",#N/A,FALSE,"FLow"}</definedName>
    <definedName name="afda" localSheetId="5" hidden="1">{"Merger Output",#N/A,FALSE,"Summary_Output";"Flowback Assesment dollars",#N/A,FALSE,"FLow";"Flowback assesment percent",#N/A,FALSE,"FLow";"Impact to Rubik Price",#N/A,FALSE,"FLow"}</definedName>
    <definedName name="afda" localSheetId="4" hidden="1">{"Merger Output",#N/A,FALSE,"Summary_Output";"Flowback Assesment dollars",#N/A,FALSE,"FLow";"Flowback assesment percent",#N/A,FALSE,"FLow";"Impact to Rubik Price",#N/A,FALSE,"FLow"}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localSheetId="3" hidden="1">{"standalone1",#N/A,FALSE,"DCFBase";"standalone2",#N/A,FALSE,"DCFBase"}</definedName>
    <definedName name="afer" localSheetId="6" hidden="1">{"standalone1",#N/A,FALSE,"DCFBase";"standalone2",#N/A,FALSE,"DCFBase"}</definedName>
    <definedName name="afer" localSheetId="5" hidden="1">{"standalone1",#N/A,FALSE,"DCFBase";"standalone2",#N/A,FALSE,"DCFBase"}</definedName>
    <definedName name="afer" localSheetId="4" hidden="1">{"standalone1",#N/A,FALSE,"DCFBase";"standalone2",#N/A,FALSE,"DCFBase"}</definedName>
    <definedName name="afer" hidden="1">{"standalone1",#N/A,FALSE,"DCFBase";"standalone2",#N/A,FALSE,"DCFBase"}</definedName>
    <definedName name="aga" localSheetId="5" hidden="1">{"APOIO",#N/A,FALSE,"Obras"}</definedName>
    <definedName name="aga" localSheetId="4" hidden="1">{"APOIO",#N/A,FALSE,"Obras"}</definedName>
    <definedName name="aga" hidden="1">{"APOIO",#N/A,FALSE,"Obras"}</definedName>
    <definedName name="alda" hidden="1">[29]Movimentação!#REF!</definedName>
    <definedName name="ale" localSheetId="5" hidden="1">{"'Total'!$A$1","'Total'!$A$3"}</definedName>
    <definedName name="ale" localSheetId="4" hidden="1">{"'Total'!$A$1","'Total'!$A$3"}</definedName>
    <definedName name="ale" hidden="1">{"'Total'!$A$1","'Total'!$A$3"}</definedName>
    <definedName name="all" localSheetId="5" hidden="1">{"'Total'!$A$1","'Total'!$A$3"}</definedName>
    <definedName name="all" localSheetId="4" hidden="1">{"'Total'!$A$1","'Total'!$A$3"}</definedName>
    <definedName name="all" hidden="1">{"'Total'!$A$1","'Total'!$A$3"}</definedName>
    <definedName name="All_Divisions" hidden="1">#REF!</definedName>
    <definedName name="alpha" localSheetId="5" hidden="1">{"'Total'!$A$1","'Total'!$A$3"}</definedName>
    <definedName name="alpha" localSheetId="4" hidden="1">{"'Total'!$A$1","'Total'!$A$3"}</definedName>
    <definedName name="alpha" hidden="1">{"'Total'!$A$1","'Total'!$A$3"}</definedName>
    <definedName name="alphaa" localSheetId="5" hidden="1">{"'Total'!$A$1","'Total'!$A$3"}</definedName>
    <definedName name="alphaa" localSheetId="4" hidden="1">{"'Total'!$A$1","'Total'!$A$3"}</definedName>
    <definedName name="alphaa" hidden="1">{"'Total'!$A$1","'Total'!$A$3"}</definedName>
    <definedName name="Ambie" localSheetId="5" hidden="1">{"'Total'!$A$1","'Total'!$A$3"}</definedName>
    <definedName name="Ambie" localSheetId="4" hidden="1">{"'Total'!$A$1","'Total'!$A$3"}</definedName>
    <definedName name="Ambie" hidden="1">{"'Total'!$A$1","'Total'!$A$3"}</definedName>
    <definedName name="Ambiencia1" localSheetId="5" hidden="1">{"'Total'!$A$1","'Total'!$A$3"}</definedName>
    <definedName name="Ambiencia1" localSheetId="4" hidden="1">{"'Total'!$A$1","'Total'!$A$3"}</definedName>
    <definedName name="Ambiencia1" hidden="1">{"'Total'!$A$1","'Total'!$A$3"}</definedName>
    <definedName name="anscount" hidden="1">1</definedName>
    <definedName name="AnujLosses" localSheetId="5" hidden="1">{"TAB 1",#N/A,FALSE,"1";"tab 2",#N/A,FALSE,"2";"TAB 3",#N/A,FALSE,"3";"tab 4",#N/A,FALSE,"4";"tab 5",#N/A,FALSE,"5";"tab 6",#N/A,FALSE,"6";"tab 7",#N/A,FALSE,"7";"TAB 8",#N/A,FALSE,"8"}</definedName>
    <definedName name="AnujLosses" localSheetId="4" hidden="1">{"TAB 1",#N/A,FALSE,"1";"tab 2",#N/A,FALSE,"2";"TAB 3",#N/A,FALSE,"3";"tab 4",#N/A,FALSE,"4";"tab 5",#N/A,FALSE,"5";"tab 6",#N/A,FALSE,"6";"tab 7",#N/A,FALSE,"7";"TAB 8",#N/A,FALSE,"8"}</definedName>
    <definedName name="AnujLosses" hidden="1">{"TAB 1",#N/A,FALSE,"1";"tab 2",#N/A,FALSE,"2";"TAB 3",#N/A,FALSE,"3";"tab 4",#N/A,FALSE,"4";"tab 5",#N/A,FALSE,"5";"tab 6",#N/A,FALSE,"6";"tab 7",#N/A,FALSE,"7";"TAB 8",#N/A,FALSE,"8"}</definedName>
    <definedName name="aplicação" localSheetId="5" hidden="1">{#N/A,#N/A,FALSE,"CONTROLE"}</definedName>
    <definedName name="aplicação" localSheetId="4" hidden="1">{#N/A,#N/A,FALSE,"CONTROLE"}</definedName>
    <definedName name="aplicação" hidden="1">{#N/A,#N/A,FALSE,"CONTROLE"}</definedName>
    <definedName name="APOIO" localSheetId="5" hidden="1">{"APOIO",#N/A,FALSE,"Obras"}</definedName>
    <definedName name="APOIO" localSheetId="4" hidden="1">{"APOIO",#N/A,FALSE,"Obras"}</definedName>
    <definedName name="APOIO" hidden="1">{"APOIO",#N/A,FALSE,"Obras"}</definedName>
    <definedName name="ar" localSheetId="5" hidden="1">{#N/A,#N/A,FALSE,"CONTROLE"}</definedName>
    <definedName name="ar" localSheetId="4" hidden="1">{#N/A,#N/A,FALSE,"CONTROLE"}</definedName>
    <definedName name="ar" hidden="1">{#N/A,#N/A,FALSE,"CONTROLE"}</definedName>
    <definedName name="aretret" localSheetId="5" hidden="1">{#N/A,#N/A,FALSE,"CONTROLE"}</definedName>
    <definedName name="aretret" localSheetId="4" hidden="1">{#N/A,#N/A,FALSE,"CONTROLE"}</definedName>
    <definedName name="aretret" hidden="1">{#N/A,#N/A,FALSE,"CONTROLE"}</definedName>
    <definedName name="art" localSheetId="5" hidden="1">{#N/A,#N/A,FALSE,"CONTROLE"}</definedName>
    <definedName name="art" localSheetId="4" hidden="1">{#N/A,#N/A,FALSE,"CONTROLE"}</definedName>
    <definedName name="art" hidden="1">{#N/A,#N/A,FALSE,"CONTROLE"}</definedName>
    <definedName name="artret" localSheetId="5" hidden="1">{#N/A,#N/A,FALSE,"CONTROLE";#N/A,#N/A,FALSE,"CONTROLE"}</definedName>
    <definedName name="artret" localSheetId="4" hidden="1">{#N/A,#N/A,FALSE,"CONTROLE";#N/A,#N/A,FALSE,"CONTROLE"}</definedName>
    <definedName name="artret" hidden="1">{#N/A,#N/A,FALSE,"CONTROLE";#N/A,#N/A,FALSE,"CONTROLE"}</definedName>
    <definedName name="AS2DocOpenMode" hidden="1">"AS2DocumentEdit"</definedName>
    <definedName name="AS2HasNoAutoHeaderFooter" hidden="1">" "</definedName>
    <definedName name="AS2LinkLS" hidden="1">[30]Links!A1</definedName>
    <definedName name="AS2NamedRange" hidden="1">10</definedName>
    <definedName name="AS2ReportLS" hidden="1">1</definedName>
    <definedName name="AS2StaticLS" hidden="1">[30]Lead!A1</definedName>
    <definedName name="AS2SyncStepLS" hidden="1">0</definedName>
    <definedName name="AS2TickmarkLS" localSheetId="3" hidden="1">#REF!</definedName>
    <definedName name="AS2TickmarkLS" localSheetId="6" hidden="1">#REF!</definedName>
    <definedName name="AS2TickmarkLS" localSheetId="5" hidden="1">#REF!</definedName>
    <definedName name="AS2TickmarkLS" localSheetId="4" hidden="1">#REF!</definedName>
    <definedName name="AS2TickmarkLS" hidden="1">#REF!</definedName>
    <definedName name="AS2VersionLS" hidden="1">300</definedName>
    <definedName name="ASA" hidden="1">[1]SEMANAIS!#REF!</definedName>
    <definedName name="ASAS" hidden="1">[1]SEMANAIS!#REF!</definedName>
    <definedName name="ASASAS" hidden="1">[26]SEMANAIS!#REF!</definedName>
    <definedName name="asd" hidden="1">[1]SEMANAIS!#REF!</definedName>
    <definedName name="as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5" hidden="1">{"'Total'!$A$1","'Total'!$A$3"}</definedName>
    <definedName name="asdf" localSheetId="4" hidden="1">{"'Total'!$A$1","'Total'!$A$3"}</definedName>
    <definedName name="asdf" hidden="1">{"'Total'!$A$1","'Total'!$A$3"}</definedName>
    <definedName name="asdfasdfs" hidden="1">[21]População!$C$104</definedName>
    <definedName name="ASDFASFA" localSheetId="3" hidden="1">{#N/A,#N/A,TRUE,"Resumo de Preços"}</definedName>
    <definedName name="ASDFASFA" localSheetId="6" hidden="1">{#N/A,#N/A,TRUE,"Resumo de Preços"}</definedName>
    <definedName name="ASDFASFA" localSheetId="5" hidden="1">{#N/A,#N/A,TRUE,"Resumo de Preços"}</definedName>
    <definedName name="ASDFASFA" localSheetId="4" hidden="1">{#N/A,#N/A,TRUE,"Resumo de Preços"}</definedName>
    <definedName name="ASDFASFA" hidden="1">{#N/A,#N/A,TRUE,"Resumo de Preços"}</definedName>
    <definedName name="asdfsdaf" hidden="1">[21]População!$C$34</definedName>
    <definedName name="ask" hidden="1">#REF!</definedName>
    <definedName name="askadlakdla" localSheetId="5" hidden="1">{"AVÓS",#N/A,FALSE,"Obras"}</definedName>
    <definedName name="askadlakdla" localSheetId="4" hidden="1">{"AVÓS",#N/A,FALSE,"Obras"}</definedName>
    <definedName name="askadlakdla" hidden="1">{"AVÓS",#N/A,FALSE,"Obras"}</definedName>
    <definedName name="asokdhua" localSheetId="5" hidden="1">{"MATRIZES",#N/A,FALSE,"Obras"}</definedName>
    <definedName name="asokdhua" localSheetId="4" hidden="1">{"MATRIZES",#N/A,FALSE,"Obras"}</definedName>
    <definedName name="asokdhua" hidden="1">{"MATRIZES",#N/A,FALSE,"Obras"}</definedName>
    <definedName name="ASSADDDAS" hidden="1">#REF!</definedName>
    <definedName name="automatico" localSheetId="5" hidden="1">{"MULTIPLICAÇÃO",#N/A,FALSE,"Obras"}</definedName>
    <definedName name="automatico" localSheetId="4" hidden="1">{"MULTIPLICAÇÃO",#N/A,FALSE,"Obras"}</definedName>
    <definedName name="automatico" hidden="1">{"MULTIPLICAÇÃO",#N/A,FALSE,"Obras"}</definedName>
    <definedName name="AVIÃO" localSheetId="5" hidden="1">{"TotalGeralDespesasPorArea",#N/A,FALSE,"VinculosAccessEfetivo"}</definedName>
    <definedName name="AVIÃO" localSheetId="4" hidden="1">{"TotalGeralDespesasPorArea",#N/A,FALSE,"VinculosAccessEfetivo"}</definedName>
    <definedName name="AVIÃO" hidden="1">{"TotalGeralDespesasPorArea",#N/A,FALSE,"VinculosAccessEfetivo"}</definedName>
    <definedName name="AWQ" localSheetId="5" hidden="1">{"TotalGeralDespesasPorArea",#N/A,FALSE,"VinculosAccessEfetivo"}</definedName>
    <definedName name="AWQ" localSheetId="4" hidden="1">{"TotalGeralDespesasPorArea",#N/A,FALSE,"VinculosAccessEfetivo"}</definedName>
    <definedName name="AWQ" hidden="1">{"TotalGeralDespesasPorArea",#N/A,FALSE,"VinculosAccessEfetivo"}</definedName>
    <definedName name="BALANCAS1" localSheetId="5" hidden="1">{"AVÓS",#N/A,FALSE,"Obras"}</definedName>
    <definedName name="BALANCAS1" localSheetId="4" hidden="1">{"AVÓS",#N/A,FALSE,"Obras"}</definedName>
    <definedName name="BALANCAS1" hidden="1">{"AVÓS",#N/A,FALSE,"Obras"}</definedName>
    <definedName name="balancas2" localSheetId="5" hidden="1">{"AVÓS",#N/A,FALSE,"Obras"}</definedName>
    <definedName name="balancas2" localSheetId="4" hidden="1">{"AVÓS",#N/A,FALSE,"Obras"}</definedName>
    <definedName name="balancas2" hidden="1">{"AVÓS",#N/A,FALSE,"Obras"}</definedName>
    <definedName name="BALANÇAS2" localSheetId="5" hidden="1">{"MATRIZES",#N/A,FALSE,"Obras"}</definedName>
    <definedName name="BALANÇAS2" localSheetId="4" hidden="1">{"MATRIZES",#N/A,FALSE,"Obras"}</definedName>
    <definedName name="BALANÇAS2" hidden="1">{"MATRIZES",#N/A,FALSE,"Obras"}</definedName>
    <definedName name="BalType" hidden="1">TRUE</definedName>
    <definedName name="BANCO1" hidden="1">#REF!</definedName>
    <definedName name="Bazi" localSheetId="5" hidden="1">{"MULTIPLICAÇÃO",#N/A,FALSE,"Obras"}</definedName>
    <definedName name="Bazi" localSheetId="4" hidden="1">{"MULTIPLICAÇÃO",#N/A,FALSE,"Obras"}</definedName>
    <definedName name="Bazi" hidden="1">{"MULTIPLICAÇÃO",#N/A,FALSE,"Obras"}</definedName>
    <definedName name="bbbbbbbbbbbbbbbbbbbbbbbbbbbbbbbb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BBBBBBBBBB" hidden="1">#REF!</definedName>
    <definedName name="bb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localSheetId="5" hidden="1">{#N/A,#N/A,FALSE,"ENERGIA";#N/A,#N/A,FALSE,"PERDIDAS";#N/A,#N/A,FALSE,"CLIENTES";#N/A,#N/A,FALSE,"ESTADO";#N/A,#N/A,FALSE,"TECNICA"}</definedName>
    <definedName name="bbosta" localSheetId="4" hidden="1">{#N/A,#N/A,FALSE,"ENERGIA";#N/A,#N/A,FALSE,"PERDIDAS";#N/A,#N/A,FALSE,"CLIENTES";#N/A,#N/A,FALSE,"ESTADO";#N/A,#N/A,FALSE,"TECNICA"}</definedName>
    <definedName name="bbosta" hidden="1">{#N/A,#N/A,FALSE,"ENERGIA";#N/A,#N/A,FALSE,"PERDIDAS";#N/A,#N/A,FALSE,"CLIENTES";#N/A,#N/A,FALSE,"ESTADO";#N/A,#N/A,FALSE,"TECNICA"}</definedName>
    <definedName name="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G_Del" hidden="1">15</definedName>
    <definedName name="BG_Ins" hidden="1">4</definedName>
    <definedName name="BG_Mod" hidden="1">6</definedName>
    <definedName name="bla" localSheetId="3" hidden="1">#REF!</definedName>
    <definedName name="bla" localSheetId="6" hidden="1">#REF!</definedName>
    <definedName name="bla" localSheetId="5" hidden="1">#REF!</definedName>
    <definedName name="bla" localSheetId="4" hidden="1">#REF!</definedName>
    <definedName name="bla" hidden="1">#REF!</definedName>
    <definedName name="blablabla" localSheetId="5" hidden="1">{"'1998'!$B$2:$O$16"}</definedName>
    <definedName name="blablabla" localSheetId="4" hidden="1">{"'1998'!$B$2:$O$16"}</definedName>
    <definedName name="blablabla" hidden="1">{"'1998'!$B$2:$O$16"}</definedName>
    <definedName name="BLPH1" localSheetId="3" hidden="1">'[31]Historical Prices - C Bond'!#REF!</definedName>
    <definedName name="BLPH1" localSheetId="6" hidden="1">'[31]Historical Prices - C Bond'!#REF!</definedName>
    <definedName name="BLPH1" localSheetId="5" hidden="1">'[31]Historical Prices - C Bond'!#REF!</definedName>
    <definedName name="BLPH1" localSheetId="4" hidden="1">'[31]Historical Prices - C Bond'!#REF!</definedName>
    <definedName name="BLPH1" hidden="1">'[31]Historical Prices - C Bond'!#REF!</definedName>
    <definedName name="BLPH10" hidden="1">[32]Dados!$GR$65</definedName>
    <definedName name="BLPH100" hidden="1">[32]Dados!$CI$56</definedName>
    <definedName name="BLPH101" hidden="1">[32]Dados!$CM$56</definedName>
    <definedName name="BLPH102" hidden="1">[32]Dados!$DV$56</definedName>
    <definedName name="BLPH103" hidden="1">[32]Dados!$DY$56</definedName>
    <definedName name="BLPH104" hidden="1">[32]Dados!$BX$56</definedName>
    <definedName name="BLPH105" hidden="1">[32]Dados!#REF!</definedName>
    <definedName name="BLPH106" hidden="1">[32]Dados!#REF!</definedName>
    <definedName name="BLPH107" hidden="1">[32]Dados!#REF!</definedName>
    <definedName name="BLPH108" hidden="1">[32]Dados!#REF!</definedName>
    <definedName name="BLPH109" hidden="1">[32]Dados!#REF!</definedName>
    <definedName name="BLPH11" hidden="1">[32]Dados!$GO$65</definedName>
    <definedName name="BLPH110" hidden="1">[32]Dados!#REF!</definedName>
    <definedName name="BLPH111" hidden="1">[32]Dados!#REF!</definedName>
    <definedName name="BLPH112" hidden="1">[32]Dados!#REF!</definedName>
    <definedName name="BLPH113" hidden="1">[32]Dados!#REF!</definedName>
    <definedName name="BLPH114" hidden="1">[32]Dados!#REF!</definedName>
    <definedName name="BLPH115" hidden="1">[32]Dados!#REF!</definedName>
    <definedName name="BLPH116" hidden="1">[32]Dados!#REF!</definedName>
    <definedName name="BLPH117" hidden="1">[32]Dados!#REF!</definedName>
    <definedName name="BLPH118" hidden="1">[32]Dados!#REF!</definedName>
    <definedName name="BLPH119" hidden="1">[32]Dados!#REF!</definedName>
    <definedName name="BLPH12" hidden="1">[32]Dados!$FW$65</definedName>
    <definedName name="BLPH120" hidden="1">[32]Dados!#REF!</definedName>
    <definedName name="BLPH121" hidden="1">[32]Dados!#REF!</definedName>
    <definedName name="BLPH122" hidden="1">[32]Dados!#REF!</definedName>
    <definedName name="BLPH123" hidden="1">[32]Dados!#REF!</definedName>
    <definedName name="BLPH124" hidden="1">[32]Dados!#REF!</definedName>
    <definedName name="BLPH125" hidden="1">[32]Dados!#REF!</definedName>
    <definedName name="BLPH126" hidden="1">[32]Dados!#REF!</definedName>
    <definedName name="BLPH127" hidden="1">[32]Dados!#REF!</definedName>
    <definedName name="BLPH128" hidden="1">[32]Dados!#REF!</definedName>
    <definedName name="BLPH129" hidden="1">[32]Dados!#REF!</definedName>
    <definedName name="BLPH13" hidden="1">[32]Dados1!#REF!</definedName>
    <definedName name="BLPH130" hidden="1">[32]Dados!#REF!</definedName>
    <definedName name="BLPH131" hidden="1">[32]Dados!#REF!</definedName>
    <definedName name="BLPH132" hidden="1">[32]Dados!#REF!</definedName>
    <definedName name="BLPH133" hidden="1">[32]Dados!#REF!</definedName>
    <definedName name="BLPH134" hidden="1">[32]Dados!#REF!</definedName>
    <definedName name="BLPH135" hidden="1">[32]Dados!#REF!</definedName>
    <definedName name="BLPH136" hidden="1">[32]Dados!#REF!</definedName>
    <definedName name="BLPH137" hidden="1">[32]Dados!#REF!</definedName>
    <definedName name="BLPH138" hidden="1">[32]Dados!#REF!</definedName>
    <definedName name="BLPH139" hidden="1">[32]Dados!#REF!</definedName>
    <definedName name="BLPH14" hidden="1">[32]Dados!$A$56</definedName>
    <definedName name="BLPH140" hidden="1">[32]Dados!#REF!</definedName>
    <definedName name="BLPH141" hidden="1">[32]Dados!#REF!</definedName>
    <definedName name="BLPH142" hidden="1">[32]Dados!#REF!</definedName>
    <definedName name="BLPH143" hidden="1">[32]Dados!#REF!</definedName>
    <definedName name="BLPH144" hidden="1">[32]Dados!#REF!</definedName>
    <definedName name="BLPH145" hidden="1">[32]Dados!#REF!</definedName>
    <definedName name="BLPH146" hidden="1">[32]Dados!#REF!</definedName>
    <definedName name="BLPH147" hidden="1">[32]Dados!#REF!</definedName>
    <definedName name="BLPH148" hidden="1">[32]Dados!#REF!</definedName>
    <definedName name="BLPH149" hidden="1">[32]Dados!#REF!</definedName>
    <definedName name="BLPH15" localSheetId="3" hidden="1">#REF!</definedName>
    <definedName name="BLPH15" localSheetId="6" hidden="1">#REF!</definedName>
    <definedName name="BLPH15" localSheetId="5" hidden="1">#REF!</definedName>
    <definedName name="BLPH15" localSheetId="4" hidden="1">#REF!</definedName>
    <definedName name="BLPH15" hidden="1">#REF!</definedName>
    <definedName name="BLPH150" hidden="1">[32]Dados!#REF!</definedName>
    <definedName name="BLPH151" hidden="1">[32]Dados!#REF!</definedName>
    <definedName name="BLPH152" hidden="1">[32]Dados!#REF!</definedName>
    <definedName name="BLPH153" hidden="1">[32]Dados!#REF!</definedName>
    <definedName name="BLPH154" hidden="1">[32]Dados!#REF!</definedName>
    <definedName name="BLPH155" hidden="1">[32]Dados!#REF!</definedName>
    <definedName name="BLPH156" hidden="1">[32]Dados!#REF!</definedName>
    <definedName name="BLPH157" hidden="1">[32]Dados!#REF!</definedName>
    <definedName name="BLPH158" hidden="1">[32]Dados!#REF!</definedName>
    <definedName name="BLPH159" hidden="1">[32]Dados!#REF!</definedName>
    <definedName name="BLPH16" localSheetId="3" hidden="1">#REF!</definedName>
    <definedName name="BLPH16" localSheetId="6" hidden="1">#REF!</definedName>
    <definedName name="BLPH16" localSheetId="5" hidden="1">#REF!</definedName>
    <definedName name="BLPH16" localSheetId="4" hidden="1">#REF!</definedName>
    <definedName name="BLPH16" hidden="1">#REF!</definedName>
    <definedName name="BLPH160" hidden="1">[32]Dados!#REF!</definedName>
    <definedName name="BLPH161" hidden="1">[32]Dados!#REF!</definedName>
    <definedName name="BLPH162" hidden="1">[32]Dados!#REF!</definedName>
    <definedName name="BLPH163" hidden="1">[32]Dados!#REF!</definedName>
    <definedName name="BLPH164" hidden="1">[32]Dados!#REF!</definedName>
    <definedName name="BLPH165" hidden="1">[32]Dados!#REF!</definedName>
    <definedName name="BLPH166" hidden="1">[32]Dados!#REF!</definedName>
    <definedName name="BLPH167" hidden="1">[33]NTN_NBCE_SWAP!#REF!</definedName>
    <definedName name="BLPH168" hidden="1">[33]NTN_NBCE_SWAP!#REF!</definedName>
    <definedName name="BLPH169" hidden="1">[33]NTN_NBCE_SWAP!#REF!</definedName>
    <definedName name="BLPH17" localSheetId="3" hidden="1">#REF!</definedName>
    <definedName name="BLPH17" localSheetId="6" hidden="1">#REF!</definedName>
    <definedName name="BLPH17" localSheetId="5" hidden="1">#REF!</definedName>
    <definedName name="BLPH17" localSheetId="4" hidden="1">#REF!</definedName>
    <definedName name="BLPH17" hidden="1">#REF!</definedName>
    <definedName name="BLPH170" hidden="1">[33]NTN_NBCE_SWAP!#REF!</definedName>
    <definedName name="BLPH171" hidden="1">[32]Dados!#REF!</definedName>
    <definedName name="BLPH172" hidden="1">[32]Dados!#REF!</definedName>
    <definedName name="BLPH173" hidden="1">[32]Dados!#REF!</definedName>
    <definedName name="BLPH174" hidden="1">[32]Dados!#REF!</definedName>
    <definedName name="BLPH175" hidden="1">[32]Dados!#REF!</definedName>
    <definedName name="BLPH176" hidden="1">[32]Dados!#REF!</definedName>
    <definedName name="BLPH177" hidden="1">[32]Dados!#REF!</definedName>
    <definedName name="BLPH178" hidden="1">[32]Dados!$CQ$56</definedName>
    <definedName name="BLPH179" hidden="1">[34]Download!#REF!</definedName>
    <definedName name="BLPH18" localSheetId="3" hidden="1">#REF!</definedName>
    <definedName name="BLPH18" localSheetId="6" hidden="1">#REF!</definedName>
    <definedName name="BLPH18" localSheetId="5" hidden="1">#REF!</definedName>
    <definedName name="BLPH18" localSheetId="4" hidden="1">#REF!</definedName>
    <definedName name="BLPH18" hidden="1">#REF!</definedName>
    <definedName name="BLPH180" hidden="1">[34]Download!#REF!</definedName>
    <definedName name="BLPH181" hidden="1">[34]Download!#REF!</definedName>
    <definedName name="BLPH182" hidden="1">[34]Download!#REF!</definedName>
    <definedName name="BLPH183" hidden="1">[34]Download!#REF!</definedName>
    <definedName name="BLPH184" hidden="1">[34]Download!#REF!</definedName>
    <definedName name="BLPH185" hidden="1">[34]Download!#REF!</definedName>
    <definedName name="BLPH186" hidden="1">[34]Download!#REF!</definedName>
    <definedName name="BLPH187" hidden="1">[34]Download!#REF!</definedName>
    <definedName name="BLPH188" hidden="1">[34]Download!#REF!</definedName>
    <definedName name="BLPH189" hidden="1">[34]Download!#REF!</definedName>
    <definedName name="BLPH19" localSheetId="3" hidden="1">#REF!</definedName>
    <definedName name="BLPH19" localSheetId="6" hidden="1">#REF!</definedName>
    <definedName name="BLPH19" localSheetId="5" hidden="1">#REF!</definedName>
    <definedName name="BLPH19" localSheetId="4" hidden="1">#REF!</definedName>
    <definedName name="BLPH19" hidden="1">#REF!</definedName>
    <definedName name="BLPH190" hidden="1">[34]Download!#REF!</definedName>
    <definedName name="BLPH191" hidden="1">[34]Download!#REF!</definedName>
    <definedName name="BLPH192" hidden="1">[34]Download!#REF!</definedName>
    <definedName name="BLPH193" hidden="1">[34]Download!#REF!</definedName>
    <definedName name="BLPH194" hidden="1">[34]Download!#REF!</definedName>
    <definedName name="BLPH195" hidden="1">[34]Download!#REF!</definedName>
    <definedName name="BLPH196" hidden="1">[34]Download!#REF!</definedName>
    <definedName name="BLPH197" hidden="1">[34]Download!#REF!</definedName>
    <definedName name="BLPH198" hidden="1">[34]Download!#REF!</definedName>
    <definedName name="BLPH199" hidden="1">[34]Download!#REF!</definedName>
    <definedName name="BLPH2" localSheetId="3" hidden="1">'[35]Historical Prices - C Bond'!#REF!</definedName>
    <definedName name="BLPH2" localSheetId="6" hidden="1">'[35]Historical Prices - C Bond'!#REF!</definedName>
    <definedName name="BLPH2" localSheetId="5" hidden="1">'[35]Historical Prices - C Bond'!#REF!</definedName>
    <definedName name="BLPH2" localSheetId="4" hidden="1">'[35]Historical Prices - C Bond'!#REF!</definedName>
    <definedName name="BLPH2" hidden="1">'[35]Historical Prices - C Bond'!#REF!</definedName>
    <definedName name="BLPH20" localSheetId="3" hidden="1">#REF!</definedName>
    <definedName name="BLPH20" localSheetId="6" hidden="1">#REF!</definedName>
    <definedName name="BLPH20" localSheetId="5" hidden="1">#REF!</definedName>
    <definedName name="BLPH20" localSheetId="4" hidden="1">#REF!</definedName>
    <definedName name="BLPH20" hidden="1">#REF!</definedName>
    <definedName name="BLPH200" hidden="1">[34]Download!#REF!</definedName>
    <definedName name="BLPH201" hidden="1">[34]Download!#REF!</definedName>
    <definedName name="BLPH202" hidden="1">[34]Download!#REF!</definedName>
    <definedName name="BLPH203" hidden="1">[34]Download!#REF!</definedName>
    <definedName name="BLPH204" hidden="1">[34]Download!#REF!</definedName>
    <definedName name="BLPH205" hidden="1">[34]Download!#REF!</definedName>
    <definedName name="BLPH206" hidden="1">[34]Download!#REF!</definedName>
    <definedName name="BLPH207" hidden="1">[34]Download!#REF!</definedName>
    <definedName name="BLPH208" hidden="1">[34]Download!#REF!</definedName>
    <definedName name="BLPH209" hidden="1">[34]Download!#REF!</definedName>
    <definedName name="BLPH21" localSheetId="3" hidden="1">#REF!</definedName>
    <definedName name="BLPH21" localSheetId="6" hidden="1">#REF!</definedName>
    <definedName name="BLPH21" localSheetId="5" hidden="1">#REF!</definedName>
    <definedName name="BLPH21" localSheetId="4" hidden="1">#REF!</definedName>
    <definedName name="BLPH21" hidden="1">#REF!</definedName>
    <definedName name="BLPH210" hidden="1">[34]Download!#REF!</definedName>
    <definedName name="BLPH211" hidden="1">[34]Download!#REF!</definedName>
    <definedName name="BLPH212" hidden="1">[34]Download!#REF!</definedName>
    <definedName name="BLPH213" hidden="1">[34]Download!#REF!</definedName>
    <definedName name="BLPH214" hidden="1">[34]Download!#REF!</definedName>
    <definedName name="BLPH215" hidden="1">[34]Download!#REF!</definedName>
    <definedName name="BLPH216" hidden="1">[34]Download!#REF!</definedName>
    <definedName name="BLPH217" hidden="1">[34]Download!#REF!</definedName>
    <definedName name="BLPH22" localSheetId="3" hidden="1">#REF!</definedName>
    <definedName name="BLPH22" localSheetId="6" hidden="1">#REF!</definedName>
    <definedName name="BLPH22" localSheetId="5" hidden="1">#REF!</definedName>
    <definedName name="BLPH22" localSheetId="4" hidden="1">#REF!</definedName>
    <definedName name="BLPH22" hidden="1">#REF!</definedName>
    <definedName name="BLPH23" localSheetId="3" hidden="1">#REF!</definedName>
    <definedName name="BLPH23" localSheetId="6" hidden="1">#REF!</definedName>
    <definedName name="BLPH23" localSheetId="5" hidden="1">#REF!</definedName>
    <definedName name="BLPH23" localSheetId="4" hidden="1">#REF!</definedName>
    <definedName name="BLPH23" hidden="1">#REF!</definedName>
    <definedName name="BLPH24" localSheetId="3" hidden="1">#REF!</definedName>
    <definedName name="BLPH24" localSheetId="6" hidden="1">#REF!</definedName>
    <definedName name="BLPH24" localSheetId="5" hidden="1">#REF!</definedName>
    <definedName name="BLPH24" localSheetId="4" hidden="1">#REF!</definedName>
    <definedName name="BLPH24" hidden="1">#REF!</definedName>
    <definedName name="BLPH25" hidden="1">[32]Dados!$BF$56</definedName>
    <definedName name="BLPH26" hidden="1">[32]Dados!$BI$56</definedName>
    <definedName name="BLPH27" hidden="1">[32]Dados!$BL$56</definedName>
    <definedName name="BLPH28" hidden="1">[32]Dados!$BO$56</definedName>
    <definedName name="BLPH287" hidden="1">[34]Download!#REF!</definedName>
    <definedName name="BLPH29" hidden="1">[32]Dados!$BR$56</definedName>
    <definedName name="BLPH3" localSheetId="3" hidden="1">'[35]Historical Prices - C Bond'!#REF!</definedName>
    <definedName name="BLPH3" localSheetId="6" hidden="1">'[35]Historical Prices - C Bond'!#REF!</definedName>
    <definedName name="BLPH3" localSheetId="5" hidden="1">'[35]Historical Prices - C Bond'!#REF!</definedName>
    <definedName name="BLPH3" localSheetId="4" hidden="1">'[35]Historical Prices - C Bond'!#REF!</definedName>
    <definedName name="BLPH3" hidden="1">'[35]Historical Prices - C Bond'!#REF!</definedName>
    <definedName name="BLPH30" hidden="1">[32]Dados!$CU$56</definedName>
    <definedName name="BLPH301" hidden="1">'[34]Backup data'!#REF!</definedName>
    <definedName name="BLPH31" hidden="1">[32]Dados!$CX$56</definedName>
    <definedName name="BLPH32" hidden="1">[32]Dados!$DA$56</definedName>
    <definedName name="BLPH33" hidden="1">[32]Dados!$DD$56</definedName>
    <definedName name="BLPH34" hidden="1">[32]Dados!$DG$56</definedName>
    <definedName name="BLPH35" hidden="1">[32]Dados!#REF!</definedName>
    <definedName name="BLPH36" hidden="1">[32]Dados!#REF!</definedName>
    <definedName name="BLPH37" hidden="1">[32]Dados!$DJ$56</definedName>
    <definedName name="BLPH38" hidden="1">[32]Dados!$DO$56</definedName>
    <definedName name="BLPH39" hidden="1">[32]Dados!$DT$56</definedName>
    <definedName name="BLPH4" localSheetId="3" hidden="1">'[35]Historical Prices - C Bond'!#REF!</definedName>
    <definedName name="BLPH4" localSheetId="6" hidden="1">'[35]Historical Prices - C Bond'!#REF!</definedName>
    <definedName name="BLPH4" localSheetId="5" hidden="1">'[35]Historical Prices - C Bond'!#REF!</definedName>
    <definedName name="BLPH4" localSheetId="4" hidden="1">'[35]Historical Prices - C Bond'!#REF!</definedName>
    <definedName name="BLPH4" hidden="1">'[35]Historical Prices - C Bond'!#REF!</definedName>
    <definedName name="BLPH40" hidden="1">[32]Dados!$EE$56</definedName>
    <definedName name="BLPH401" hidden="1">[32]Dados!$EE$56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[32]Dados!$EJ$56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[32]Dados!$EO$56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[32]Dados!$ET$56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[32]Dados!$FI$56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[32]Dados!$FX$56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[32]Dados!#REF!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[32]Dados!$IU$65</definedName>
    <definedName name="BLPH48" hidden="1">[32]Dados!$IB$65</definedName>
    <definedName name="BLPH49" hidden="1">[32]Dados!$HK$65</definedName>
    <definedName name="BLPH5" localSheetId="3" hidden="1">'[35]Historical Prices - C Bond'!#REF!</definedName>
    <definedName name="BLPH5" localSheetId="6" hidden="1">'[35]Historical Prices - C Bond'!#REF!</definedName>
    <definedName name="BLPH5" localSheetId="5" hidden="1">'[35]Historical Prices - C Bond'!#REF!</definedName>
    <definedName name="BLPH5" localSheetId="4" hidden="1">'[35]Historical Prices - C Bond'!#REF!</definedName>
    <definedName name="BLPH5" hidden="1">'[35]Historical Prices - C Bond'!#REF!</definedName>
    <definedName name="BLPH50" hidden="1">[32]Dados!#REF!</definedName>
    <definedName name="BLPH51" hidden="1">[32]Dados!$HE$65</definedName>
    <definedName name="BLPH52" hidden="1">[32]Dados!$HB$65</definedName>
    <definedName name="BLPH53" hidden="1">[32]Dados!$GY$65</definedName>
    <definedName name="BLPH54" hidden="1">[32]Dados!$GG$65</definedName>
    <definedName name="BLPH55" hidden="1">[32]Dados!$DM$56</definedName>
    <definedName name="BLPH56" hidden="1">[32]Dados!$DP$56</definedName>
    <definedName name="BLPH57" hidden="1">[32]Dados!$DS$56</definedName>
    <definedName name="BLPH58" hidden="1">[32]Dados!$EB$56</definedName>
    <definedName name="BLPH59" hidden="1">[32]Dados!$EH$56</definedName>
    <definedName name="BLPH6" hidden="1">[32]Dados!$HR$65</definedName>
    <definedName name="BLPH60" hidden="1">[32]Dados!$EK$56</definedName>
    <definedName name="BLPH61" hidden="1">[32]Dados!$EN$56</definedName>
    <definedName name="BLPH62" hidden="1">[32]Dados!$EQ$56</definedName>
    <definedName name="BLPH63" hidden="1">[32]Dados!$EW$56</definedName>
    <definedName name="BLPH64" hidden="1">[32]Dados!$EZ$56</definedName>
    <definedName name="BLPH65" hidden="1">[32]Dados!$FC$56</definedName>
    <definedName name="BLPH66" hidden="1">[32]Dados!$FF$56</definedName>
    <definedName name="BLPH67" hidden="1">[32]Dados!$FL$56</definedName>
    <definedName name="BLPH68" hidden="1">[32]Dados!$FO$56</definedName>
    <definedName name="BLPH69" hidden="1">[32]Dados!$FR$56</definedName>
    <definedName name="BLPH7" hidden="1">[32]Dados!$HA$65</definedName>
    <definedName name="BLPH70" hidden="1">[32]Dados!$FU$56</definedName>
    <definedName name="BLPH71" hidden="1">[32]Dados!$GA$56</definedName>
    <definedName name="BLPH72" hidden="1">[32]Dados!$GD$56</definedName>
    <definedName name="BLPH73" hidden="1">[32]Dados!$GG$56</definedName>
    <definedName name="BLPH74" hidden="1">[32]Dados!$GJ$56</definedName>
    <definedName name="BLPH75" hidden="1">[32]Dados!$GM$56</definedName>
    <definedName name="BLPH76" hidden="1">[32]Dados!$GP$56</definedName>
    <definedName name="BLPH77" hidden="1">[32]Dados!$GS$56</definedName>
    <definedName name="BLPH78" hidden="1">[32]Dados!$GV$56</definedName>
    <definedName name="BLPH79" hidden="1">[32]Dados!$GY$56</definedName>
    <definedName name="BLPH8" hidden="1">[32]Dados!$GX$65</definedName>
    <definedName name="BLPH80" hidden="1">[32]Dados!$HB$56</definedName>
    <definedName name="BLPH81" hidden="1">[32]Dados!$HE$56</definedName>
    <definedName name="BLPH82" hidden="1">[32]Dados!$HN$56</definedName>
    <definedName name="BLPH83" hidden="1">[32]Dados!$HQ$56</definedName>
    <definedName name="BLPH84" hidden="1">[32]Dados!$HU$56</definedName>
    <definedName name="BLPH85" hidden="1">[32]Dados!$HX$56</definedName>
    <definedName name="BLPH86" hidden="1">[32]Dados!$IB$56</definedName>
    <definedName name="BLPH87" hidden="1">[32]Dados!$IE$56</definedName>
    <definedName name="BLPH88" hidden="1">[32]Dados!$IH$56</definedName>
    <definedName name="BLPH89" hidden="1">[32]Dados!$IK$56</definedName>
    <definedName name="BLPH9" localSheetId="3" hidden="1">'[35]Historical Prices - C Bond'!#REF!</definedName>
    <definedName name="BLPH9" localSheetId="6" hidden="1">'[35]Historical Prices - C Bond'!#REF!</definedName>
    <definedName name="BLPH9" localSheetId="5" hidden="1">'[35]Historical Prices - C Bond'!#REF!</definedName>
    <definedName name="BLPH9" localSheetId="4" hidden="1">'[35]Historical Prices - C Bond'!#REF!</definedName>
    <definedName name="BLPH9" hidden="1">'[35]Historical Prices - C Bond'!#REF!</definedName>
    <definedName name="BLPH90" hidden="1">[32]Dados!$IO$56</definedName>
    <definedName name="BLPH91" hidden="1">[32]Dados!$IR$56</definedName>
    <definedName name="BLPH92" hidden="1">[32]Dados!$IU$56</definedName>
    <definedName name="BLPH93" hidden="1">[32]Dados!$HH$56</definedName>
    <definedName name="BLPH94" hidden="1">[32]Dados!$HK$56</definedName>
    <definedName name="BLPH95" hidden="1">[32]Dados!$BU$56</definedName>
    <definedName name="BLPH96" hidden="1">[32]Dados!$AZ$56</definedName>
    <definedName name="BLPH97" hidden="1">[32]Dados!$BC$56</definedName>
    <definedName name="BLPH98" hidden="1">[32]Dados!$CA$56</definedName>
    <definedName name="BLPH99" hidden="1">[32]Dados!$CE$56</definedName>
    <definedName name="bn" localSheetId="5" hidden="1">{"MULTIPLICAÇÃO",#N/A,FALSE,"Obras"}</definedName>
    <definedName name="bn" localSheetId="4" hidden="1">{"MULTIPLICAÇÃO",#N/A,FALSE,"Obras"}</definedName>
    <definedName name="bn" hidden="1">{"MULTIPLICAÇÃO",#N/A,FALSE,"Obras"}</definedName>
    <definedName name="bombacloroproj08" localSheetId="5" hidden="1">{"MULTIPLICAÇÃO",#N/A,FALSE,"Obras"}</definedName>
    <definedName name="bombacloroproj08" localSheetId="4" hidden="1">{"MULTIPLICAÇÃO",#N/A,FALSE,"Obras"}</definedName>
    <definedName name="bombacloroproj08" hidden="1">{"MULTIPLICAÇÃO",#N/A,FALSE,"Obras"}</definedName>
    <definedName name="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oston" localSheetId="5" hidden="1">{"TotalGeralDespesasPorArea",#N/A,FALSE,"VinculosAccessEfetivo"}</definedName>
    <definedName name="boston" localSheetId="4" hidden="1">{"TotalGeralDespesasPorArea",#N/A,FALSE,"VinculosAccessEfetivo"}</definedName>
    <definedName name="boston" hidden="1">{"TotalGeralDespesasPorArea",#N/A,FALSE,"VinculosAccessEfetivo"}</definedName>
    <definedName name="boston1" localSheetId="5" hidden="1">{"TotalGeralDespesasPorArea",#N/A,FALSE,"VinculosAccessEfetivo"}</definedName>
    <definedName name="boston1" localSheetId="4" hidden="1">{"TotalGeralDespesasPorArea",#N/A,FALSE,"VinculosAccessEfetivo"}</definedName>
    <definedName name="boston1" hidden="1">{"TotalGeralDespesasPorArea",#N/A,FALSE,"VinculosAccessEfetivo"}</definedName>
    <definedName name="bsfg" hidden="1">[36]Resumo!#REF!</definedName>
    <definedName name="Budget" hidden="1">#REF!</definedName>
    <definedName name="bvnbn" localSheetId="3" hidden="1">{#N/A,#N/A,FALSE,"Historical";#N/A,#N/A,FALSE,"EPS-Purchase";#N/A,#N/A,FALSE,"EPS-Pool";#N/A,#N/A,FALSE,"DCF";"Market Share",#N/A,FALSE,"Revenue";"Revenue",#N/A,FALSE,"Revenue"}</definedName>
    <definedName name="bvnbn" localSheetId="6" hidden="1">{#N/A,#N/A,FALSE,"Historical";#N/A,#N/A,FALSE,"EPS-Purchase";#N/A,#N/A,FALSE,"EPS-Pool";#N/A,#N/A,FALSE,"DCF";"Market Share",#N/A,FALSE,"Revenue";"Revenue",#N/A,FALSE,"Revenue"}</definedName>
    <definedName name="bvnbn" localSheetId="5" hidden="1">{#N/A,#N/A,FALSE,"Historical";#N/A,#N/A,FALSE,"EPS-Purchase";#N/A,#N/A,FALSE,"EPS-Pool";#N/A,#N/A,FALSE,"DCF";"Market Share",#N/A,FALSE,"Revenue";"Revenue",#N/A,FALSE,"Revenue"}</definedName>
    <definedName name="bvnbn" localSheetId="4" hidden="1">{#N/A,#N/A,FALSE,"Historical";#N/A,#N/A,FALSE,"EPS-Purchase";#N/A,#N/A,FALSE,"EPS-Pool";#N/A,#N/A,FALSE,"DCF";"Market Share",#N/A,FALSE,"Revenue";"Revenue",#N/A,FALSE,"Revenue"}</definedName>
    <definedName name="bvnbn" hidden="1">{#N/A,#N/A,FALSE,"Historical";#N/A,#N/A,FALSE,"EPS-Purchase";#N/A,#N/A,FALSE,"EPS-Pool";#N/A,#N/A,FALSE,"DCF";"Market Share",#N/A,FALSE,"Revenue";"Revenue",#N/A,FALSE,"Revenue"}</definedName>
    <definedName name="b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ç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hidden="1">{#N/A,#N/A,TRUE,"Snapshot";#N/A,#N/A,TRUE,"PE at Different Premiums";#N/A,#N/A,TRUE,"EBITDA at Different Premiums";#N/A,#N/A,TRUE,"Long Form Dilution";#N/A,#N/A,TRUE,"AVP";#N/A,#N/A,TRUE,"Has-Gets";#N/A,#N/A,TRUE,"Contribution"}</definedName>
    <definedName name="c.LTMYear" hidden="1">#REF!</definedName>
    <definedName name="calc" hidden="1">-4135</definedName>
    <definedName name="caralho" localSheetId="5" hidden="1">{#N/A,#N/A,FALSE,"CONTROLE"}</definedName>
    <definedName name="caralho" localSheetId="4" hidden="1">{#N/A,#N/A,FALSE,"CONTROLE"}</definedName>
    <definedName name="caralho" hidden="1">{#N/A,#N/A,FALSE,"CONTROLE"}</definedName>
    <definedName name="cc" localSheetId="5" hidden="1">{"'Total'!$A$1","'Total'!$A$3"}</definedName>
    <definedName name="cc" localSheetId="4" hidden="1">{"'Total'!$A$1","'Total'!$A$3"}</definedName>
    <definedName name="cc" hidden="1">{"'Total'!$A$1","'Total'!$A$3"}</definedName>
    <definedName name="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" hidden="1">[1]SEMANAIS!#REF!</definedName>
    <definedName name="cccc" localSheetId="5" hidden="1">{"'Total'!$A$1","'Total'!$A$3"}</definedName>
    <definedName name="cccc" localSheetId="4" hidden="1">{"'Total'!$A$1","'Total'!$A$3"}</definedName>
    <definedName name="cccc" hidden="1">{"'Total'!$A$1","'Total'!$A$3"}</definedName>
    <definedName name="ÇÇ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1" localSheetId="5" hidden="1">{#N/A,#N/A,FALSE,"CONTROLE"}</definedName>
    <definedName name="cccc1" localSheetId="4" hidden="1">{#N/A,#N/A,FALSE,"CONTROLE"}</definedName>
    <definedName name="cccc1" hidden="1">{#N/A,#N/A,FALSE,"CONTROLE"}</definedName>
    <definedName name="çççç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c" hidden="1">#REF!</definedName>
    <definedName name="ççççç" hidden="1">#REF!</definedName>
    <definedName name="cccccc" hidden="1">[1]SEMANAIS!#REF!</definedName>
    <definedName name="ccccccc" localSheetId="3" hidden="1">{#N/A,#N/A,TRUE,"Resumo de Preços"}</definedName>
    <definedName name="ccccccc" localSheetId="6" hidden="1">{#N/A,#N/A,TRUE,"Resumo de Preços"}</definedName>
    <definedName name="ccccccc" localSheetId="5" hidden="1">{#N/A,#N/A,TRUE,"Resumo de Preços"}</definedName>
    <definedName name="ccccccc" localSheetId="4" hidden="1">{#N/A,#N/A,TRUE,"Resumo de Preços"}</definedName>
    <definedName name="ccccccc" hidden="1">{#N/A,#N/A,TRUE,"Resumo de Preços"}</definedName>
    <definedName name="cdd" localSheetId="5" hidden="1">{"TotalGeralDespesasPorArea",#N/A,FALSE,"VinculosAccessEfetivo"}</definedName>
    <definedName name="cdd" localSheetId="4" hidden="1">{"TotalGeralDespesasPorArea",#N/A,FALSE,"VinculosAccessEfetivo"}</definedName>
    <definedName name="cdd" hidden="1">{"TotalGeralDespesasPorArea",#N/A,FALSE,"VinculosAccessEfetivo"}</definedName>
    <definedName name="c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elta" localSheetId="5" hidden="1">{"'Total'!$A$1","'Total'!$A$3"}</definedName>
    <definedName name="celta" localSheetId="4" hidden="1">{"'Total'!$A$1","'Total'!$A$3"}</definedName>
    <definedName name="celta" hidden="1">{"'Total'!$A$1","'Total'!$A$3"}</definedName>
    <definedName name="cgico" localSheetId="5" hidden="1">{#N/A,#N/A,FALSE,"CONTROLE"}</definedName>
    <definedName name="cgico" localSheetId="4" hidden="1">{#N/A,#N/A,FALSE,"CONTROLE"}</definedName>
    <definedName name="cgico" hidden="1">{#N/A,#N/A,FALSE,"CONTROLE"}</definedName>
    <definedName name="Chdevolvido032007" localSheetId="5" hidden="1">{#N/A,#N/A,FALSE,"Aging Summary";#N/A,#N/A,FALSE,"Ratio Analysis";#N/A,#N/A,FALSE,"Test 120 Day Accts";#N/A,#N/A,FALSE,"Tickmarks"}</definedName>
    <definedName name="Chdevolvido032007" localSheetId="4" hidden="1">{#N/A,#N/A,FALSE,"Aging Summary";#N/A,#N/A,FALSE,"Ratio Analysis";#N/A,#N/A,FALSE,"Test 120 Day Accts";#N/A,#N/A,FALSE,"Tickmarks"}</definedName>
    <definedName name="Chdevolvido032007" hidden="1">{#N/A,#N/A,FALSE,"Aging Summary";#N/A,#N/A,FALSE,"Ratio Analysis";#N/A,#N/A,FALSE,"Test 120 Day Accts";#N/A,#N/A,FALSE,"Tickmarks"}</definedName>
    <definedName name="Chico" localSheetId="5" hidden="1">{#N/A,#N/A,FALSE,"CONTROLE"}</definedName>
    <definedName name="Chico" localSheetId="4" hidden="1">{#N/A,#N/A,FALSE,"CONTROLE"}</definedName>
    <definedName name="Chico" hidden="1">{#N/A,#N/A,FALSE,"CONTROLE"}</definedName>
    <definedName name="Chico_" localSheetId="5" hidden="1">{#N/A,#N/A,FALSE,"CONTROLE"}</definedName>
    <definedName name="Chico_" localSheetId="4" hidden="1">{#N/A,#N/A,FALSE,"CONTROLE"}</definedName>
    <definedName name="Chico_" hidden="1">{#N/A,#N/A,FALSE,"CONTROLE"}</definedName>
    <definedName name="Chico__" localSheetId="5" hidden="1">{#N/A,#N/A,FALSE,"CONTROLE"}</definedName>
    <definedName name="Chico__" localSheetId="4" hidden="1">{#N/A,#N/A,FALSE,"CONTROLE"}</definedName>
    <definedName name="Chico__" hidden="1">{#N/A,#N/A,FALSE,"CONTROLE"}</definedName>
    <definedName name="Chico___" localSheetId="5" hidden="1">{#N/A,#N/A,FALSE,"CONTROLE";#N/A,#N/A,FALSE,"CONTROLE"}</definedName>
    <definedName name="Chico___" localSheetId="4" hidden="1">{#N/A,#N/A,FALSE,"CONTROLE";#N/A,#N/A,FALSE,"CONTROLE"}</definedName>
    <definedName name="Chico___" hidden="1">{#N/A,#N/A,FALSE,"CONTROLE";#N/A,#N/A,FALSE,"CONTROLE"}</definedName>
    <definedName name="Clau" localSheetId="5" hidden="1">{#N/A,#N/A,FALSE,"CONTROLE"}</definedName>
    <definedName name="Clau" localSheetId="4" hidden="1">{#N/A,#N/A,FALSE,"CONTROLE"}</definedName>
    <definedName name="Clau" hidden="1">{#N/A,#N/A,FALSE,"CONTROLE"}</definedName>
    <definedName name="Claudi" localSheetId="5" hidden="1">{#N/A,#N/A,FALSE,"CONTROLE"}</definedName>
    <definedName name="Claudi" localSheetId="4" hidden="1">{#N/A,#N/A,FALSE,"CONTROLE"}</definedName>
    <definedName name="Claudi" hidden="1">{#N/A,#N/A,FALSE,"CONTROLE"}</definedName>
    <definedName name="Claudio" localSheetId="5" hidden="1">{"MATRIZES",#N/A,FALSE,"Obras"}</definedName>
    <definedName name="Claudio" localSheetId="4" hidden="1">{"MATRIZES",#N/A,FALSE,"Obras"}</definedName>
    <definedName name="Claudio" hidden="1">{"MATRIZES",#N/A,FALSE,"Obras"}</definedName>
    <definedName name="cofins2" localSheetId="5" hidden="1">{#N/A,#N/A,FALSE,"Extra2";#N/A,#N/A,FALSE,"Comp2";#N/A,#N/A,FALSE,"Ret-PL"}</definedName>
    <definedName name="cofins2" localSheetId="4" hidden="1">{#N/A,#N/A,FALSE,"Extra2";#N/A,#N/A,FALSE,"Comp2";#N/A,#N/A,FALSE,"Ret-PL"}</definedName>
    <definedName name="cofins2" hidden="1">{#N/A,#N/A,FALSE,"Extra2";#N/A,#N/A,FALSE,"Comp2";#N/A,#N/A,FALSE,"Ret-PL"}</definedName>
    <definedName name="çoko" hidden="1">#REF!</definedName>
    <definedName name="comed" localSheetId="5" hidden="1">{"MULTIPLICAÇÃO",#N/A,FALSE,"Obras"}</definedName>
    <definedName name="comed" localSheetId="4" hidden="1">{"MULTIPLICAÇÃO",#N/A,FALSE,"Obras"}</definedName>
    <definedName name="comed" hidden="1">{"MULTIPLICAÇÃO",#N/A,FALSE,"Obras"}</definedName>
    <definedName name="COMEDOURO" localSheetId="5" hidden="1">{"MULTIPLICAÇÃO",#N/A,FALSE,"Obras"}</definedName>
    <definedName name="COMEDOURO" localSheetId="4" hidden="1">{"MULTIPLICAÇÃO",#N/A,FALSE,"Obras"}</definedName>
    <definedName name="COMEDOURO" hidden="1">{"MULTIPLICAÇÃO",#N/A,FALSE,"Obras"}</definedName>
    <definedName name="comedouros" localSheetId="5" hidden="1">{"MULTIPLICAÇÃO",#N/A,FALSE,"Obras"}</definedName>
    <definedName name="comedouros" localSheetId="4" hidden="1">{"MULTIPLICAÇÃO",#N/A,FALSE,"Obras"}</definedName>
    <definedName name="comedouros" hidden="1">{"MULTIPLICAÇÃO",#N/A,FALSE,"Obras"}</definedName>
    <definedName name="comp.SP.pag.4.PIRA" localSheetId="5" hidden="1">{#N/A,#N/A,FALSE,"CONTROLE";#N/A,#N/A,FALSE,"CONTROLE"}</definedName>
    <definedName name="comp.SP.pag.4.PIRA" localSheetId="4" hidden="1">{#N/A,#N/A,FALSE,"CONTROLE";#N/A,#N/A,FALSE,"CONTROLE"}</definedName>
    <definedName name="comp.SP.pag.4.PIRA" hidden="1">{#N/A,#N/A,FALSE,"CONTROLE";#N/A,#N/A,FALSE,"CONTROLE"}</definedName>
    <definedName name="Consol." localSheetId="5" hidden="1">{#N/A,#N/A,FALSE,"CONTROLE"}</definedName>
    <definedName name="Consol." localSheetId="4" hidden="1">{#N/A,#N/A,FALSE,"CONTROLE"}</definedName>
    <definedName name="Consol." hidden="1">{#N/A,#N/A,FALSE,"CONTROLE"}</definedName>
    <definedName name="consol.1" localSheetId="5" hidden="1">{#N/A,#N/A,FALSE,"CONTROLE"}</definedName>
    <definedName name="consol.1" localSheetId="4" hidden="1">{#N/A,#N/A,FALSE,"CONTROLE"}</definedName>
    <definedName name="consol.1" hidden="1">{#N/A,#N/A,FALSE,"CONTROLE"}</definedName>
    <definedName name="COPIA" localSheetId="5" hidden="1">{#N/A,#N/A,FALSE,"CONTROLE"}</definedName>
    <definedName name="COPIA" localSheetId="4" hidden="1">{#N/A,#N/A,FALSE,"CONTROLE"}</definedName>
    <definedName name="COPIA" hidden="1">{#N/A,#N/A,FALSE,"CONTROLE"}</definedName>
    <definedName name="COPIA1" localSheetId="5" hidden="1">{#N/A,#N/A,FALSE,"CONTROLE"}</definedName>
    <definedName name="COPIA1" localSheetId="4" hidden="1">{#N/A,#N/A,FALSE,"CONTROLE"}</definedName>
    <definedName name="COPIA1" hidden="1">{#N/A,#N/A,FALSE,"CONTROLE"}</definedName>
    <definedName name="çp" localSheetId="5" hidden="1">{"TotalGeralDespesasPorArea",#N/A,FALSE,"VinculosAccessEfetivo"}</definedName>
    <definedName name="çp" localSheetId="4" hidden="1">{"TotalGeralDespesasPorArea",#N/A,FALSE,"VinculosAccessEfetivo"}</definedName>
    <definedName name="çp" hidden="1">{"TotalGeralDespesasPorArea",#N/A,FALSE,"VinculosAccessEfetivo"}</definedName>
    <definedName name="CreditStats" hidden="1">#REF!</definedName>
    <definedName name="cronograma" localSheetId="5" hidden="1">{"MULTIPLICAÇÃO",#N/A,FALSE,"Obras"}</definedName>
    <definedName name="cronograma" localSheetId="4" hidden="1">{"MULTIPLICAÇÃO",#N/A,FALSE,"Obras"}</definedName>
    <definedName name="cronograma" hidden="1">{"MULTIPLICAÇÃO",#N/A,FALSE,"Obras"}</definedName>
    <definedName name="csadfsdaf" hidden="1">3</definedName>
    <definedName name="csdafsda" hidden="1">[21]XREF!$A$15</definedName>
    <definedName name="cv" localSheetId="5" hidden="1">{"AVÓS",#N/A,FALSE,"Obras"}</definedName>
    <definedName name="cv" localSheetId="4" hidden="1">{"AVÓS",#N/A,FALSE,"Obras"}</definedName>
    <definedName name="cv" hidden="1">{"AVÓS",#N/A,FALSE,"Obras"}</definedName>
    <definedName name="cvcvxvxcvxcvxcv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cvsafsdaf" hidden="1">[21]População!$F$19</definedName>
    <definedName name="Cwvu.GREY_ALL." localSheetId="3" hidden="1">#REF!</definedName>
    <definedName name="Cwvu.GREY_ALL." localSheetId="6" hidden="1">#REF!</definedName>
    <definedName name="Cwvu.GREY_ALL." localSheetId="5" hidden="1">#REF!</definedName>
    <definedName name="Cwvu.GREY_ALL." localSheetId="4" hidden="1">#REF!</definedName>
    <definedName name="Cwvu.GREY_ALL." hidden="1">#REF!</definedName>
    <definedName name="cxbzx" localSheetId="5" hidden="1">{#N/A,#N/A,FALSE,"CONTROLE"}</definedName>
    <definedName name="cxbzx" localSheetId="4" hidden="1">{#N/A,#N/A,FALSE,"CONTROLE"}</definedName>
    <definedName name="cxbzx" hidden="1">{#N/A,#N/A,FALSE,"CONTROLE"}</definedName>
    <definedName name="dad" localSheetId="5" hidden="1">{"AVÓS",#N/A,FALSE,"Obras"}</definedName>
    <definedName name="dad" localSheetId="4" hidden="1">{"AVÓS",#N/A,FALSE,"Obras"}</definedName>
    <definedName name="dad" hidden="1">{"AVÓS",#N/A,FALSE,"Obras"}</definedName>
    <definedName name="daDADA" hidden="1">#REF!</definedName>
    <definedName name="dados_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s" hidden="1">#REF!</definedName>
    <definedName name="DCC" localSheetId="5" hidden="1">{#N/A,#N/A,FALSE,"CONTROLE"}</definedName>
    <definedName name="DCC" localSheetId="4" hidden="1">{#N/A,#N/A,FALSE,"CONTROLE"}</definedName>
    <definedName name="DCC" hidden="1">{#N/A,#N/A,FALSE,"CONTROLE"}</definedName>
    <definedName name="DCF" hidden="1">#REF!</definedName>
    <definedName name="DDD" localSheetId="5" hidden="1">{"TotalGeralDespesasPorArea",#N/A,FALSE,"VinculosAccessEfetivo"}</definedName>
    <definedName name="DDD" localSheetId="4" hidden="1">{"TotalGeralDespesasPorArea",#N/A,FALSE,"VinculosAccessEfetivo"}</definedName>
    <definedName name="DDD" hidden="1">{"TotalGeralDespesasPorArea",#N/A,FALSE,"VinculosAccessEfetivo"}</definedName>
    <definedName name="ddsds" localSheetId="5" hidden="1">{#N/A,#N/A,FALSE,"CONTROLE"}</definedName>
    <definedName name="ddsds" localSheetId="4" hidden="1">{#N/A,#N/A,FALSE,"CONTROLE"}</definedName>
    <definedName name="ddsds" hidden="1">{#N/A,#N/A,FALSE,"CONTROLE"}</definedName>
    <definedName name="Debentures" hidden="1">#REF!</definedName>
    <definedName name="defw" localSheetId="5" hidden="1">{#N/A,#N/A,FALSE,"CONTROLE";#N/A,#N/A,FALSE,"CONTROLE"}</definedName>
    <definedName name="defw" localSheetId="4" hidden="1">{#N/A,#N/A,FALSE,"CONTROLE";#N/A,#N/A,FALSE,"CONTROLE"}</definedName>
    <definedName name="defw" hidden="1">{#N/A,#N/A,FALSE,"CONTROLE";#N/A,#N/A,FALSE,"CONTROLE"}</definedName>
    <definedName name="departamentos" localSheetId="5" hidden="1">{#N/A,#N/A,FALSE,"CONTROLE";#N/A,#N/A,FALSE,"CONTROLE"}</definedName>
    <definedName name="departamentos" localSheetId="4" hidden="1">{#N/A,#N/A,FALSE,"CONTROLE";#N/A,#N/A,FALSE,"CONTROLE"}</definedName>
    <definedName name="departamentos" hidden="1">{#N/A,#N/A,FALSE,"CONTROLE";#N/A,#N/A,FALSE,"CONTROLE"}</definedName>
    <definedName name="df" localSheetId="3" hidden="1">{"Standard",#N/A,FALSE,"Dal H Inc Stmt";"Standard",#N/A,FALSE,"Dal H Bal Sht";"Standard",#N/A,FALSE,"Dal H CFs"}</definedName>
    <definedName name="df" localSheetId="6" hidden="1">{"Standard",#N/A,FALSE,"Dal H Inc Stmt";"Standard",#N/A,FALSE,"Dal H Bal Sht";"Standard",#N/A,FALSE,"Dal H CFs"}</definedName>
    <definedName name="df" localSheetId="5" hidden="1">{"Standard",#N/A,FALSE,"Dal H Inc Stmt";"Standard",#N/A,FALSE,"Dal H Bal Sht";"Standard",#N/A,FALSE,"Dal H CFs"}</definedName>
    <definedName name="df" localSheetId="4" hidden="1">{"Standard",#N/A,FALSE,"Dal H Inc Stmt";"Standard",#N/A,FALSE,"Dal H Bal Sht";"Standard",#N/A,FALSE,"Dal H CFs"}</definedName>
    <definedName name="df" hidden="1">{"Standard",#N/A,FALSE,"Dal H Inc Stmt";"Standard",#N/A,FALSE,"Dal H Bal Sht";"Standard",#N/A,FALSE,"Dal H CFs"}</definedName>
    <definedName name="DFASD" hidden="1">#REF!</definedName>
    <definedName name="dfdaf" hidden="1">15</definedName>
    <definedName name="DFDD" hidden="1">#REF!</definedName>
    <definedName name="dfdf" localSheetId="5" hidden="1">{#N/A,#N/A,FALSE,"SIM95"}</definedName>
    <definedName name="dfdf" localSheetId="4" hidden="1">{#N/A,#N/A,FALSE,"SIM95"}</definedName>
    <definedName name="dfdf" hidden="1">{#N/A,#N/A,FALSE,"SIM95"}</definedName>
    <definedName name="DFF" hidden="1">#REF!</definedName>
    <definedName name="DFFGRGH" hidden="1">#REF!</definedName>
    <definedName name="DFG" hidden="1">#REF!</definedName>
    <definedName name="dfgd" localSheetId="5" hidden="1">{"TotalGeralDespesasPorArea",#N/A,FALSE,"VinculosAccessEfetivo"}</definedName>
    <definedName name="dfgd" localSheetId="4" hidden="1">{"TotalGeralDespesasPorArea",#N/A,FALSE,"VinculosAccessEfetivo"}</definedName>
    <definedName name="dfgd" hidden="1">{"TotalGeralDespesasPorArea",#N/A,FALSE,"VinculosAccessEfetivo"}</definedName>
    <definedName name="dfgfghg" localSheetId="3" hidden="1">{"CSC_1",#N/A,FALSE,"CSC Outputs";"CSC_2",#N/A,FALSE,"CSC Outputs"}</definedName>
    <definedName name="dfgfghg" localSheetId="6" hidden="1">{"CSC_1",#N/A,FALSE,"CSC Outputs";"CSC_2",#N/A,FALSE,"CSC Outputs"}</definedName>
    <definedName name="dfgfghg" localSheetId="5" hidden="1">{"CSC_1",#N/A,FALSE,"CSC Outputs";"CSC_2",#N/A,FALSE,"CSC Outputs"}</definedName>
    <definedName name="dfgfghg" localSheetId="4" hidden="1">{"CSC_1",#N/A,FALSE,"CSC Outputs";"CSC_2",#N/A,FALSE,"CSC Outputs"}</definedName>
    <definedName name="dfgfghg" hidden="1">{"CSC_1",#N/A,FALSE,"CSC Outputs";"CSC_2",#N/A,FALSE,"CSC Outputs"}</definedName>
    <definedName name="dfgfhhj" localSheetId="5" hidden="1">{#N/A,#N/A,FALSE,"Aging Summary";#N/A,#N/A,FALSE,"Ratio Analysis";#N/A,#N/A,FALSE,"Test 120 Day Accts";#N/A,#N/A,FALSE,"Tickmarks"}</definedName>
    <definedName name="dfgfhhj" localSheetId="4" hidden="1">{#N/A,#N/A,FALSE,"Aging Summary";#N/A,#N/A,FALSE,"Ratio Analysis";#N/A,#N/A,FALSE,"Test 120 Day Accts";#N/A,#N/A,FALSE,"Tickmarks"}</definedName>
    <definedName name="dfgfhhj" hidden="1">{#N/A,#N/A,FALSE,"Aging Summary";#N/A,#N/A,FALSE,"Ratio Analysis";#N/A,#N/A,FALSE,"Test 120 Day Accts";#N/A,#N/A,FALSE,"Tickmarks"}</definedName>
    <definedName name="dfsagasgdfagadfgdaf" localSheetId="5" hidden="1">{#N/A,#N/A,FALSE,"ENERGIA";#N/A,#N/A,FALSE,"PERDIDAS";#N/A,#N/A,FALSE,"CLIENTES";#N/A,#N/A,FALSE,"ESTADO";#N/A,#N/A,FALSE,"TECNICA"}</definedName>
    <definedName name="dfsagasgdfagadfgdaf" localSheetId="4" hidden="1">{#N/A,#N/A,FALSE,"ENERGIA";#N/A,#N/A,FALSE,"PERDIDAS";#N/A,#N/A,FALSE,"CLIENTES";#N/A,#N/A,FALSE,"ESTADO";#N/A,#N/A,FALSE,"TECNICA"}</definedName>
    <definedName name="dfsagasgdfagadfgdaf" hidden="1">{#N/A,#N/A,FALSE,"ENERGIA";#N/A,#N/A,FALSE,"PERDIDAS";#N/A,#N/A,FALSE,"CLIENTES";#N/A,#N/A,FALSE,"ESTADO";#N/A,#N/A,FALSE,"TECNICA"}</definedName>
    <definedName name="DFSF" localSheetId="5" hidden="1">{"TotalGeralDespesasPorArea",#N/A,FALSE,"VinculosAccessEfetivo"}</definedName>
    <definedName name="DFSF" localSheetId="4" hidden="1">{"TotalGeralDespesasPorArea",#N/A,FALSE,"VinculosAccessEfetivo"}</definedName>
    <definedName name="DFSF" hidden="1">{"TotalGeralDespesasPorArea",#N/A,FALSE,"VinculosAccessEfetivo"}</definedName>
    <definedName name="Div_Inc_pb" hidden="1">#REF!</definedName>
    <definedName name="DivApb" hidden="1">#REF!</definedName>
    <definedName name="DivBpb" hidden="1">#REF!</definedName>
    <definedName name="divcms" localSheetId="5" hidden="1">{"TotalGeralDespesasPorArea",#N/A,FALSE,"VinculosAccessEfetivo"}</definedName>
    <definedName name="divcms" localSheetId="4" hidden="1">{"TotalGeralDespesasPorArea",#N/A,FALSE,"VinculosAccessEfetivo"}</definedName>
    <definedName name="divcms" hidden="1">{"TotalGeralDespesasPorArea",#N/A,FALSE,"VinculosAccessEfetivo"}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sional_Toggle" hidden="1">#REF!</definedName>
    <definedName name="dm" localSheetId="5" hidden="1">{"APOIO",#N/A,FALSE,"Obras"}</definedName>
    <definedName name="dm" localSheetId="4" hidden="1">{"APOIO",#N/A,FALSE,"Obras"}</definedName>
    <definedName name="dm" hidden="1">{"APOIO",#N/A,FALSE,"Obras"}</definedName>
    <definedName name="DMPL.xls" hidden="1">"AS2DocumentBrowse"</definedName>
    <definedName name="DMPL_" hidden="1">#REF!</definedName>
    <definedName name="DRE_P_Flor" hidden="1">'[37]#REF'!$A$5:$IV$7</definedName>
    <definedName name="DRE_P_Trad" hidden="1">'[37]#REF'!$A$5:$IV$7</definedName>
    <definedName name="ds" localSheetId="5" hidden="1">{"MULTIPLICAÇÃO",#N/A,FALSE,"Obras"}</definedName>
    <definedName name="ds" localSheetId="4" hidden="1">{"MULTIPLICAÇÃO",#N/A,FALSE,"Obras"}</definedName>
    <definedName name="ds" hidden="1">{"MULTIPLICAÇÃO",#N/A,FALSE,"Obras"}</definedName>
    <definedName name="dsa" localSheetId="5" hidden="1">{"MULTIPLICAÇÃO",#N/A,FALSE,"Obras"}</definedName>
    <definedName name="dsa" localSheetId="4" hidden="1">{"MULTIPLICAÇÃO",#N/A,FALSE,"Obras"}</definedName>
    <definedName name="dsa" hidden="1">{"MULTIPLICAÇÃO",#N/A,FALSE,"Obras"}</definedName>
    <definedName name="dsb" localSheetId="5" hidden="1">{"MULTIPLICAÇÃO",#N/A,FALSE,"Obras"}</definedName>
    <definedName name="dsb" localSheetId="4" hidden="1">{"MULTIPLICAÇÃO",#N/A,FALSE,"Obras"}</definedName>
    <definedName name="dsb" hidden="1">{"MULTIPLICAÇÃO",#N/A,FALSE,"Obras"}</definedName>
    <definedName name="DSDDDDDDDDDDD" hidden="1">#REF!</definedName>
    <definedName name="dsdf" localSheetId="5" hidden="1">{#N/A,#N/A,FALSE,"CONTROLE";#N/A,#N/A,FALSE,"CONTROLE"}</definedName>
    <definedName name="dsdf" localSheetId="4" hidden="1">{#N/A,#N/A,FALSE,"CONTROLE";#N/A,#N/A,FALSE,"CONTROLE"}</definedName>
    <definedName name="dsdf" hidden="1">{#N/A,#N/A,FALSE,"CONTROLE";#N/A,#N/A,FALSE,"CONTROLE"}</definedName>
    <definedName name="dsfashrfda" hidden="1">[21]População!$F$27</definedName>
    <definedName name="DSFS" localSheetId="5" hidden="1">{#N/A,#N/A,FALSE,"CONTROLE"}</definedName>
    <definedName name="DSFS" localSheetId="4" hidden="1">{#N/A,#N/A,FALSE,"CONTROLE"}</definedName>
    <definedName name="DSFS" hidden="1">{#N/A,#N/A,FALSE,"CONTROLE"}</definedName>
    <definedName name="dsgfs" localSheetId="5" hidden="1">{#N/A,#N/A,FALSE,"CONTROLE";#N/A,#N/A,FALSE,"CONTROLE"}</definedName>
    <definedName name="dsgfs" localSheetId="4" hidden="1">{#N/A,#N/A,FALSE,"CONTROLE";#N/A,#N/A,FALSE,"CONTROLE"}</definedName>
    <definedName name="dsgfs" hidden="1">{#N/A,#N/A,FALSE,"CONTROLE";#N/A,#N/A,FALSE,"CONTROLE"}</definedName>
    <definedName name="dvfasdfsda" hidden="1">[21]População!$D$1:$D$65536</definedName>
    <definedName name="dweeq" localSheetId="5" hidden="1">{"TotalGeralDespesasPorArea",#N/A,FALSE,"VinculosAccessEfetivo"}</definedName>
    <definedName name="dweeq" localSheetId="4" hidden="1">{"TotalGeralDespesasPorArea",#N/A,FALSE,"VinculosAccessEfetivo"}</definedName>
    <definedName name="dweeq" hidden="1">{"TotalGeralDespesasPorArea",#N/A,FALSE,"VinculosAccessEfetivo"}</definedName>
    <definedName name="dwqasa" hidden="1">#REF!</definedName>
    <definedName name="dwqd" hidden="1">#REF!</definedName>
    <definedName name="dwqlfljlnqnw" hidden="1">#REF!</definedName>
    <definedName name="dwqndqw" hidden="1">#REF!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localSheetId="3" hidden="1">{"CSC_1",#N/A,FALSE,"CSC Outputs";"CSC_2",#N/A,FALSE,"CSC Outputs"}</definedName>
    <definedName name="e" localSheetId="6" hidden="1">{"CSC_1",#N/A,FALSE,"CSC Outputs";"CSC_2",#N/A,FALSE,"CSC Outputs"}</definedName>
    <definedName name="e" localSheetId="5" hidden="1">{"CSC_1",#N/A,FALSE,"CSC Outputs";"CSC_2",#N/A,FALSE,"CSC Outputs"}</definedName>
    <definedName name="e" localSheetId="4" hidden="1">{"CSC_1",#N/A,FALSE,"CSC Outputs";"CSC_2",#N/A,FALSE,"CSC Outputs"}</definedName>
    <definedName name="e" hidden="1">{"CSC_1",#N/A,FALSE,"CSC Outputs";"CSC_2",#N/A,FALSE,"CSC Outputs"}</definedName>
    <definedName name="ea" localSheetId="5" hidden="1">{"AVÓS",#N/A,FALSE,"Obras"}</definedName>
    <definedName name="ea" localSheetId="4" hidden="1">{"AVÓS",#N/A,FALSE,"Obras"}</definedName>
    <definedName name="ea" hidden="1">{"AVÓS",#N/A,FALSE,"Obras"}</definedName>
    <definedName name="EAEEE" localSheetId="5" hidden="1">{#N/A,#N/A,FALSE,"CONTROLE";#N/A,#N/A,FALSE,"CONTROLE"}</definedName>
    <definedName name="EAEEE" localSheetId="4" hidden="1">{#N/A,#N/A,FALSE,"CONTROLE";#N/A,#N/A,FALSE,"CONTROLE"}</definedName>
    <definedName name="EAEEE" hidden="1">{#N/A,#N/A,FALSE,"CONTROLE";#N/A,#N/A,FALSE,"CONTROLE"}</definedName>
    <definedName name="ed" localSheetId="5" hidden="1">{"TotalGeralDespesasPorArea",#N/A,FALSE,"VinculosAccessEfetivo"}</definedName>
    <definedName name="ed" localSheetId="4" hidden="1">{"TotalGeralDespesasPorArea",#N/A,FALSE,"VinculosAccessEfetivo"}</definedName>
    <definedName name="ed" hidden="1">{"TotalGeralDespesasPorArea",#N/A,FALSE,"VinculosAccessEfetivo"}</definedName>
    <definedName name="eee" hidden="1">#REF!</definedName>
    <definedName name="EEEEEEEEEEEEEEEEEEEEEEEEEEE" hidden="1">[1]SEMANAIS!#REF!</definedName>
    <definedName name="eerr" localSheetId="5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rr1" localSheetId="5" hidden="1">{"Alle Perioden",#N/A,FALSE,"Erf";"Alle Perioden",#N/A,FALSE,"Ang";"Alle Perioden",#N/A,FALSE,"BV";"Alle Perioden",#N/A,FALSE,"BE";"Alle Perioden",#N/A,FALSE,"Re";"Alle Perioden",#N/A,FALSE,"Vol"}</definedName>
    <definedName name="eerr1" localSheetId="4" hidden="1">{"Alle Perioden",#N/A,FALSE,"Erf";"Alle Perioden",#N/A,FALSE,"Ang";"Alle Perioden",#N/A,FALSE,"BV";"Alle Perioden",#N/A,FALSE,"BE";"Alle Perioden",#N/A,FALSE,"Re";"Alle Perioden",#N/A,FALSE,"Vol"}</definedName>
    <definedName name="eerr1" hidden="1">{"Alle Perioden",#N/A,FALSE,"Erf";"Alle Perioden",#N/A,FALSE,"Ang";"Alle Perioden",#N/A,FALSE,"BV";"Alle Perioden",#N/A,FALSE,"BE";"Alle Perioden",#N/A,FALSE,"Re";"Alle Perioden",#N/A,FALSE,"Vol"}</definedName>
    <definedName name="EFEFEFE" hidden="1">[38]INVESTISSEMENTS!$A$2:$L$113</definedName>
    <definedName name="efi" localSheetId="5" hidden="1">{#N/A,#N/A,FALSE,"CONTROLE"}</definedName>
    <definedName name="efi" localSheetId="4" hidden="1">{#N/A,#N/A,FALSE,"CONTROLE"}</definedName>
    <definedName name="efi" hidden="1">{#N/A,#N/A,FALSE,"CONTROLE"}</definedName>
    <definedName name="eficiencia" localSheetId="5" hidden="1">{#N/A,#N/A,FALSE,"CONTROLE"}</definedName>
    <definedName name="eficiencia" localSheetId="4" hidden="1">{#N/A,#N/A,FALSE,"CONTROLE"}</definedName>
    <definedName name="eficiencia" hidden="1">{#N/A,#N/A,FALSE,"CONTROLE"}</definedName>
    <definedName name="Elicoide" localSheetId="5" hidden="1">{"MULTIPLICAÇÃO",#N/A,FALSE,"Obras"}</definedName>
    <definedName name="Elicoide" localSheetId="4" hidden="1">{"MULTIPLICAÇÃO",#N/A,FALSE,"Obras"}</definedName>
    <definedName name="Elicoide" hidden="1">{"MULTIPLICAÇÃO",#N/A,FALSE,"Obras"}</definedName>
    <definedName name="EMBALAGEM" localSheetId="5" hidden="1">{"MULTIPLICAÇÃO",#N/A,FALSE,"Obras"}</definedName>
    <definedName name="EMBALAGEM" localSheetId="4" hidden="1">{"MULTIPLICAÇÃO",#N/A,FALSE,"Obras"}</definedName>
    <definedName name="EMBALAGEM" hidden="1">{"MULTIPLICAÇÃO",#N/A,FALSE,"Obras"}</definedName>
    <definedName name="epof" hidden="1">"AS2DocumentBrowse"</definedName>
    <definedName name="er" localSheetId="5" hidden="1">{"MULTIPLICAÇÃO",#N/A,FALSE,"Obras"}</definedName>
    <definedName name="er" localSheetId="4" hidden="1">{"MULTIPLICAÇÃO",#N/A,FALSE,"Obras"}</definedName>
    <definedName name="er" hidden="1">{"MULTIPLICAÇÃO",#N/A,FALSE,"Obras"}</definedName>
    <definedName name="erica" localSheetId="5" hidden="1">{#N/A,#N/A,FALSE,"CONTROLE"}</definedName>
    <definedName name="erica" localSheetId="4" hidden="1">{#N/A,#N/A,FALSE,"CONTROLE"}</definedName>
    <definedName name="erica" hidden="1">{#N/A,#N/A,FALSE,"CONTROLE"}</definedName>
    <definedName name="ESTEI01" localSheetId="5" hidden="1">{"MULTIPLICAÇÃO",#N/A,FALSE,"Obras"}</definedName>
    <definedName name="ESTEI01" localSheetId="4" hidden="1">{"MULTIPLICAÇÃO",#N/A,FALSE,"Obras"}</definedName>
    <definedName name="ESTEI01" hidden="1">{"MULTIPLICAÇÃO",#N/A,FALSE,"Obras"}</definedName>
    <definedName name="ESTEI02" localSheetId="5" hidden="1">{"AVÓS",#N/A,FALSE,"Obras"}</definedName>
    <definedName name="ESTEI02" localSheetId="4" hidden="1">{"AVÓS",#N/A,FALSE,"Obras"}</definedName>
    <definedName name="ESTEI02" hidden="1">{"AVÓS",#N/A,FALSE,"Obras"}</definedName>
    <definedName name="ESTEIR02" localSheetId="5" hidden="1">{"MULTIPLICAÇÃO",#N/A,FALSE,"Obras"}</definedName>
    <definedName name="ESTEIR02" localSheetId="4" hidden="1">{"MULTIPLICAÇÃO",#N/A,FALSE,"Obras"}</definedName>
    <definedName name="ESTEIR02" hidden="1">{"MULTIPLICAÇÃO",#N/A,FALSE,"Obras"}</definedName>
    <definedName name="ESTEIRA" localSheetId="5" hidden="1">{"MULTIPLICAÇÃO",#N/A,FALSE,"Obras"}</definedName>
    <definedName name="ESTEIRA" localSheetId="4" hidden="1">{"MULTIPLICAÇÃO",#N/A,FALSE,"Obras"}</definedName>
    <definedName name="ESTEIRA" hidden="1">{"MULTIPLICAÇÃO",#N/A,FALSE,"Obras"}</definedName>
    <definedName name="ESTEIRA01" localSheetId="5" hidden="1">{"MELHORAMENTO GENÉTICO",#N/A,FALSE,"Obras"}</definedName>
    <definedName name="ESTEIRA01" localSheetId="4" hidden="1">{"MELHORAMENTO GENÉTICO",#N/A,FALSE,"Obras"}</definedName>
    <definedName name="ESTEIRA01" hidden="1">{"MELHORAMENTO GENÉTICO",#N/A,FALSE,"Obras"}</definedName>
    <definedName name="esteira02" localSheetId="5" hidden="1">{"MELHORAMENTO GENÉTICO",#N/A,FALSE,"Obras"}</definedName>
    <definedName name="esteira02" localSheetId="4" hidden="1">{"MELHORAMENTO GENÉTICO",#N/A,FALSE,"Obras"}</definedName>
    <definedName name="esteira02" hidden="1">{"MELHORAMENTO GENÉTICO",#N/A,FALSE,"Obras"}</definedName>
    <definedName name="ESTEIRA1" localSheetId="5" hidden="1">{"AVÓS",#N/A,FALSE,"Obras"}</definedName>
    <definedName name="ESTEIRA1" localSheetId="4" hidden="1">{"AVÓS",#N/A,FALSE,"Obras"}</definedName>
    <definedName name="ESTEIRA1" hidden="1">{"AVÓS",#N/A,FALSE,"Obras"}</definedName>
    <definedName name="etrwtrq" localSheetId="5" hidden="1">{#N/A,#N/A,FALSE,"CONTROLE"}</definedName>
    <definedName name="etrwtrq" localSheetId="4" hidden="1">{#N/A,#N/A,FALSE,"CONTROLE"}</definedName>
    <definedName name="etrwtrq" hidden="1">{#N/A,#N/A,FALSE,"CONTROLE"}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"(GMT-03:00)14/12/2011 08:45:49"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"cpfl_fcc"</definedName>
    <definedName name="evolucao" localSheetId="5" hidden="1">{#N/A,#N/A,FALSE,"GP";#N/A,#N/A,FALSE,"Assinantes";#N/A,#N/A,FALSE,"Rede";#N/A,#N/A,FALSE,"Evolução";#N/A,#N/A,FALSE,"Resultado"}</definedName>
    <definedName name="evolucao" localSheetId="4" hidden="1">{#N/A,#N/A,FALSE,"GP";#N/A,#N/A,FALSE,"Assinantes";#N/A,#N/A,FALSE,"Rede";#N/A,#N/A,FALSE,"Evolução";#N/A,#N/A,FALSE,"Resultado"}</definedName>
    <definedName name="evolucao" hidden="1">{#N/A,#N/A,FALSE,"GP";#N/A,#N/A,FALSE,"Assinantes";#N/A,#N/A,FALSE,"Rede";#N/A,#N/A,FALSE,"Evolução";#N/A,#N/A,FALSE,"Resultado"}</definedName>
    <definedName name="Evolução" localSheetId="5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W" localSheetId="5" hidden="1">{#N/A,#N/A,FALSE,"Extra2";#N/A,#N/A,FALSE,"Comp2";#N/A,#N/A,FALSE,"Ret-PL"}</definedName>
    <definedName name="EW" localSheetId="4" hidden="1">{#N/A,#N/A,FALSE,"Extra2";#N/A,#N/A,FALSE,"Comp2";#N/A,#N/A,FALSE,"Ret-PL"}</definedName>
    <definedName name="EW" hidden="1">{#N/A,#N/A,FALSE,"Extra2";#N/A,#N/A,FALSE,"Comp2";#N/A,#N/A,FALSE,"Ret-PL"}</definedName>
    <definedName name="EW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ere" localSheetId="5" hidden="1">{"TotalGeralDespesasPorArea",#N/A,FALSE,"VinculosAccessEfetivo"}</definedName>
    <definedName name="ewere" localSheetId="4" hidden="1">{"TotalGeralDespesasPorArea",#N/A,FALSE,"VinculosAccessEfetivo"}</definedName>
    <definedName name="ewere" hidden="1">{"TotalGeralDespesasPorArea",#N/A,FALSE,"VinculosAccessEfetivo"}</definedName>
    <definedName name="ewr" localSheetId="5" hidden="1">{#N/A,#N/A,FALSE,"CONTROLE"}</definedName>
    <definedName name="ewr" localSheetId="4" hidden="1">{#N/A,#N/A,FALSE,"CONTROLE"}</definedName>
    <definedName name="ewr" hidden="1">{#N/A,#N/A,FALSE,"CONTROLE"}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fa" localSheetId="5" hidden="1">{#N/A,#N/A,FALSE,"CONTROLE"}</definedName>
    <definedName name="fa" localSheetId="4" hidden="1">{#N/A,#N/A,FALSE,"CONTROLE"}</definedName>
    <definedName name="fa" hidden="1">{#N/A,#N/A,FALSE,"CONTROLE"}</definedName>
    <definedName name="fafd" localSheetId="3" hidden="1">{"Merger Output",#N/A,FALSE,"Summary_Output";"Flowback Assesment dollars",#N/A,FALSE,"FLow";"Flowback assesment percent",#N/A,FALSE,"FLow";"Impact to Rubik Price",#N/A,FALSE,"FLow"}</definedName>
    <definedName name="fafd" localSheetId="6" hidden="1">{"Merger Output",#N/A,FALSE,"Summary_Output";"Flowback Assesment dollars",#N/A,FALSE,"FLow";"Flowback assesment percent",#N/A,FALSE,"FLow";"Impact to Rubik Price",#N/A,FALSE,"FLow"}</definedName>
    <definedName name="fafd" localSheetId="5" hidden="1">{"Merger Output",#N/A,FALSE,"Summary_Output";"Flowback Assesment dollars",#N/A,FALSE,"FLow";"Flowback assesment percent",#N/A,FALSE,"FLow";"Impact to Rubik Price",#N/A,FALSE,"FLow"}</definedName>
    <definedName name="fafd" localSheetId="4" hidden="1">{"Merger Output",#N/A,FALSE,"Summary_Output";"Flowback Assesment dollars",#N/A,FALSE,"FLow";"Flowback assesment percent",#N/A,FALSE,"FLow";"Impact to Rubik Price",#N/A,FALSE,"FLow"}</definedName>
    <definedName name="fafd" hidden="1">{"Merger Output",#N/A,FALSE,"Summary_Output";"Flowback Assesment dollars",#N/A,FALSE,"FLow";"Flowback assesment percent",#N/A,FALSE,"FLow";"Impact to Rubik Price",#N/A,FALSE,"FLow"}</definedName>
    <definedName name="fdf" localSheetId="3" hidden="1">{"mgmt forecast",#N/A,FALSE,"Mgmt Forecast";"dcf table",#N/A,FALSE,"Mgmt Forecast";"sensitivity",#N/A,FALSE,"Mgmt Forecast";"table inputs",#N/A,FALSE,"Mgmt Forecast";"calculations",#N/A,FALSE,"Mgmt Forecast"}</definedName>
    <definedName name="fdf" localSheetId="6" hidden="1">{"mgmt forecast",#N/A,FALSE,"Mgmt Forecast";"dcf table",#N/A,FALSE,"Mgmt Forecast";"sensitivity",#N/A,FALSE,"Mgmt Forecast";"table inputs",#N/A,FALSE,"Mgmt Forecast";"calculations",#N/A,FALSE,"Mgmt Forecast"}</definedName>
    <definedName name="fdf" localSheetId="5" hidden="1">{"mgmt forecast",#N/A,FALSE,"Mgmt Forecast";"dcf table",#N/A,FALSE,"Mgmt Forecast";"sensitivity",#N/A,FALSE,"Mgmt Forecast";"table inputs",#N/A,FALSE,"Mgmt Forecast";"calculations",#N/A,FALSE,"Mgmt Forecast"}</definedName>
    <definedName name="fdf" localSheetId="4" hidden="1">{"mgmt forecast",#N/A,FALSE,"Mgmt Forecast";"dcf table",#N/A,FALSE,"Mgmt Forecast";"sensitivity",#N/A,FALSE,"Mgmt Forecast";"table inputs",#N/A,FALSE,"Mgmt Forecast";"calculations",#N/A,FALSE,"Mgmt Forecast"}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d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hidden="1">{#N/A,#N/A,FALSE,"LLAVE";#N/A,#N/A,FALSE,"EERR";#N/A,#N/A,FALSE,"ESP";#N/A,#N/A,FALSE,"EOAF";#N/A,#N/A,FALSE,"CASH";#N/A,#N/A,FALSE,"FINANZAS";#N/A,#N/A,FALSE,"DEUDA";#N/A,#N/A,FALSE,"INVERSION";#N/A,#N/A,FALSE,"PERSONAL"}</definedName>
    <definedName name="FDFSW" localSheetId="5" hidden="1">{"TotalGeralDespesasPorArea",#N/A,FALSE,"VinculosAccessEfetivo"}</definedName>
    <definedName name="FDFSW" localSheetId="4" hidden="1">{"TotalGeralDespesasPorArea",#N/A,FALSE,"VinculosAccessEfetivo"}</definedName>
    <definedName name="FDFSW" hidden="1">{"TotalGeralDespesasPorArea",#N/A,FALSE,"VinculosAccessEfetivo"}</definedName>
    <definedName name="fdsfdf" hidden="1">[1]SEMANAIS!#REF!</definedName>
    <definedName name="FERRAROP" localSheetId="5" hidden="1">{"MELHORAMENTO GENÉTICO",#N/A,FALSE,"Obras"}</definedName>
    <definedName name="FERRAROP" localSheetId="4" hidden="1">{"MELHORAMENTO GENÉTICO",#N/A,FALSE,"Obras"}</definedName>
    <definedName name="FERRAROP" hidden="1">{"MELHORAMENTO GENÉTICO",#N/A,FALSE,"Obras"}</definedName>
    <definedName name="fes" localSheetId="5" hidden="1">{#N/A,#N/A,FALSE,"Extra2";#N/A,#N/A,FALSE,"Comp2";#N/A,#N/A,FALSE,"Ret-PL"}</definedName>
    <definedName name="fes" localSheetId="4" hidden="1">{#N/A,#N/A,FALSE,"Extra2";#N/A,#N/A,FALSE,"Comp2";#N/A,#N/A,FALSE,"Ret-PL"}</definedName>
    <definedName name="fes" hidden="1">{#N/A,#N/A,FALSE,"Extra2";#N/A,#N/A,FALSE,"Comp2";#N/A,#N/A,FALSE,"Ret-PL"}</definedName>
    <definedName name="fevcpflr" localSheetId="5" hidden="1">{#N/A,#N/A,FALSE,"CONTROLE";#N/A,#N/A,FALSE,"CONTROLE"}</definedName>
    <definedName name="fevcpflr" localSheetId="4" hidden="1">{#N/A,#N/A,FALSE,"CONTROLE";#N/A,#N/A,FALSE,"CONTROLE"}</definedName>
    <definedName name="fevcpflr" hidden="1">{#N/A,#N/A,FALSE,"CONTROLE";#N/A,#N/A,FALSE,"CONTROLE"}</definedName>
    <definedName name="ffffffffffffff" hidden="1">[1]SEMANAIS!#REF!</definedName>
    <definedName name="ffv" localSheetId="5" hidden="1">{"'Total'!$A$1","'Total'!$A$3"}</definedName>
    <definedName name="ffv" localSheetId="4" hidden="1">{"'Total'!$A$1","'Total'!$A$3"}</definedName>
    <definedName name="ffv" hidden="1">{"'Total'!$A$1","'Total'!$A$3"}</definedName>
    <definedName name="fg" localSheetId="5" hidden="1">{"MULTIPLICAÇÃO",#N/A,FALSE,"Obras"}</definedName>
    <definedName name="fg" localSheetId="4" hidden="1">{"MULTIPLICAÇÃO",#N/A,FALSE,"Obras"}</definedName>
    <definedName name="fg" hidden="1">{"MULTIPLICAÇÃO",#N/A,FALSE,"Obras"}</definedName>
    <definedName name="fgdsgsdfgsdgsg" localSheetId="5" hidden="1">{"AVÓS",#N/A,FALSE,"Obras"}</definedName>
    <definedName name="fgdsgsdfgsdgsg" localSheetId="4" hidden="1">{"AVÓS",#N/A,FALSE,"Obras"}</definedName>
    <definedName name="fgdsgsdfgsdgsg" hidden="1">{"AVÓS",#N/A,FALSE,"Obras"}</definedName>
    <definedName name="fgfg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htfhjgh" localSheetId="5" hidden="1">{#N/A,#N/A,FALSE,"CONTROLE"}</definedName>
    <definedName name="fgfghtfhjgh" localSheetId="4" hidden="1">{#N/A,#N/A,FALSE,"CONTROLE"}</definedName>
    <definedName name="fgfghtfhjgh" hidden="1">{#N/A,#N/A,FALSE,"CONTROLE"}</definedName>
    <definedName name="fggdfgd" localSheetId="5" hidden="1">{"TotalGeralDespesasPorArea",#N/A,FALSE,"VinculosAccessEfetivo"}</definedName>
    <definedName name="fggdfgd" localSheetId="4" hidden="1">{"TotalGeralDespesasPorArea",#N/A,FALSE,"VinculosAccessEfetivo"}</definedName>
    <definedName name="fggdfgd" hidden="1">{"TotalGeralDespesasPorArea",#N/A,FALSE,"VinculosAccessEfetivo"}</definedName>
    <definedName name="fgh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fgh" localSheetId="5" hidden="1">{#N/A,#N/A,FALSE,"CONTROLE"}</definedName>
    <definedName name="fghfgh" localSheetId="4" hidden="1">{#N/A,#N/A,FALSE,"CONTROLE"}</definedName>
    <definedName name="fghfgh" hidden="1">{#N/A,#N/A,FALSE,"CONTROLE"}</definedName>
    <definedName name="fghg" localSheetId="5" hidden="1">{#N/A,#N/A,FALSE,"CONTROLE"}</definedName>
    <definedName name="fghg" localSheetId="4" hidden="1">{#N/A,#N/A,FALSE,"CONTROLE"}</definedName>
    <definedName name="fghg" hidden="1">{#N/A,#N/A,FALSE,"CONTROLE"}</definedName>
    <definedName name="fgjdhg" localSheetId="5" hidden="1">{#N/A,#N/A,FALSE,"CONTROLE"}</definedName>
    <definedName name="fgjdhg" localSheetId="4" hidden="1">{#N/A,#N/A,FALSE,"CONTROLE"}</definedName>
    <definedName name="fgjdhg" hidden="1">{#N/A,#N/A,FALSE,"CONTROLE"}</definedName>
    <definedName name="fix" localSheetId="3" hidden="1">{"CSC_1",#N/A,FALSE,"CSC Outputs";"CSC_2",#N/A,FALSE,"CSC Outputs"}</definedName>
    <definedName name="fix" localSheetId="6" hidden="1">{"CSC_1",#N/A,FALSE,"CSC Outputs";"CSC_2",#N/A,FALSE,"CSC Outputs"}</definedName>
    <definedName name="fix" localSheetId="5" hidden="1">{"CSC_1",#N/A,FALSE,"CSC Outputs";"CSC_2",#N/A,FALSE,"CSC Outputs"}</definedName>
    <definedName name="fix" localSheetId="4" hidden="1">{"CSC_1",#N/A,FALSE,"CSC Outputs";"CSC_2",#N/A,FALSE,"CSC Outputs"}</definedName>
    <definedName name="fix" hidden="1">{"CSC_1",#N/A,FALSE,"CSC Outputs";"CSC_2",#N/A,FALSE,"CSC Outputs"}</definedName>
    <definedName name="Flx_Flor" hidden="1">'[37]#REF'!$A$5:$IV$7</definedName>
    <definedName name="Flx_Trad" hidden="1">'[37]#REF'!$A$5:$IV$7</definedName>
    <definedName name="fornecimento" localSheetId="5" hidden="1">{#N/A,#N/A,FALSE,"CONTROLE"}</definedName>
    <definedName name="fornecimento" localSheetId="4" hidden="1">{#N/A,#N/A,FALSE,"CONTROLE"}</definedName>
    <definedName name="fornecimento" hidden="1">{#N/A,#N/A,FALSE,"CONTROLE"}</definedName>
    <definedName name="frr" localSheetId="5" hidden="1">{#N/A,#N/A,FALSE,"CONTROLE"}</definedName>
    <definedName name="frr" localSheetId="4" hidden="1">{#N/A,#N/A,FALSE,"CONTROLE"}</definedName>
    <definedName name="frr" hidden="1">{#N/A,#N/A,FALSE,"CONTROLE"}</definedName>
    <definedName name="frwea" localSheetId="5" hidden="1">{#N/A,#N/A,FALSE,"CONTROLE";#N/A,#N/A,FALSE,"CONTROLE"}</definedName>
    <definedName name="frwea" localSheetId="4" hidden="1">{#N/A,#N/A,FALSE,"CONTROLE";#N/A,#N/A,FALSE,"CONTROLE"}</definedName>
    <definedName name="frwea" hidden="1">{#N/A,#N/A,FALSE,"CONTROLE";#N/A,#N/A,FALSE,"CONTROLE"}</definedName>
    <definedName name="fsdafas" hidden="1">[21]População!$C$27</definedName>
    <definedName name="fsg" localSheetId="5" hidden="1">{"Alle Perioden",#N/A,FALSE,"Erf";"Alle Perioden",#N/A,FALSE,"Ang";"Alle Perioden",#N/A,FALSE,"BV";"Alle Perioden",#N/A,FALSE,"BE";"Alle Perioden",#N/A,FALSE,"Re";"Alle Perioden",#N/A,FALSE,"Vol"}</definedName>
    <definedName name="fsg" localSheetId="4" hidden="1">{"Alle Perioden",#N/A,FALSE,"Erf";"Alle Perioden",#N/A,FALSE,"Ang";"Alle Perioden",#N/A,FALSE,"BV";"Alle Perioden",#N/A,FALSE,"BE";"Alle Perioden",#N/A,FALSE,"Re";"Alle Perioden",#N/A,FALSE,"Vol"}</definedName>
    <definedName name="fsg" hidden="1">{"Alle Perioden",#N/A,FALSE,"Erf";"Alle Perioden",#N/A,FALSE,"Ang";"Alle Perioden",#N/A,FALSE,"BV";"Alle Perioden",#N/A,FALSE,"BE";"Alle Perioden",#N/A,FALSE,"Re";"Alle Perioden",#N/A,FALSE,"Vol"}</definedName>
    <definedName name="fx" localSheetId="5" hidden="1">{#N/A,#N/A,FALSE,"ENERGIA";#N/A,#N/A,FALSE,"PERDIDAS";#N/A,#N/A,FALSE,"CLIENTES";#N/A,#N/A,FALSE,"ESTADO";#N/A,#N/A,FALSE,"TECNICA"}</definedName>
    <definedName name="fx" localSheetId="4" hidden="1">{#N/A,#N/A,FALSE,"ENERGIA";#N/A,#N/A,FALSE,"PERDIDAS";#N/A,#N/A,FALSE,"CLIENTES";#N/A,#N/A,FALSE,"ESTADO";#N/A,#N/A,FALSE,"TECNICA"}</definedName>
    <definedName name="fx" hidden="1">{#N/A,#N/A,FALSE,"ENERGIA";#N/A,#N/A,FALSE,"PERDIDAS";#N/A,#N/A,FALSE,"CLIENTES";#N/A,#N/A,FALSE,"ESTADO";#N/A,#N/A,FALSE,"TECNICA"}</definedName>
    <definedName name="Fx_manut2" localSheetId="5" hidden="1">{"AVÓS",#N/A,FALSE,"Obras"}</definedName>
    <definedName name="Fx_manut2" localSheetId="4" hidden="1">{"AVÓS",#N/A,FALSE,"Obras"}</definedName>
    <definedName name="Fx_manut2" hidden="1">{"AVÓS",#N/A,FALSE,"Obras"}</definedName>
    <definedName name="galo" localSheetId="5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b" localSheetId="5" hidden="1">{"MULTIPLICAÇÃO",#N/A,FALSE,"Obras"}</definedName>
    <definedName name="gb" localSheetId="4" hidden="1">{"MULTIPLICAÇÃO",#N/A,FALSE,"Obras"}</definedName>
    <definedName name="gb" hidden="1">{"MULTIPLICAÇÃO",#N/A,FALSE,"Obras"}</definedName>
    <definedName name="ge" localSheetId="5" hidden="1">{"MULTIPLICAÇÃO",#N/A,FALSE,"Obras"}</definedName>
    <definedName name="ge" localSheetId="4" hidden="1">{"MULTIPLICAÇÃO",#N/A,FALSE,"Obras"}</definedName>
    <definedName name="ge" hidden="1">{"MULTIPLICAÇÃO",#N/A,FALSE,"Obras"}</definedName>
    <definedName name="ger" localSheetId="5" hidden="1">{#N/A,#N/A,FALSE,"CONTROLE"}</definedName>
    <definedName name="ger" localSheetId="4" hidden="1">{#N/A,#N/A,FALSE,"CONTROLE"}</definedName>
    <definedName name="ger" hidden="1">{#N/A,#N/A,FALSE,"CONTROLE"}</definedName>
    <definedName name="Gera_Hold2003" localSheetId="5" hidden="1">{#N/A,#N/A,FALSE,"CONTROLE"}</definedName>
    <definedName name="Gera_Hold2003" localSheetId="4" hidden="1">{#N/A,#N/A,FALSE,"CONTROLE"}</definedName>
    <definedName name="Gera_Hold2003" hidden="1">{#N/A,#N/A,FALSE,"CONTROLE"}</definedName>
    <definedName name="gerenciador" localSheetId="5" hidden="1">{"AVÓS",#N/A,FALSE,"Obras"}</definedName>
    <definedName name="gerenciador" localSheetId="4" hidden="1">{"AVÓS",#N/A,FALSE,"Obras"}</definedName>
    <definedName name="gerenciador" hidden="1">{"AVÓS",#N/A,FALSE,"Obras"}</definedName>
    <definedName name="gerencial" localSheetId="5" hidden="1">{#N/A,#N/A,FALSE,"CONTROLE"}</definedName>
    <definedName name="gerencial" localSheetId="4" hidden="1">{#N/A,#N/A,FALSE,"CONTROLE"}</definedName>
    <definedName name="gerencial" hidden="1">{#N/A,#N/A,FALSE,"CONTROLE"}</definedName>
    <definedName name="gfhj" localSheetId="5" hidden="1">{#N/A,#N/A,FALSE,"CONTROLE"}</definedName>
    <definedName name="gfhj" localSheetId="4" hidden="1">{#N/A,#N/A,FALSE,"CONTROLE"}</definedName>
    <definedName name="gfhj" hidden="1">{#N/A,#N/A,FALSE,"CONTROLE"}</definedName>
    <definedName name="gg" localSheetId="5" hidden="1">{"AVÓS",#N/A,FALSE,"Obras"}</definedName>
    <definedName name="gg" localSheetId="4" hidden="1">{"AVÓS",#N/A,FALSE,"Obras"}</definedName>
    <definedName name="gg" hidden="1">{"AVÓS",#N/A,FALSE,"Obras"}</definedName>
    <definedName name="ghdgh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fgh" localSheetId="5" hidden="1">{#N/A,#N/A,FALSE,"CONTROLE";#N/A,#N/A,FALSE,"CONTROLE"}</definedName>
    <definedName name="ghfgh" localSheetId="4" hidden="1">{#N/A,#N/A,FALSE,"CONTROLE";#N/A,#N/A,FALSE,"CONTROLE"}</definedName>
    <definedName name="ghfgh" hidden="1">{#N/A,#N/A,FALSE,"CONTROLE";#N/A,#N/A,FALSE,"CONTROLE"}</definedName>
    <definedName name="ghfnb" localSheetId="5" hidden="1">{#N/A,#N/A,FALSE,"CONTROLE"}</definedName>
    <definedName name="ghfnb" localSheetId="4" hidden="1">{#N/A,#N/A,FALSE,"CONTROLE"}</definedName>
    <definedName name="ghfnb" hidden="1">{#N/A,#N/A,FALSE,"CONTROLE"}</definedName>
    <definedName name="ghgh" hidden="1">[1]SEMANAIS!#REF!</definedName>
    <definedName name="ghju" localSheetId="5" hidden="1">{"'Total'!$A$1","'Total'!$A$3"}</definedName>
    <definedName name="ghju" localSheetId="4" hidden="1">{"'Total'!$A$1","'Total'!$A$3"}</definedName>
    <definedName name="ghju" hidden="1">{"'Total'!$A$1","'Total'!$A$3"}</definedName>
    <definedName name="ghsdhsd" localSheetId="5" hidden="1">{"MULTIPLICAÇÃO",#N/A,FALSE,"Obras"}</definedName>
    <definedName name="ghsdhsd" localSheetId="4" hidden="1">{"MULTIPLICAÇÃO",#N/A,FALSE,"Obras"}</definedName>
    <definedName name="ghsdhsd" hidden="1">{"MULTIPLICAÇÃO",#N/A,FALSE,"Obras"}</definedName>
    <definedName name="gjhyd" localSheetId="5" hidden="1">{#N/A,#N/A,FALSE,"CONTROLE"}</definedName>
    <definedName name="gjhyd" localSheetId="4" hidden="1">{#N/A,#N/A,FALSE,"CONTROLE"}</definedName>
    <definedName name="gjhyd" hidden="1">{#N/A,#N/A,FALSE,"CONTROLE"}</definedName>
    <definedName name="gjyu" localSheetId="5" hidden="1">{#N/A,#N/A,FALSE,"CONTROLE"}</definedName>
    <definedName name="gjyu" localSheetId="4" hidden="1">{#N/A,#N/A,FALSE,"CONTROLE"}</definedName>
    <definedName name="gjyu" hidden="1">{#N/A,#N/A,FALSE,"CONTROLE"}</definedName>
    <definedName name="gkjdfiakdfnadskfhapds" hidden="1">[36]Resumo!#REF!</definedName>
    <definedName name="gkjf" localSheetId="5" hidden="1">{#N/A,#N/A,FALSE,"CONTROLE"}</definedName>
    <definedName name="gkjf" localSheetId="4" hidden="1">{#N/A,#N/A,FALSE,"CONTROLE"}</definedName>
    <definedName name="gkjf" hidden="1">{#N/A,#N/A,FALSE,"CONTROLE"}</definedName>
    <definedName name="gklgjljg" localSheetId="5" hidden="1">{#N/A,#N/A,FALSE,"CONTROLE";#N/A,#N/A,FALSE,"CONTROLE"}</definedName>
    <definedName name="gklgjljg" localSheetId="4" hidden="1">{#N/A,#N/A,FALSE,"CONTROLE";#N/A,#N/A,FALSE,"CONTROLE"}</definedName>
    <definedName name="gklgjljg" hidden="1">{#N/A,#N/A,FALSE,"CONTROLE";#N/A,#N/A,FALSE,"CONTROLE"}</definedName>
    <definedName name="GRA" localSheetId="5" hidden="1">{"'Total'!$A$1","'Total'!$A$3"}</definedName>
    <definedName name="GRA" localSheetId="4" hidden="1">{"'Total'!$A$1","'Total'!$A$3"}</definedName>
    <definedName name="GRA" hidden="1">{"'Total'!$A$1","'Total'!$A$3"}</definedName>
    <definedName name="Grafico" localSheetId="5" hidden="1">{#N/A,#N/A,FALSE,"CONTROLE"}</definedName>
    <definedName name="Grafico" localSheetId="4" hidden="1">{#N/A,#N/A,FALSE,"CONTROLE"}</definedName>
    <definedName name="Grafico" hidden="1">{#N/A,#N/A,FALSE,"CONTROLE"}</definedName>
    <definedName name="GrpAcct1" hidden="1">"Blank (325)"</definedName>
    <definedName name="GrpAcct2" hidden="1">"6320"</definedName>
    <definedName name="GrpAcct3" hidden="1">"6330"</definedName>
    <definedName name="GrpLevel" hidden="1">2</definedName>
    <definedName name="h" localSheetId="5" hidden="1">{#N/A,#N/A,FALSE,"CONTROLE";#N/A,#N/A,FALSE,"CONTROLE"}</definedName>
    <definedName name="h" localSheetId="4" hidden="1">{#N/A,#N/A,FALSE,"CONTROLE";#N/A,#N/A,FALSE,"CONTROLE"}</definedName>
    <definedName name="h" hidden="1">{#N/A,#N/A,FALSE,"CONTROLE";#N/A,#N/A,FALSE,"CONTROLE"}</definedName>
    <definedName name="hgdghfgh" localSheetId="5" hidden="1">{#N/A,#N/A,FALSE,"CONTROLE"}</definedName>
    <definedName name="hgdghfgh" localSheetId="4" hidden="1">{#N/A,#N/A,FALSE,"CONTROLE"}</definedName>
    <definedName name="hgdghfgh" hidden="1">{#N/A,#N/A,FALSE,"CONTROLE"}</definedName>
    <definedName name="hgdjhgjhgj" localSheetId="5" hidden="1">{#N/A,#N/A,FALSE,"CONTROLE"}</definedName>
    <definedName name="hgdjhgjhgj" localSheetId="4" hidden="1">{#N/A,#N/A,FALSE,"CONTROLE"}</definedName>
    <definedName name="hgdjhgjhgj" hidden="1">{#N/A,#N/A,FALSE,"CONTROLE"}</definedName>
    <definedName name="hgf" localSheetId="5" hidden="1">{#N/A,#N/A,FALSE,"CONTROLE";#N/A,#N/A,FALSE,"CONTROLE"}</definedName>
    <definedName name="hgf" localSheetId="4" hidden="1">{#N/A,#N/A,FALSE,"CONTROLE";#N/A,#N/A,FALSE,"CONTROLE"}</definedName>
    <definedName name="hgf" hidden="1">{#N/A,#N/A,FALSE,"CONTROLE";#N/A,#N/A,FALSE,"CONTROLE"}</definedName>
    <definedName name="hghjhhgj" localSheetId="5" hidden="1">{#N/A,#N/A,FALSE,"CONTROLE";#N/A,#N/A,FALSE,"CONTROLE"}</definedName>
    <definedName name="hghjhhgj" localSheetId="4" hidden="1">{#N/A,#N/A,FALSE,"CONTROLE";#N/A,#N/A,FALSE,"CONTROLE"}</definedName>
    <definedName name="hghjhhgj" hidden="1">{#N/A,#N/A,FALSE,"CONTROLE";#N/A,#N/A,FALSE,"CONTROLE"}</definedName>
    <definedName name="hgsh" localSheetId="5" hidden="1">{#N/A,#N/A,FALSE,"CONTROLE";#N/A,#N/A,FALSE,"CONTROLE"}</definedName>
    <definedName name="hgsh" localSheetId="4" hidden="1">{#N/A,#N/A,FALSE,"CONTROLE";#N/A,#N/A,FALSE,"CONTROLE"}</definedName>
    <definedName name="hgsh" hidden="1">{#N/A,#N/A,FALSE,"CONTROLE";#N/A,#N/A,FALSE,"CONTROLE"}</definedName>
    <definedName name="hh" localSheetId="5" hidden="1">{"MULTIPLICAÇÃO",#N/A,FALSE,"Obras"}</definedName>
    <definedName name="hh" localSheetId="4" hidden="1">{"MULTIPLICAÇÃO",#N/A,FALSE,"Obras"}</definedName>
    <definedName name="hh" hidden="1">{"MULTIPLICAÇÃO",#N/A,FALSE,"Obras"}</definedName>
    <definedName name="hhh" localSheetId="5" hidden="1">{#N/A,#N/A,FALSE,"CONTROLE";#N/A,#N/A,FALSE,"CONTROLE"}</definedName>
    <definedName name="hhh" localSheetId="4" hidden="1">{#N/A,#N/A,FALSE,"CONTROLE";#N/A,#N/A,FALSE,"CONTROLE"}</definedName>
    <definedName name="hhh" hidden="1">{#N/A,#N/A,FALSE,"CONTROLE";#N/A,#N/A,FALSE,"CONTROLE"}</definedName>
    <definedName name="hhhhh" localSheetId="5" hidden="1">{#N/A,#N/A,FALSE,"CONTROLE"}</definedName>
    <definedName name="hhhhh" localSheetId="4" hidden="1">{#N/A,#N/A,FALSE,"CONTROLE"}</definedName>
    <definedName name="hhhhh" hidden="1">{#N/A,#N/A,FALSE,"CONTROLE"}</definedName>
    <definedName name="hhhhhhhh" localSheetId="5" hidden="1">{#N/A,#N/A,FALSE,"CONTROLE"}</definedName>
    <definedName name="hhhhhhhh" localSheetId="4" hidden="1">{#N/A,#N/A,FALSE,"CONTROLE"}</definedName>
    <definedName name="hhhhhhhh" hidden="1">{#N/A,#N/A,FALSE,"CONTROLE"}</definedName>
    <definedName name="hhhhhhhhh" localSheetId="5" hidden="1">{#N/A,#N/A,FALSE,"CONTROLE"}</definedName>
    <definedName name="hhhhhhhhh" localSheetId="4" hidden="1">{#N/A,#N/A,FALSE,"CONTROLE"}</definedName>
    <definedName name="hhhhhhhhh" hidden="1">{#N/A,#N/A,FALSE,"CONTROLE"}</definedName>
    <definedName name="hjawt" localSheetId="5" hidden="1">{#N/A,#N/A,FALSE,"CONTROLE"}</definedName>
    <definedName name="hjawt" localSheetId="4" hidden="1">{#N/A,#N/A,FALSE,"CONTROLE"}</definedName>
    <definedName name="hjawt" hidden="1">{#N/A,#N/A,FALSE,"CONTROLE"}</definedName>
    <definedName name="hjdh" localSheetId="5" hidden="1">{"MATRIZES",#N/A,FALSE,"Obras"}</definedName>
    <definedName name="hjdh" localSheetId="4" hidden="1">{"MATRIZES",#N/A,FALSE,"Obras"}</definedName>
    <definedName name="hjdh" hidden="1">{"MATRIZES",#N/A,FALSE,"Obras"}</definedName>
    <definedName name="HJIOP" localSheetId="5" hidden="1">{#N/A,#N/A,FALSE,"ENERGIA";#N/A,#N/A,FALSE,"PERDIDAS";#N/A,#N/A,FALSE,"CLIENTES";#N/A,#N/A,FALSE,"ESTADO";#N/A,#N/A,FALSE,"TECNICA"}</definedName>
    <definedName name="HJIOP" localSheetId="4" hidden="1">{#N/A,#N/A,FALSE,"ENERGIA";#N/A,#N/A,FALSE,"PERDIDAS";#N/A,#N/A,FALSE,"CLIENTES";#N/A,#N/A,FALSE,"ESTADO";#N/A,#N/A,FALSE,"TECNICA"}</definedName>
    <definedName name="HJIOP" hidden="1">{#N/A,#N/A,FALSE,"ENERGIA";#N/A,#N/A,FALSE,"PERDIDAS";#N/A,#N/A,FALSE,"CLIENTES";#N/A,#N/A,FALSE,"ESTADO";#N/A,#N/A,FALSE,"TECNICA"}</definedName>
    <definedName name="hjk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lkgjj" localSheetId="5" hidden="1">{#N/A,#N/A,FALSE,"CONTROLE"}</definedName>
    <definedName name="hlkgjj" localSheetId="4" hidden="1">{#N/A,#N/A,FALSE,"CONTROLE"}</definedName>
    <definedName name="hlkgjj" hidden="1">{#N/A,#N/A,FALSE,"CONTROLE"}</definedName>
    <definedName name="hm" localSheetId="5" hidden="1">{"AVÓS",#N/A,FALSE,"Obras"}</definedName>
    <definedName name="hm" localSheetId="4" hidden="1">{"AVÓS",#N/A,FALSE,"Obras"}</definedName>
    <definedName name="hm" hidden="1">{"AVÓS",#N/A,FALSE,"Obras"}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[39]LTM!$G$461:$J$461,[39]LTM!$G$463:$J$464,[39]LTM!$G$468:$J$469,[39]LTM!$G$473:$J$475,[39]LTM!$G$480:$J$480,[39]LTM!$G$484:$J$485,[39]LTM!$G$490:$J$490,[39]LTM!$G$514:$J$518,[39]LTM!$G$525:$J$526,[39]LTM!$G$532:$J$537</definedName>
    <definedName name="hn.ConvertZero2" hidden="1">[39]LTM!$G$560:$J$560,[39]LTM!$H$590:$J$591,[39]LTM!$H$614:$J$614,[39]LTM!$H$635:$J$636,[39]LTM!$G$676:$J$680,[39]LTM!$G$686:$J$686,[39]LTM!$G$688:$J$694,[39]LTM!$G$681:$J$682</definedName>
    <definedName name="hn.ConvertZero3" hidden="1">[39]LTM!$G$699:$J$706,[39]LTM!$G$710:$J$714,[39]LTM!$G$717:$J$734,[39]LTM!$G$738:$J$738,[39]LTM!$G$745:$J$751</definedName>
    <definedName name="hn.ConvertZero4" hidden="1">[39]LTM!$G$840:$J$840,[39]LTM!$H$1266:$J$1266,[39]LTM!$G$1267:$J$1267,[39]LTM!$G$1454:$J$1461,[39]LTM!$J$1462,[39]LTM!$J$1463,[39]LTM!$G$1468:$J$1469,[39]LTM!$L$1469:$N$1469</definedName>
    <definedName name="hn.ConvertZeroUnhide1" hidden="1">[39]LTM!$G$1469:$J$1469,[39]LTM!$L$1469:$N$1469,[39]LTM!$H$1266:$J$1266</definedName>
    <definedName name="hn.CopyforPR" hidden="1">#REF!</definedName>
    <definedName name="hn.Delete015" hidden="1">'[39]CREDIT STATS'!$B$9:$K$11,'[39]CREDIT STATS'!$O$11:$X$14,'[39]CREDIT STATS'!$B$25:$K$30,'[39]CREDIT STATS'!$O$25:$X$26</definedName>
    <definedName name="hn.domestic" hidden="1">#REF!</definedName>
    <definedName name="hn.DomesticFlag" hidden="1">#REF!</definedName>
    <definedName name="hn.DZ_MultByFXRates" hidden="1">[39]DropZone!$B$2:$I$118,[39]DropZone!$B$120:$I$132,[39]DropZone!$B$134:$I$136,[39]DropZone!$B$138:$I$146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[39]LTM!$G$461:$N$477,[39]LTM!$G$480:$N$539,[39]LTM!$G$548:$N$667,[39]LTM!$G$676:$N$1266,[39]LTM!$G$1454:$N$1461,[39]LTM!$G$1463:$N$1465,[39]LTM!$G$1468:$N$1469</definedName>
    <definedName name="hn.LTMData" hidden="1">#REF!</definedName>
    <definedName name="hn.ModelType" hidden="1">"DEAL"</definedName>
    <definedName name="hn.ModelVersion" hidden="1">1</definedName>
    <definedName name="hn.MultbyFXRates" hidden="1">[39]LTM!$G$461:$N$477,[39]LTM!$G$480:$N$539,[39]LTM!$G$548:$N$667,[39]LTM!$G$676:$N$1266,[39]LTM!$G$1454:$N$1461,[39]LTM!$G$1463:$N$1465,[39]LTM!$G$1468:$N$1469</definedName>
    <definedName name="hn.MultByFXRates1" hidden="1">[39]LTM!$G$461:$G$477,[39]LTM!$G$480:$G$539,[39]LTM!$G$548:$G$562,[39]LTM!$G$676:$G$840,[39]LTM!$G$1454:$G$1469</definedName>
    <definedName name="hn.MultByFXRates2" hidden="1">[39]LTM!$H$461:$H$477,[39]LTM!$H$480:$H$539,[39]LTM!$H$548:$H$667,[39]LTM!$H$676:$H$1266,[39]LTM!$H$1454:$H$1469</definedName>
    <definedName name="hn.MultByFXRates3" hidden="1">[39]LTM!$I$461:$I$477,[39]LTM!$I$480:$I$539,[39]LTM!$I$548:$I$667,[39]LTM!$I$676:$I$1266,[39]LTM!$I$1454:$I$1469</definedName>
    <definedName name="hn.MultbyFxrates4" hidden="1">[39]LTM!$J$461:$J$477,[39]LTM!$J$480:$J$539,[39]LTM!$J$548:$J$668,[39]LTM!$J$676:$J$1266,[39]LTM!$J$1454:$J$1461,[39]LTM!$J$1463:$J$1465,[39]LTM!$J$1468</definedName>
    <definedName name="hn.multbyfxrates5" hidden="1">[39]LTM!$L$461:$L$477,[39]LTM!$L$480:$L$539,[39]LTM!$L$548:$L$562,[39]LTM!$L$676:$L$840,[39]LTM!$L$1454:$L$1469</definedName>
    <definedName name="hn.multbyfxrates6" hidden="1">[39]LTM!$M$461:$M$477,[39]LTM!$M$480:$M$539,[39]LTM!$M$548:$M$668,[39]LTM!$M$676:$M$1266,[39]LTM!$M$1454:$M$1469</definedName>
    <definedName name="hn.multbyfxrates7" hidden="1">[39]LTM!$N$461:$N$477,[39]LTM!$N$480:$N$539,[39]LTM!$N$548:$N$667,[39]LTM!$N$676:$N$1266,[39]LTM!$N$1454:$N$1469</definedName>
    <definedName name="hn.MultByFXRatesBot1" hidden="1">[39]LTM!$G$676:$G$682,[39]LTM!$G$686,[39]LTM!$G$688:$G$694,[39]LTM!$G$699:$G$706,[39]LTM!$G$710:$G$714,[39]LTM!$G$717:$G$734,[39]LTM!$G$738,[39]LTM!$G$738,[39]LTM!$G$745:$G$751,[39]LTM!$G$840,[39]LTM!$G$1454:$G$1461,[39]LTM!$G$1468:$G$1469</definedName>
    <definedName name="hn.MultByFXRatesBot2" hidden="1">[39]LTM!$H$676:$H$682,[39]LTM!$H$686,[39]LTM!$H$688:$H$694,[39]LTM!$H$699:$H$706,[39]LTM!$H$710:$H$714,[39]LTM!$H$717:$H$734,[39]LTM!$H$738,[39]LTM!$H$745:$H$751,[39]LTM!$H$840,[39]LTM!$H$1266,[39]LTM!$H$1454:$H$1461,[39]LTM!$H$1468:$H$1469</definedName>
    <definedName name="hn.MultByFXRatesBot3" hidden="1">[39]LTM!$I$676:$I$682,[39]LTM!$I$686,[39]LTM!$I$688:$I$694,[39]LTM!$I$699:$I$706,[39]LTM!$I$710:$I$714,[39]LTM!$I$717:$I$734,[39]LTM!$I$738,[39]LTM!$I$745:$I$751,[39]LTM!$I$840,[39]LTM!$I$1266,[39]LTM!$I$1454:$I$1461,[39]LTM!$I$1468:$I$1469</definedName>
    <definedName name="hn.MultByFXRatesBot4" hidden="1">[39]LTM!$J$676:$J$682,[39]LTM!$J$686,[39]LTM!$J$688:$J$694,[39]LTM!$J$699:$J$706,[39]LTM!$J$710:$J$714,[39]LTM!$J$717:$J$734,[39]LTM!$J$738,[39]LTM!$J$745:$J$751,[39]LTM!$J$840,[39]LTM!$J$1266,[39]LTM!$J$1454:$J$1461,[39]LTM!$J$1463:$J$1465,[39]LTM!$J$1468</definedName>
    <definedName name="hn.MultByFXRatesBot5" hidden="1">[39]LTM!$L$676:$L$682,[39]LTM!$L$686,[39]LTM!$L$688:$L$694,[39]LTM!$L$699:$L$706,[39]LTM!$L$710:$L$714,[39]LTM!$L$717:$L$734,[39]LTM!$L$738,[39]LTM!$L$745:$L$751,[39]LTM!$L$837:$L$838,[39]LTM!$L$1454:$L$1458,[39]LTM!$L$1468:$L$1469</definedName>
    <definedName name="hn.MultByFXRatesBot6" hidden="1">[39]LTM!$M$676:$M$682,[39]LTM!$M$686,[39]LTM!$M$688:$M$694,[39]LTM!$M$699:$M$706,[39]LTM!$M$710:$M$714,[39]LTM!$M$717:$M$734,[39]LTM!$M$738,[39]LTM!$M$745:$M$751,[39]LTM!$M$837:$M$838,[39]LTM!$M$1454:$M$1458,[39]LTM!$M$1468:$M$1469</definedName>
    <definedName name="hn.MultByFXRatesBot7" hidden="1">[39]LTM!$N$676:$N$682,[39]LTM!$N$686,[39]LTM!$N$688:$N$694,[39]LTM!$N$699:$N$706,[39]LTM!$N$710:$N$714,[39]LTM!$N$717:$N$734,[39]LTM!$N$738,[39]LTM!$N$745:$N$751,[39]LTM!$N$837:$N$838,[39]LTM!$N$1454:$N$1458,[39]LTM!$N$1468:$N$1469</definedName>
    <definedName name="hn.MultByFXRatesTop1" hidden="1">[39]LTM!$G$461,[39]LTM!$G$463:$G$464,[39]LTM!$G$468:$G$469,[39]LTM!$G$473:$G$475,[39]LTM!$G$480,[39]LTM!$G$484:$G$485,[39]LTM!$G$490:$G$509,[39]LTM!$G$512,[39]LTM!$G$514:$G$518,[39]LTM!$G$525:$G$526,[39]LTM!$G$532:$G$537,[39]LTM!$G$560</definedName>
    <definedName name="hn.MultByFXRatesTop2" hidden="1">[39]LTM!$H$461,[39]LTM!$H$463:$H$464,[39]LTM!$H$468:$H$469,[39]LTM!$H$473:$H$475,[39]LTM!$H$480,[39]LTM!$H$484:$H$485,[39]LTM!$H$490:$H$509,[39]LTM!$H$512,[39]LTM!$H$514:$H$518,[39]LTM!$H$525:$H$526,[39]LTM!$H$532:$H$537,[39]LTM!$H$560,[39]LTM!$H$590:$H$591,[39]LTM!$H$614:$H$631,[39]LTM!$H$635:$H$636</definedName>
    <definedName name="hn.MultByFXRatesTop3" hidden="1">[39]LTM!$I$461,[39]LTM!$I$463:$I$464,[39]LTM!$I$468:$I$469,[39]LTM!$I$473:$I$475,[39]LTM!$I$480,[39]LTM!$I$484:$I$485,[39]LTM!$I$490:$I$509,[39]LTM!$I$512,[39]LTM!$I$514:$I$518,[39]LTM!$I$525:$I$526,[39]LTM!$I$532:$I$537,[39]LTM!$I$560,[39]LTM!$I$590:$I$591,[39]LTM!$I$614:$I$631,[39]LTM!$I$635:$I$636</definedName>
    <definedName name="hn.MultByFXRatesTop4" hidden="1">[39]LTM!$J$461,[39]LTM!$J$463:$J$464,[39]LTM!$J$468:$J$469,[39]LTM!$J$473:$J$475,[39]LTM!$J$480,[39]LTM!$J$484:$J$485,[39]LTM!$J$490:$J$509,[39]LTM!$J$512,[39]LTM!$J$514:$J$518,[39]LTM!$J$525:$J$526,[39]LTM!$J$532:$J$537,[39]LTM!$J$560,[39]LTM!$J$590:$J$591,[39]LTM!$J$614:$J$631,[39]LTM!$J$635:$J$636</definedName>
    <definedName name="hn.MultByFXRatesTop5" hidden="1">[39]LTM!$L$461,[39]LTM!$L$463:$L$464,[39]LTM!$L$468:$L$469,[39]LTM!$L$473:$L$475,[39]LTM!$L$480,[39]LTM!$L$484:$L$485,[39]LTM!$L$490:$L$509,[39]LTM!$L$512,[39]LTM!$L$514:$L$518,[39]LTM!$L$525:$L$526,[39]LTM!$L$532:$L$537,[39]LTM!$L$560</definedName>
    <definedName name="hn.MultByFXRatesTop6" hidden="1">[39]LTM!$M$461,[39]LTM!$M$463:$M$464,[39]LTM!$M$468:$M$469,[39]LTM!$M$473:$M$475,[39]LTM!$M$480,[39]LTM!$M$484:$M$485,[39]LTM!$M$490:$M$509,[39]LTM!$M$512,[39]LTM!$M$514:$M$518,[39]LTM!$M$525:$M$526,[39]LTM!$M$532:$M$537,[39]LTM!$M$560,[39]LTM!$M$590:$M$591,[39]LTM!$M$614:$M$631,[39]LTM!$M$635:$M$636</definedName>
    <definedName name="hn.MultByFXRatesTop7" hidden="1">[39]LTM!$N$461,[39]LTM!$N$463:$N$464,[39]LTM!$N$468:$N$469,[39]LTM!$N$473:$N$475,[39]LTM!$N$480,[39]LTM!$N$484:$N$485,[39]LTM!$N$490:$N$509,[39]LTM!$N$512,[39]LTM!$N$514:$N$518,[39]LTM!$N$525:$N$526,[39]LTM!$N$532:$N$537,[39]LTM!$N$560,[39]LTM!$N$590:$N$591,[39]LTM!$N$614:$N$631,[39]LTM!$N$635:$N$636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localSheetId="3" hidden="1">#REF!</definedName>
    <definedName name="hn.YearLabel" localSheetId="6" hidden="1">#REF!</definedName>
    <definedName name="hn.YearLabel" localSheetId="5" hidden="1">#REF!</definedName>
    <definedName name="hn.YearLabel" localSheetId="4" hidden="1">#REF!</definedName>
    <definedName name="hn.YearLabel" hidden="1">#REF!</definedName>
    <definedName name="ht" localSheetId="5" hidden="1">{"'DEC ou FEC'!$A$1:$O$132"}</definedName>
    <definedName name="ht" localSheetId="4" hidden="1">{"'DEC ou FEC'!$A$1:$O$132"}</definedName>
    <definedName name="ht" hidden="1">{"'DEC ou FEC'!$A$1:$O$132"}</definedName>
    <definedName name="HTML_CodePage" hidden="1">1252</definedName>
    <definedName name="HTML_Control" localSheetId="3" hidden="1">{"'Sheet1'!$A$1:$G$85"}</definedName>
    <definedName name="HTML_Control" localSheetId="6" hidden="1">{"'Sheet1'!$A$1:$G$85"}</definedName>
    <definedName name="HTML_Control" localSheetId="5" hidden="1">{"'Sheet1'!$A$1:$G$85"}</definedName>
    <definedName name="HTML_Control" localSheetId="4" hidden="1">{"'Sheet1'!$A$1:$G$85"}</definedName>
    <definedName name="HTML_Control" hidden="1">{"'Sheet1'!$A$1:$G$85"}</definedName>
    <definedName name="HTML_Control2" localSheetId="5" hidden="1">{"'DEC ou FEC'!$A$1:$O$132"}</definedName>
    <definedName name="HTML_Control2" localSheetId="4" hidden="1">{"'DEC ou FEC'!$A$1:$O$132"}</definedName>
    <definedName name="HTML_Control2" hidden="1">{"'DEC ou FEC'!$A$1:$O$132"}</definedName>
    <definedName name="HTML_Control3" localSheetId="5" hidden="1">{"'DEC ou FEC'!$A$1:$O$132"}</definedName>
    <definedName name="HTML_Control3" localSheetId="4" hidden="1">{"'DEC ou FEC'!$A$1:$O$132"}</definedName>
    <definedName name="HTML_Control3" hidden="1">{"'DEC ou FEC'!$A$1:$O$132"}</definedName>
    <definedName name="HTML_Control4" localSheetId="5" hidden="1">{"'DEC ou FEC'!$A$1:$O$132"}</definedName>
    <definedName name="HTML_Control4" localSheetId="4" hidden="1">{"'DEC ou FEC'!$A$1:$O$132"}</definedName>
    <definedName name="HTML_Control4" hidden="1">{"'DEC ou FEC'!$A$1:$O$132"}</definedName>
    <definedName name="HTML_Control5" localSheetId="5" hidden="1">{"'DEC ou FEC'!$A$1:$O$132"}</definedName>
    <definedName name="HTML_Control5" localSheetId="4" hidden="1">{"'DEC ou FEC'!$A$1:$O$132"}</definedName>
    <definedName name="HTML_Control5" hidden="1">{"'DEC ou FEC'!$A$1:$O$132"}</definedName>
    <definedName name="HTML_Control6" localSheetId="5" hidden="1">{"'DEC ou FEC'!$A$1:$O$132"}</definedName>
    <definedName name="HTML_Control6" localSheetId="4" hidden="1">{"'DEC ou FEC'!$A$1:$O$132"}</definedName>
    <definedName name="HTML_Control6" hidden="1">{"'DEC ou FEC'!$A$1:$O$132"}</definedName>
    <definedName name="HTML_Control7" localSheetId="5" hidden="1">{"'DEC ou FEC'!$A$1:$O$132"}</definedName>
    <definedName name="HTML_Control7" localSheetId="4" hidden="1">{"'DEC ou FEC'!$A$1:$O$132"}</definedName>
    <definedName name="HTML_Control7" hidden="1">{"'DEC ou FEC'!$A$1:$O$132"}</definedName>
    <definedName name="HTML_Control8" localSheetId="5" hidden="1">{"'DEC ou FEC'!$A$1:$O$132"}</definedName>
    <definedName name="HTML_Control8" localSheetId="4" hidden="1">{"'DEC ou FEC'!$A$1:$O$132"}</definedName>
    <definedName name="HTML_Control8" hidden="1">{"'DEC ou FEC'!$A$1:$O$132"}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"C:\Meus documentos\MeuHTML.htm"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JYTU" localSheetId="5" hidden="1">{"TotalGeralDespesasPorArea",#N/A,FALSE,"VinculosAccessEfetivo"}</definedName>
    <definedName name="HUJYTU" localSheetId="4" hidden="1">{"TotalGeralDespesasPorArea",#N/A,FALSE,"VinculosAccessEfetivo"}</definedName>
    <definedName name="HUJYTU" hidden="1">{"TotalGeralDespesasPorArea",#N/A,FALSE,"VinculosAccessEfetivo"}</definedName>
    <definedName name="hy" localSheetId="5" hidden="1">{"MULTIPLICAÇÃO",#N/A,FALSE,"Obras"}</definedName>
    <definedName name="hy" localSheetId="4" hidden="1">{"MULTIPLICAÇÃO",#N/A,FALSE,"Obras"}</definedName>
    <definedName name="hy" hidden="1">{"MULTIPLICAÇÃO",#N/A,FALSE,"Obras"}</definedName>
    <definedName name="ik" localSheetId="5" hidden="1">{"MULTIPLICAÇÃO",#N/A,FALSE,"Obras"}</definedName>
    <definedName name="ik" localSheetId="4" hidden="1">{"MULTIPLICAÇÃO",#N/A,FALSE,"Obras"}</definedName>
    <definedName name="ik" hidden="1">{"MULTIPLICAÇÃO",#N/A,FALSE,"Obras"}</definedName>
    <definedName name="ikikgh" localSheetId="5" hidden="1">{#N/A,#N/A,FALSE,"CONTROLE"}</definedName>
    <definedName name="ikikgh" localSheetId="4" hidden="1">{#N/A,#N/A,FALSE,"CONTROLE"}</definedName>
    <definedName name="ikikgh" hidden="1">{#N/A,#N/A,FALSE,"CONTROLE"}</definedName>
    <definedName name="im" localSheetId="5" hidden="1">{#N/A,#N/A,FALSE,"ENERGIA";#N/A,#N/A,FALSE,"PERDIDAS";#N/A,#N/A,FALSE,"CLIENTES";#N/A,#N/A,FALSE,"ESTADO";#N/A,#N/A,FALSE,"TECNICA"}</definedName>
    <definedName name="im" localSheetId="4" hidden="1">{#N/A,#N/A,FALSE,"ENERGIA";#N/A,#N/A,FALSE,"PERDIDAS";#N/A,#N/A,FALSE,"CLIENTES";#N/A,#N/A,FALSE,"ESTADO";#N/A,#N/A,FALSE,"TECNICA"}</definedName>
    <definedName name="im" hidden="1">{#N/A,#N/A,FALSE,"ENERGIA";#N/A,#N/A,FALSE,"PERDIDAS";#N/A,#N/A,FALSE,"CLIENTES";#N/A,#N/A,FALSE,"ESTADO";#N/A,#N/A,FALSE,"TECNICA"}</definedName>
    <definedName name="ime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mposto" localSheetId="5" hidden="1">{#N/A,#N/A,FALSE,"Aging Summary";#N/A,#N/A,FALSE,"Ratio Analysis";#N/A,#N/A,FALSE,"Test 120 Day Accts";#N/A,#N/A,FALSE,"Tickmarks"}</definedName>
    <definedName name="Imposto" localSheetId="4" hidden="1">{#N/A,#N/A,FALSE,"Aging Summary";#N/A,#N/A,FALSE,"Ratio Analysis";#N/A,#N/A,FALSE,"Test 120 Day Accts";#N/A,#N/A,FALSE,"Tickmarks"}</definedName>
    <definedName name="Imposto" hidden="1">{#N/A,#N/A,FALSE,"Aging Summary";#N/A,#N/A,FALSE,"Ratio Analysis";#N/A,#N/A,FALSE,"Test 120 Day Accts";#N/A,#N/A,FALSE,"Tickmarks"}</definedName>
    <definedName name="Inad" hidden="1">49</definedName>
    <definedName name="Inf.G_Flor" hidden="1">#REF!</definedName>
    <definedName name="Inf.G_Trad" hidden="1">#REF!</definedName>
    <definedName name="iotyu" localSheetId="5" hidden="1">{#N/A,#N/A,FALSE,"CONTROLE";#N/A,#N/A,FALSE,"CONTROLE"}</definedName>
    <definedName name="iotyu" localSheetId="4" hidden="1">{#N/A,#N/A,FALSE,"CONTROLE";#N/A,#N/A,FALSE,"CONTROLE"}</definedName>
    <definedName name="iotyu" hidden="1">{#N/A,#N/A,FALSE,"CONTROLE";#N/A,#N/A,FALSE,"CONTROLE"}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40001.4940740741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38960.4264467593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 hidden="1">FALSE</definedName>
    <definedName name="IsLTMColHidden" hidden="1">FALSE</definedName>
    <definedName name="iui" hidden="1">[40]XREF!$A$3:$IV$3</definedName>
    <definedName name="iukiikii" localSheetId="5" hidden="1">{#N/A,#N/A,FALSE,"CONTROLE"}</definedName>
    <definedName name="iukiikii" localSheetId="4" hidden="1">{#N/A,#N/A,FALSE,"CONTROLE"}</definedName>
    <definedName name="iukiikii" hidden="1">{#N/A,#N/A,FALSE,"CONTROLE"}</definedName>
    <definedName name="iuuki" localSheetId="5" hidden="1">{#N/A,#N/A,FALSE,"CONTROLE"}</definedName>
    <definedName name="iuuki" localSheetId="4" hidden="1">{#N/A,#N/A,FALSE,"CONTROLE"}</definedName>
    <definedName name="iuuki" hidden="1">{#N/A,#N/A,FALSE,"CONTROLE"}</definedName>
    <definedName name="JD" localSheetId="5" hidden="1">{"'Total'!$A$1","'Total'!$A$3"}</definedName>
    <definedName name="JD" localSheetId="4" hidden="1">{"'Total'!$A$1","'Total'!$A$3"}</definedName>
    <definedName name="JD" hidden="1">{"'Total'!$A$1","'Total'!$A$3"}</definedName>
    <definedName name="jdk" localSheetId="5" hidden="1">{"'Total'!$A$1","'Total'!$A$3"}</definedName>
    <definedName name="jdk" localSheetId="4" hidden="1">{"'Total'!$A$1","'Total'!$A$3"}</definedName>
    <definedName name="jdk" hidden="1">{"'Total'!$A$1","'Total'!$A$3"}</definedName>
    <definedName name="jdklaSHDLKSHDLKA" localSheetId="5" hidden="1">{"MULTIPLICAÇÃO",#N/A,FALSE,"Obras"}</definedName>
    <definedName name="jdklaSHDLKSHDLKA" localSheetId="4" hidden="1">{"MULTIPLICAÇÃO",#N/A,FALSE,"Obras"}</definedName>
    <definedName name="jdklaSHDLKSHDLKA" hidden="1">{"MULTIPLICAÇÃO",#N/A,FALSE,"Obras"}</definedName>
    <definedName name="jg" localSheetId="5" hidden="1">{"MATRIZES",#N/A,FALSE,"Obras"}</definedName>
    <definedName name="jg" localSheetId="4" hidden="1">{"MATRIZES",#N/A,FALSE,"Obras"}</definedName>
    <definedName name="jg" hidden="1">{"MATRIZES",#N/A,FALSE,"Obras"}</definedName>
    <definedName name="jhhgj" localSheetId="5" hidden="1">{#N/A,#N/A,FALSE,"CONTROLE"}</definedName>
    <definedName name="jhhgj" localSheetId="4" hidden="1">{#N/A,#N/A,FALSE,"CONTROLE"}</definedName>
    <definedName name="jhhgj" hidden="1">{#N/A,#N/A,FALSE,"CONTROLE"}</definedName>
    <definedName name="jhkgjh" localSheetId="5" hidden="1">{#N/A,#N/A,FALSE,"CONTROLE";#N/A,#N/A,FALSE,"CONTROLE"}</definedName>
    <definedName name="jhkgjh" localSheetId="4" hidden="1">{#N/A,#N/A,FALSE,"CONTROLE";#N/A,#N/A,FALSE,"CONTROLE"}</definedName>
    <definedName name="jhkgjh" hidden="1">{#N/A,#N/A,FALSE,"CONTROLE";#N/A,#N/A,FALSE,"CONTROLE"}</definedName>
    <definedName name="jhlggk" localSheetId="5" hidden="1">{#N/A,#N/A,FALSE,"CONTROLE";#N/A,#N/A,FALSE,"CONTROLE"}</definedName>
    <definedName name="jhlggk" localSheetId="4" hidden="1">{#N/A,#N/A,FALSE,"CONTROLE";#N/A,#N/A,FALSE,"CONTROLE"}</definedName>
    <definedName name="jhlggk" hidden="1">{#N/A,#N/A,FALSE,"CONTROLE";#N/A,#N/A,FALSE,"CONTROLE"}</definedName>
    <definedName name="jj" localSheetId="5" hidden="1">{"MULTIPLICAÇÃO",#N/A,FALSE,"Obras"}</definedName>
    <definedName name="jj" localSheetId="4" hidden="1">{"MULTIPLICAÇÃO",#N/A,FALSE,"Obras"}</definedName>
    <definedName name="jj" hidden="1">{"MULTIPLICAÇÃO",#N/A,FALSE,"Obras"}</definedName>
    <definedName name="JJJ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k" localSheetId="5" hidden="1">{"'Total'!$A$1","'Total'!$A$3"}</definedName>
    <definedName name="jjk" localSheetId="4" hidden="1">{"'Total'!$A$1","'Total'!$A$3"}</definedName>
    <definedName name="jjk" hidden="1">{"'Total'!$A$1","'Total'!$A$3"}</definedName>
    <definedName name="juj" localSheetId="5" hidden="1">{#N/A,#N/A,FALSE,"CONTROLE";#N/A,#N/A,FALSE,"CONTROLE"}</definedName>
    <definedName name="juj" localSheetId="4" hidden="1">{#N/A,#N/A,FALSE,"CONTROLE";#N/A,#N/A,FALSE,"CONTROLE"}</definedName>
    <definedName name="juj" hidden="1">{#N/A,#N/A,FALSE,"CONTROLE";#N/A,#N/A,FALSE,"CONTROLE"}</definedName>
    <definedName name="JUL_2010" localSheetId="5" hidden="1">{#N/A,#N/A,FALSE,"CONTROLE"}</definedName>
    <definedName name="JUL_2010" localSheetId="4" hidden="1">{#N/A,#N/A,FALSE,"CONTROLE"}</definedName>
    <definedName name="JUL_2010" hidden="1">{#N/A,#N/A,FALSE,"CONTROLE"}</definedName>
    <definedName name="JUN_2010" localSheetId="5" hidden="1">{#N/A,#N/A,FALSE,"CONTROLE"}</definedName>
    <definedName name="JUN_2010" localSheetId="4" hidden="1">{#N/A,#N/A,FALSE,"CONTROLE"}</definedName>
    <definedName name="JUN_2010" hidden="1">{#N/A,#N/A,FALSE,"CONTROLE"}</definedName>
    <definedName name="Justif" localSheetId="5" hidden="1">{#N/A,#N/A,FALSE,"Extra2";#N/A,#N/A,FALSE,"Comp2";#N/A,#N/A,FALSE,"Ret-PL"}</definedName>
    <definedName name="Justif" localSheetId="4" hidden="1">{#N/A,#N/A,FALSE,"Extra2";#N/A,#N/A,FALSE,"Comp2";#N/A,#N/A,FALSE,"Ret-PL"}</definedName>
    <definedName name="Justif" hidden="1">{#N/A,#N/A,FALSE,"Extra2";#N/A,#N/A,FALSE,"Comp2";#N/A,#N/A,FALSE,"Ret-PL"}</definedName>
    <definedName name="juu" localSheetId="5" hidden="1">{#N/A,#N/A,FALSE,"CONTROLE"}</definedName>
    <definedName name="juu" localSheetId="4" hidden="1">{#N/A,#N/A,FALSE,"CONTROLE"}</definedName>
    <definedName name="juu" hidden="1">{#N/A,#N/A,FALSE,"CONTROLE"}</definedName>
    <definedName name="jyd" localSheetId="5" hidden="1">{#N/A,#N/A,FALSE,"CONTROLE"}</definedName>
    <definedName name="jyd" localSheetId="4" hidden="1">{#N/A,#N/A,FALSE,"CONTROLE"}</definedName>
    <definedName name="jyd" hidden="1">{#N/A,#N/A,FALSE,"CONTROLE"}</definedName>
    <definedName name="k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a" localSheetId="5" hidden="1">{"MATRIZES",#N/A,FALSE,"Obras"}</definedName>
    <definedName name="ka" localSheetId="4" hidden="1">{"MATRIZES",#N/A,FALSE,"Obras"}</definedName>
    <definedName name="ka" hidden="1">{"MATRIZES",#N/A,FALSE,"Obras"}</definedName>
    <definedName name="kico" localSheetId="5" hidden="1">{#N/A,#N/A,FALSE,"CONTROLE";#N/A,#N/A,FALSE,"CONTROLE"}</definedName>
    <definedName name="kico" localSheetId="4" hidden="1">{#N/A,#N/A,FALSE,"CONTROLE";#N/A,#N/A,FALSE,"CONTROLE"}</definedName>
    <definedName name="kico" hidden="1">{#N/A,#N/A,FALSE,"CONTROLE";#N/A,#N/A,FALSE,"CONTROLE"}</definedName>
    <definedName name="kiko" localSheetId="5" hidden="1">{#N/A,#N/A,FALSE,"CONTROLE";#N/A,#N/A,FALSE,"CONTROLE"}</definedName>
    <definedName name="kiko" localSheetId="4" hidden="1">{#N/A,#N/A,FALSE,"CONTROLE";#N/A,#N/A,FALSE,"CONTROLE"}</definedName>
    <definedName name="kiko" hidden="1">{#N/A,#N/A,FALSE,"CONTROLE";#N/A,#N/A,FALSE,"CONTROLE"}</definedName>
    <definedName name="kiy" localSheetId="5" hidden="1">{#N/A,#N/A,FALSE,"CONTROLE"}</definedName>
    <definedName name="kiy" localSheetId="4" hidden="1">{#N/A,#N/A,FALSE,"CONTROLE"}</definedName>
    <definedName name="kiy" hidden="1">{#N/A,#N/A,FALSE,"CONTROLE"}</definedName>
    <definedName name="kjfhgjfj" localSheetId="5" hidden="1">{#N/A,#N/A,FALSE,"CONTROLE";#N/A,#N/A,FALSE,"CONTROLE"}</definedName>
    <definedName name="kjfhgjfj" localSheetId="4" hidden="1">{#N/A,#N/A,FALSE,"CONTROLE";#N/A,#N/A,FALSE,"CONTROLE"}</definedName>
    <definedName name="kjfhgjfj" hidden="1">{#N/A,#N/A,FALSE,"CONTROLE";#N/A,#N/A,FALSE,"CONTROLE"}</definedName>
    <definedName name="kjhlk" hidden="1">3</definedName>
    <definedName name="kk" localSheetId="5" hidden="1">{#N/A,#N/A,FALSE,"CONTROLE";#N/A,#N/A,FALSE,"CONTROLE"}</definedName>
    <definedName name="kk" localSheetId="4" hidden="1">{#N/A,#N/A,FALSE,"CONTROLE";#N/A,#N/A,FALSE,"CONTROLE"}</definedName>
    <definedName name="kk" hidden="1">{#N/A,#N/A,FALSE,"CONTROLE";#N/A,#N/A,FALSE,"CONTROLE"}</definedName>
    <definedName name="kljflksjk" localSheetId="5" hidden="1">{#N/A,#N/A,FALSE,"SIM95"}</definedName>
    <definedName name="kljflksjk" localSheetId="4" hidden="1">{#N/A,#N/A,FALSE,"SIM95"}</definedName>
    <definedName name="kljflksjk" hidden="1">{#N/A,#N/A,FALSE,"SIM95"}</definedName>
    <definedName name="KSLAL" localSheetId="5" hidden="1">{"MELHORAMENTO GENÉTICO",#N/A,FALSE,"Obras"}</definedName>
    <definedName name="KSLAL" localSheetId="4" hidden="1">{"MELHORAMENTO GENÉTICO",#N/A,FALSE,"Obras"}</definedName>
    <definedName name="KSLAL" hidden="1">{"MELHORAMENTO GENÉTICO",#N/A,FALSE,"Obras"}</definedName>
    <definedName name="Laercio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udo" localSheetId="5" hidden="1">{"APOIO",#N/A,FALSE,"Obras"}</definedName>
    <definedName name="Laudo" localSheetId="4" hidden="1">{"APOIO",#N/A,FALSE,"Obras"}</definedName>
    <definedName name="Laudo" hidden="1">{"APOIO",#N/A,FALSE,"Obras"}</definedName>
    <definedName name="legend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IVLAJA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imcount" hidden="1">2</definedName>
    <definedName name="list2" localSheetId="5" hidden="1">{"'Welcome'!$A$1:$J$27"}</definedName>
    <definedName name="list2" localSheetId="4" hidden="1">{"'Welcome'!$A$1:$J$27"}</definedName>
    <definedName name="list2" hidden="1">{"'Welcome'!$A$1:$J$27"}</definedName>
    <definedName name="Livres" localSheetId="5" hidden="1">{#N/A,#N/A,FALSE,"CONTROLE"}</definedName>
    <definedName name="Livres" localSheetId="4" hidden="1">{#N/A,#N/A,FALSE,"CONTROLE"}</definedName>
    <definedName name="Livres" hidden="1">{#N/A,#N/A,FALSE,"CONTROLE"}</definedName>
    <definedName name="ljdfljadsñf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kjhyiuoyiugjhg" localSheetId="5" hidden="1">{"'DEC ou FEC'!$A$1:$O$132"}</definedName>
    <definedName name="lkjhyiuoyiugjhg" localSheetId="4" hidden="1">{"'DEC ou FEC'!$A$1:$O$132"}</definedName>
    <definedName name="lkjhyiuoyiugjhg" hidden="1">{"'DEC ou FEC'!$A$1:$O$132"}</definedName>
    <definedName name="ll" localSheetId="5" hidden="1">{#N/A,#N/A,FALSE,"Extra2";#N/A,#N/A,FALSE,"Comp2";#N/A,#N/A,FALSE,"Ret-PL"}</definedName>
    <definedName name="ll" localSheetId="4" hidden="1">{#N/A,#N/A,FALSE,"Extra2";#N/A,#N/A,FALSE,"Comp2";#N/A,#N/A,FALSE,"Ret-PL"}</definedName>
    <definedName name="ll" hidden="1">{#N/A,#N/A,FALSE,"Extra2";#N/A,#N/A,FALSE,"Comp2";#N/A,#N/A,FALSE,"Ret-PL"}</definedName>
    <definedName name="lll" hidden="1">2</definedName>
    <definedName name="LLLL" localSheetId="5" hidden="1">{#N/A,#N/A,FALSE,"CONTROLE"}</definedName>
    <definedName name="LLLL" localSheetId="4" hidden="1">{#N/A,#N/A,FALSE,"CONTROLE"}</definedName>
    <definedName name="LLLL" hidden="1">{#N/A,#N/A,FALSE,"CONTROLE"}</definedName>
    <definedName name="llllllllllllllllllllllll" hidden="1">[1]SEMANAIS!#REF!</definedName>
    <definedName name="Losses" localSheetId="5" hidden="1">{"TAB 1",#N/A,FALSE,"1";"tab 2",#N/A,FALSE,"2";"TAB 3",#N/A,FALSE,"3";"tab 4",#N/A,FALSE,"4";"tab 5",#N/A,FALSE,"5";"tab 6",#N/A,FALSE,"6";"tab 7",#N/A,FALSE,"7";"TAB 8",#N/A,FALSE,"8"}</definedName>
    <definedName name="Losses" localSheetId="4" hidden="1">{"TAB 1",#N/A,FALSE,"1";"tab 2",#N/A,FALSE,"2";"TAB 3",#N/A,FALSE,"3";"tab 4",#N/A,FALSE,"4";"tab 5",#N/A,FALSE,"5";"tab 6",#N/A,FALSE,"6";"tab 7",#N/A,FALSE,"7";"TAB 8",#N/A,FALSE,"8"}</definedName>
    <definedName name="Losses" hidden="1">{"TAB 1",#N/A,FALSE,"1";"tab 2",#N/A,FALSE,"2";"TAB 3",#N/A,FALSE,"3";"tab 4",#N/A,FALSE,"4";"tab 5",#N/A,FALSE,"5";"tab 6",#N/A,FALSE,"6";"tab 7",#N/A,FALSE,"7";"TAB 8",#N/A,FALSE,"8"}</definedName>
    <definedName name="lth" hidden="1">#REF!</definedName>
    <definedName name="ltm_BalanceSheet" hidden="1">#REF!</definedName>
    <definedName name="ltm_IncomeStatement" hidden="1">#REF!</definedName>
    <definedName name="M" localSheetId="5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5" hidden="1">{"MATRIZES",#N/A,FALSE,"Obras"}</definedName>
    <definedName name="ma" localSheetId="4" hidden="1">{"MATRIZES",#N/A,FALSE,"Obras"}</definedName>
    <definedName name="ma" hidden="1">{"MATRIZES",#N/A,FALSE,"Obras"}</definedName>
    <definedName name="Macedo" localSheetId="5" hidden="1">{"AVÓS",#N/A,FALSE,"Obras"}</definedName>
    <definedName name="Macedo" localSheetId="4" hidden="1">{"AVÓS",#N/A,FALSE,"Obras"}</definedName>
    <definedName name="Macedo" hidden="1">{"AVÓS",#N/A,FALSE,"Obras"}</definedName>
    <definedName name="márcio" localSheetId="5" hidden="1">{"'Total'!$A$1","'Total'!$A$3"}</definedName>
    <definedName name="márcio" localSheetId="4" hidden="1">{"'Total'!$A$1","'Total'!$A$3"}</definedName>
    <definedName name="márcio" hidden="1">{"'Total'!$A$1","'Total'!$A$3"}</definedName>
    <definedName name="marzo" localSheetId="5" hidden="1">{#N/A,#N/A,FALSE,"Acum Julio - 00"}</definedName>
    <definedName name="marzo" localSheetId="4" hidden="1">{#N/A,#N/A,FALSE,"Acum Julio - 00"}</definedName>
    <definedName name="marzo" hidden="1">{#N/A,#N/A,FALSE,"Acum Julio - 00"}</definedName>
    <definedName name="marzo1" localSheetId="5" hidden="1">{#N/A,#N/A,FALSE,"Acum Julio - 00"}</definedName>
    <definedName name="marzo1" localSheetId="4" hidden="1">{#N/A,#N/A,FALSE,"Acum Julio - 00"}</definedName>
    <definedName name="marzo1" hidden="1">{#N/A,#N/A,FALSE,"Acum Julio - 00"}</definedName>
    <definedName name="Matrizes" localSheetId="5" hidden="1">{"MATRIZES",#N/A,FALSE,"Obras"}</definedName>
    <definedName name="Matrizes" localSheetId="4" hidden="1">{"MATRIZES",#N/A,FALSE,"Obras"}</definedName>
    <definedName name="Matrizes" hidden="1">{"MATRIZES",#N/A,FALSE,"Obras"}</definedName>
    <definedName name="MC" localSheetId="3" hidden="1">{"Purchase 100 Cash",#N/A,FALSE,"Deal 1";#N/A,#N/A,FALSE,"Deal 1b"}</definedName>
    <definedName name="MC" localSheetId="6" hidden="1">{"Purchase 100 Cash",#N/A,FALSE,"Deal 1";#N/A,#N/A,FALSE,"Deal 1b"}</definedName>
    <definedName name="MC" localSheetId="5" hidden="1">{"Purchase 100 Cash",#N/A,FALSE,"Deal 1";#N/A,#N/A,FALSE,"Deal 1b"}</definedName>
    <definedName name="MC" localSheetId="4" hidden="1">{"Purchase 100 Cash",#N/A,FALSE,"Deal 1";#N/A,#N/A,FALSE,"Deal 1b"}</definedName>
    <definedName name="MC" hidden="1">{"Purchase 100 Cash",#N/A,FALSE,"Deal 1";#N/A,#N/A,FALSE,"Deal 1b"}</definedName>
    <definedName name="men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mh" localSheetId="5" hidden="1">{"MULTIPLICAÇÃO",#N/A,FALSE,"Obras"}</definedName>
    <definedName name="mh" localSheetId="4" hidden="1">{"MULTIPLICAÇÃO",#N/A,FALSE,"Obras"}</definedName>
    <definedName name="mh" hidden="1">{"MULTIPLICAÇÃO",#N/A,FALSE,"Obras"}</definedName>
    <definedName name="mike" localSheetId="3" hidden="1">{#N/A,#N/A,FALSE,"Aging Summary";#N/A,#N/A,FALSE,"Ratio Analysis";#N/A,#N/A,FALSE,"Test 120 Day Accts";#N/A,#N/A,FALSE,"Tickmarks"}</definedName>
    <definedName name="mike" localSheetId="6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j" localSheetId="5" hidden="1">{"MELHORAMENTO GENÉTICO",#N/A,FALSE,"Obras"}</definedName>
    <definedName name="mj" localSheetId="4" hidden="1">{"MELHORAMENTO GENÉTICO",#N/A,FALSE,"Obras"}</definedName>
    <definedName name="mj" hidden="1">{"MELHORAMENTO GENÉTICO",#N/A,FALSE,"Obras"}</definedName>
    <definedName name="mm" hidden="1">[41]PREVCINE!$C$11:$C$59</definedName>
    <definedName name="mmm" hidden="1">'[41]400800'!$C$30:$C$33</definedName>
    <definedName name="mmmm" hidden="1">[41]PREVCINE!$D$11:$D$59</definedName>
    <definedName name="mmmmm" hidden="1">'[41]400800'!$D$30:$D$33</definedName>
    <definedName name="mmmmmm" hidden="1">'[41]170117'!$E$54:$E$54</definedName>
    <definedName name="mmmmmmm" hidden="1">[41]PREVCINE!$C$11:$C$59</definedName>
    <definedName name="mmmmmmmm" hidden="1">'[41]400800'!$C$30:$C$33</definedName>
    <definedName name="mmmmmmmmmm" hidden="1">[41]PREVCINE!$D$11:$D$59</definedName>
    <definedName name="mmreeee" hidden="1">#REF!</definedName>
    <definedName name="motor" localSheetId="5" hidden="1">{"MULTIPLICAÇÃO",#N/A,FALSE,"Obras"}</definedName>
    <definedName name="motor" localSheetId="4" hidden="1">{"MULTIPLICAÇÃO",#N/A,FALSE,"Obras"}</definedName>
    <definedName name="motor" hidden="1">{"MULTIPLICAÇÃO",#N/A,FALSE,"Obras"}</definedName>
    <definedName name="mso" localSheetId="5" hidden="1">{#N/A,#N/A,FALSE,"CONTROLE"}</definedName>
    <definedName name="mso" localSheetId="4" hidden="1">{#N/A,#N/A,FALSE,"CONTROLE"}</definedName>
    <definedName name="mso" hidden="1">{#N/A,#N/A,FALSE,"CONTROLE"}</definedName>
    <definedName name="n" localSheetId="3" hidden="1">'[42]19.FC grafs'!#REF!</definedName>
    <definedName name="n" localSheetId="6" hidden="1">'[42]19.FC grafs'!#REF!</definedName>
    <definedName name="n" localSheetId="5" hidden="1">'[42]19.FC grafs'!#REF!</definedName>
    <definedName name="n" localSheetId="4" hidden="1">'[42]19.FC grafs'!#REF!</definedName>
    <definedName name="n" hidden="1">'[42]19.FC grafs'!#REF!</definedName>
    <definedName name="n___thinkcell0EU" localSheetId="3" hidden="1">#REF!</definedName>
    <definedName name="n___thinkcell0EU" localSheetId="6" hidden="1">#REF!</definedName>
    <definedName name="n___thinkcell0EU" localSheetId="5" hidden="1">#REF!</definedName>
    <definedName name="n___thinkcell0EU" localSheetId="4" hidden="1">#REF!</definedName>
    <definedName name="n___thinkcell0EU" hidden="1">#REF!</definedName>
    <definedName name="n___thinkcellDUYAAAAAAAAAAAAA.ASgXKdizKS.Sy3LLpIctA" localSheetId="3" hidden="1">#REF!</definedName>
    <definedName name="n___thinkcellDUYAAAAAAAAAAAAA.ASgXKdizKS.Sy3LLpIctA" localSheetId="6" hidden="1">#REF!</definedName>
    <definedName name="n___thinkcellDUYAAAAAAAAAAAAA.ASgXKdizKS.Sy3LLpIctA" localSheetId="5" hidden="1">#REF!</definedName>
    <definedName name="n___thinkcellDUYAAAAAAAAAAAAA.ASgXKdizKS.Sy3LLpIctA" localSheetId="4" hidden="1">#REF!</definedName>
    <definedName name="n___thinkcellDUYAAAAAAAAAAAAA.ASgXKdizKS.Sy3LLpIctA" hidden="1">#REF!</definedName>
    <definedName name="n___thinkcellDUYAAAAAAAAAAAAATnOUvtMaG0mfMpURmMtVBg" localSheetId="3" hidden="1">#REF!</definedName>
    <definedName name="n___thinkcellDUYAAAAAAAAAAAAATnOUvtMaG0mfMpURmMtVBg" localSheetId="6" hidden="1">#REF!</definedName>
    <definedName name="n___thinkcellDUYAAAAAAAAAAAAATnOUvtMaG0mfMpURmMtVBg" localSheetId="5" hidden="1">#REF!</definedName>
    <definedName name="n___thinkcellDUYAAAAAAAAAAAAATnOUvtMaG0mfMpURmMtVBg" localSheetId="4" hidden="1">#REF!</definedName>
    <definedName name="n___thinkcellDUYAAAAAAAAAAAAATnOUvtMaG0mfMpURmMtVBg" hidden="1">#REF!</definedName>
    <definedName name="nada" localSheetId="5" hidden="1">{#N/A,#N/A,FALSE,"PRODQ-98"}</definedName>
    <definedName name="nada" localSheetId="4" hidden="1">{#N/A,#N/A,FALSE,"PRODQ-98"}</definedName>
    <definedName name="nada" hidden="1">{#N/A,#N/A,FALSE,"PRODQ-98"}</definedName>
    <definedName name="NADAS" localSheetId="5" hidden="1">{#N/A,#N/A,FALSE,"PRODQ-98"}</definedName>
    <definedName name="NADAS" localSheetId="4" hidden="1">{#N/A,#N/A,FALSE,"PRODQ-98"}</definedName>
    <definedName name="NADAS" hidden="1">{#N/A,#N/A,FALSE,"PRODQ-98"}</definedName>
    <definedName name="NADASS" localSheetId="5" hidden="1">{#N/A,#N/A,FALSE,"PRODQ-98"}</definedName>
    <definedName name="NADASS" localSheetId="4" hidden="1">{#N/A,#N/A,FALSE,"PRODQ-98"}</definedName>
    <definedName name="NADASS" hidden="1">{#N/A,#N/A,FALSE,"PRODQ-98"}</definedName>
    <definedName name="NADASSS" localSheetId="5" hidden="1">{#N/A,#N/A,FALSE,"PRODQ-98"}</definedName>
    <definedName name="NADASSS" localSheetId="4" hidden="1">{#N/A,#N/A,FALSE,"PRODQ-98"}</definedName>
    <definedName name="NADASSS" hidden="1">{#N/A,#N/A,FALSE,"PRODQ-98"}</definedName>
    <definedName name="nb" localSheetId="5" hidden="1">{"TotalGeralDespesasPorArea",#N/A,FALSE,"VinculosAccessEfetivo"}</definedName>
    <definedName name="nb" localSheetId="4" hidden="1">{"TotalGeralDespesasPorArea",#N/A,FALSE,"VinculosAccessEfetivo"}</definedName>
    <definedName name="nb" hidden="1">{"TotalGeralDespesasPorArea",#N/A,FALSE,"VinculosAccessEfetivo"}</definedName>
    <definedName name="nn" localSheetId="5" hidden="1">{"MULTIPLICAÇÃO",#N/A,FALSE,"Obras"}</definedName>
    <definedName name="nn" localSheetId="4" hidden="1">{"MULTIPLICAÇÃO",#N/A,FALSE,"Obras"}</definedName>
    <definedName name="nn" hidden="1">{"MULTIPLICAÇÃO",#N/A,FALSE,"Obras"}</definedName>
    <definedName name="nnnnb" localSheetId="5" hidden="1">{#N/A,#N/A,FALSE,"CONTROLE"}</definedName>
    <definedName name="nnnnb" localSheetId="4" hidden="1">{#N/A,#N/A,FALSE,"CONTROLE"}</definedName>
    <definedName name="nnnnb" hidden="1">{#N/A,#N/A,FALSE,"CONTROLE"}</definedName>
    <definedName name="no" localSheetId="3" hidden="1">{#N/A,#N/A,FALSE,"Aging Summary";#N/A,#N/A,FALSE,"Ratio Analysis";#N/A,#N/A,FALSE,"Test 120 Day Accts";#N/A,#N/A,FALSE,"Tickmarks"}</definedName>
    <definedName name="no" localSheetId="6" hidden="1">{#N/A,#N/A,FALSE,"Aging Summary";#N/A,#N/A,FALSE,"Ratio Analysis";#N/A,#N/A,FALSE,"Test 120 Day Accts";#N/A,#N/A,FALSE,"Tickmarks"}</definedName>
    <definedName name="no" localSheetId="5" hidden="1">{#N/A,#N/A,FALSE,"Aging Summary";#N/A,#N/A,FALSE,"Ratio Analysis";#N/A,#N/A,FALSE,"Test 120 Day Accts";#N/A,#N/A,FALSE,"Tickmarks"}</definedName>
    <definedName name="no" localSheetId="4" hidden="1">{#N/A,#N/A,FALSE,"Aging Summary";#N/A,#N/A,FALSE,"Ratio Analysis";#N/A,#N/A,FALSE,"Test 120 Day Accts";#N/A,#N/A,FALSE,"Tickmarks"}</definedName>
    <definedName name="no" hidden="1">{#N/A,#N/A,FALSE,"Aging Summary";#N/A,#N/A,FALSE,"Ratio Analysis";#N/A,#N/A,FALSE,"Test 120 Day Accts";#N/A,#N/A,FALSE,"Tickmarks"}</definedName>
    <definedName name="NOVEMBRO_00" hidden="1">#REF!</definedName>
    <definedName name="nt" localSheetId="5" hidden="1">{"MELHORAMENTO GENÉTICO",#N/A,FALSE,"Obras"}</definedName>
    <definedName name="nt" localSheetId="4" hidden="1">{"MELHORAMENTO GENÉTICO",#N/A,FALSE,"Obras"}</definedName>
    <definedName name="nt" hidden="1">{"MELHORAMENTO GENÉTICO",#N/A,FALSE,"Obras"}</definedName>
    <definedName name="nu" localSheetId="5" hidden="1">{"AVÓS",#N/A,FALSE,"Obras"}</definedName>
    <definedName name="nu" localSheetId="4" hidden="1">{"AVÓS",#N/A,FALSE,"Obras"}</definedName>
    <definedName name="nu" hidden="1">{"AVÓS",#N/A,FALSE,"Obras"}</definedName>
    <definedName name="NumofGrpAccts" hidden="1">1</definedName>
    <definedName name="o" localSheetId="5" hidden="1">{#N/A,#N/A,FALSE,"CONTROLE";#N/A,#N/A,FALSE,"CONTROLE"}</definedName>
    <definedName name="o" localSheetId="4" hidden="1">{#N/A,#N/A,FALSE,"CONTROLE";#N/A,#N/A,FALSE,"CONTROLE"}</definedName>
    <definedName name="o" hidden="1">{#N/A,#N/A,FALSE,"CONTROLE";#N/A,#N/A,FALSE,"CONTROLE"}</definedName>
    <definedName name="OBRA" localSheetId="5" hidden="1">{"MULTIPLICAÇÃO",#N/A,FALSE,"Obras"}</definedName>
    <definedName name="OBRA" localSheetId="4" hidden="1">{"MULTIPLICAÇÃO",#N/A,FALSE,"Obras"}</definedName>
    <definedName name="OBRA" hidden="1">{"MULTIPLICAÇÃO",#N/A,FALSE,"Obras"}</definedName>
    <definedName name="obras" localSheetId="5" hidden="1">{"MULTIPLICAÇÃO",#N/A,FALSE,"Obras"}</definedName>
    <definedName name="obras" localSheetId="4" hidden="1">{"MULTIPLICAÇÃO",#N/A,FALSE,"Obras"}</definedName>
    <definedName name="obras" hidden="1">{"MULTIPLICAÇÃO",#N/A,FALSE,"Obras"}</definedName>
    <definedName name="OBRAS_FAB_RAC" localSheetId="5" hidden="1">{"MULTIPLICAÇÃO",#N/A,FALSE,"Obras"}</definedName>
    <definedName name="OBRAS_FAB_RAC" localSheetId="4" hidden="1">{"MULTIPLICAÇÃO",#N/A,FALSE,"Obras"}</definedName>
    <definedName name="OBRAS_FAB_RAC" hidden="1">{"MULTIPLICAÇÃO",#N/A,FALSE,"Obras"}</definedName>
    <definedName name="OBRAS_FAB_RAC_UDIA" localSheetId="5" hidden="1">{"MULTIPLICAÇÃO",#N/A,FALSE,"Obras"}</definedName>
    <definedName name="OBRAS_FAB_RAC_UDIA" localSheetId="4" hidden="1">{"MULTIPLICAÇÃO",#N/A,FALSE,"Obras"}</definedName>
    <definedName name="OBRAS_FAB_RAC_UDIA" hidden="1">{"MULTIPLICAÇÃO",#N/A,FALSE,"Obras"}</definedName>
    <definedName name="oiio" localSheetId="5" hidden="1">{#N/A,#N/A,FALSE,"CONTROLE"}</definedName>
    <definedName name="oiio" localSheetId="4" hidden="1">{#N/A,#N/A,FALSE,"CONTROLE"}</definedName>
    <definedName name="oiio" hidden="1">{#N/A,#N/A,FALSE,"CONTROLE"}</definedName>
    <definedName name="oiuup" localSheetId="5" hidden="1">{#N/A,#N/A,FALSE,"CONTROLE";#N/A,#N/A,FALSE,"CONTROLE"}</definedName>
    <definedName name="oiuup" localSheetId="4" hidden="1">{#N/A,#N/A,FALSE,"CONTROLE";#N/A,#N/A,FALSE,"CONTROLE"}</definedName>
    <definedName name="oiuup" hidden="1">{#N/A,#N/A,FALSE,"CONTROLE";#N/A,#N/A,FALSE,"CONTROLE"}</definedName>
    <definedName name="ok" hidden="1">#REF!</definedName>
    <definedName name="olkmghtg" hidden="1">[1]SEMANAIS!#REF!</definedName>
    <definedName name="operação" localSheetId="5" hidden="1">{#N/A,#N/A,FALSE,"CONTROLE"}</definedName>
    <definedName name="operação" localSheetId="4" hidden="1">{#N/A,#N/A,FALSE,"CONTROLE"}</definedName>
    <definedName name="operação" hidden="1">{#N/A,#N/A,FALSE,"CONTROLE"}</definedName>
    <definedName name="Others_ADM" localSheetId="3" hidden="1">#REF!</definedName>
    <definedName name="Others_ADM" localSheetId="6" hidden="1">#REF!</definedName>
    <definedName name="Others_ADM" localSheetId="5" hidden="1">#REF!</definedName>
    <definedName name="Others_ADM" localSheetId="4" hidden="1">#REF!</definedName>
    <definedName name="Others_ADM" hidden="1">#REF!</definedName>
    <definedName name="oy" localSheetId="5" hidden="1">{#N/A,#N/A,FALSE,"CONTROLE";#N/A,#N/A,FALSE,"CONTROLE"}</definedName>
    <definedName name="oy" localSheetId="4" hidden="1">{#N/A,#N/A,FALSE,"CONTROLE";#N/A,#N/A,FALSE,"CONTROLE"}</definedName>
    <definedName name="oy" hidden="1">{#N/A,#N/A,FALSE,"CONTROLE";#N/A,#N/A,FALSE,"CONTROLE"}</definedName>
    <definedName name="p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agani" localSheetId="3" hidden="1">{#N/A,#N/A,TRUE,"Resumo de Preços"}</definedName>
    <definedName name="pagani" localSheetId="6" hidden="1">{#N/A,#N/A,TRUE,"Resumo de Preços"}</definedName>
    <definedName name="pagani" localSheetId="5" hidden="1">{#N/A,#N/A,TRUE,"Resumo de Preços"}</definedName>
    <definedName name="pagani" localSheetId="4" hidden="1">{#N/A,#N/A,TRUE,"Resumo de Preços"}</definedName>
    <definedName name="pagani" hidden="1">{#N/A,#N/A,TRUE,"Resumo de Preços"}</definedName>
    <definedName name="pd." localSheetId="5" hidden="1">{"MULTIPLICAÇÃO",#N/A,FALSE,"Obras"}</definedName>
    <definedName name="pd." localSheetId="4" hidden="1">{"MULTIPLICAÇÃO",#N/A,FALSE,"Obras"}</definedName>
    <definedName name="pd." hidden="1">{"MULTIPLICAÇÃO",#N/A,FALSE,"Obras"}</definedName>
    <definedName name="pd.." localSheetId="5" hidden="1">{"MATRIZES",#N/A,FALSE,"Obras"}</definedName>
    <definedName name="pd.." localSheetId="4" hidden="1">{"MATRIZES",#N/A,FALSE,"Obras"}</definedName>
    <definedName name="pd.." hidden="1">{"MATRIZES",#N/A,FALSE,"Obras"}</definedName>
    <definedName name="pd..." localSheetId="5" hidden="1">{"MULTIPLICAÇÃO",#N/A,FALSE,"Obras"}</definedName>
    <definedName name="pd..." localSheetId="4" hidden="1">{"MULTIPLICAÇÃO",#N/A,FALSE,"Obras"}</definedName>
    <definedName name="pd..." hidden="1">{"MULTIPLICAÇÃO",#N/A,FALSE,"Obras"}</definedName>
    <definedName name="Pdca" localSheetId="5" hidden="1">{"MULTIPLICAÇÃO",#N/A,FALSE,"Obras"}</definedName>
    <definedName name="Pdca" localSheetId="4" hidden="1">{"MULTIPLICAÇÃO",#N/A,FALSE,"Obras"}</definedName>
    <definedName name="Pdca" hidden="1">{"MULTIPLICAÇÃO",#N/A,FALSE,"Obras"}</definedName>
    <definedName name="Pdca." localSheetId="5" hidden="1">{"MULTIPLICAÇÃO",#N/A,FALSE,"Obras"}</definedName>
    <definedName name="Pdca." localSheetId="4" hidden="1">{"MULTIPLICAÇÃO",#N/A,FALSE,"Obras"}</definedName>
    <definedName name="Pdca." hidden="1">{"MULTIPLICAÇÃO",#N/A,FALSE,"Obras"}</definedName>
    <definedName name="Pdca.." localSheetId="5" hidden="1">{"APOIO",#N/A,FALSE,"Obras"}</definedName>
    <definedName name="Pdca.." localSheetId="4" hidden="1">{"APOIO",#N/A,FALSE,"Obras"}</definedName>
    <definedName name="Pdca.." hidden="1">{"APOIO",#N/A,FALSE,"Obras"}</definedName>
    <definedName name="pdca...." localSheetId="5" hidden="1">{"MULTIPLICAÇÃO",#N/A,FALSE,"Obras"}</definedName>
    <definedName name="pdca...." localSheetId="4" hidden="1">{"MULTIPLICAÇÃO",#N/A,FALSE,"Obras"}</definedName>
    <definedName name="pdca...." hidden="1">{"MULTIPLICAÇÃO",#N/A,FALSE,"Obras"}</definedName>
    <definedName name="PDCA1" localSheetId="5" hidden="1">{"MATRIZES",#N/A,FALSE,"Obras"}</definedName>
    <definedName name="PDCA1" localSheetId="4" hidden="1">{"MATRIZES",#N/A,FALSE,"Obras"}</definedName>
    <definedName name="PDCA1" hidden="1">{"MATRIZES",#N/A,FALSE,"Obras"}</definedName>
    <definedName name="PEDRO" localSheetId="5" hidden="1">{#N/A,#N/A,FALSE,"CONTROLE"}</definedName>
    <definedName name="PEDRO" localSheetId="4" hidden="1">{#N/A,#N/A,FALSE,"CONTROLE"}</definedName>
    <definedName name="PEDRO" hidden="1">{#N/A,#N/A,FALSE,"CONTROLE"}</definedName>
    <definedName name="pfjsaifja´gogpnrieognopengf" hidden="1">#REF!</definedName>
    <definedName name="Piratininga" localSheetId="5" hidden="1">{#N/A,#N/A,FALSE,"CONTROLE"}</definedName>
    <definedName name="Piratininga" localSheetId="4" hidden="1">{#N/A,#N/A,FALSE,"CONTROLE"}</definedName>
    <definedName name="Piratininga" hidden="1">{#N/A,#N/A,FALSE,"CONTROLE"}</definedName>
    <definedName name="PIRATININGAV2" localSheetId="5" hidden="1">{#N/A,#N/A,FALSE,"CONTROLE"}</definedName>
    <definedName name="PIRATININGAV2" localSheetId="4" hidden="1">{#N/A,#N/A,FALSE,"CONTROLE"}</definedName>
    <definedName name="PIRATININGAV2" hidden="1">{#N/A,#N/A,FALSE,"CONTROLE"}</definedName>
    <definedName name="pkç" hidden="1">#REF!</definedName>
    <definedName name="pl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oiu" localSheetId="5" hidden="1">{#N/A,#N/A,FALSE,"CONTROLE";#N/A,#N/A,FALSE,"CONTROLE"}</definedName>
    <definedName name="poiu" localSheetId="4" hidden="1">{#N/A,#N/A,FALSE,"CONTROLE";#N/A,#N/A,FALSE,"CONTROLE"}</definedName>
    <definedName name="poiu" hidden="1">{#N/A,#N/A,FALSE,"CONTROLE";#N/A,#N/A,FALSE,"CONTROLE"}</definedName>
    <definedName name="poiuuuuuuuuuu" localSheetId="5" hidden="1">{#N/A,#N/A,FALSE,"CONTROLE";#N/A,#N/A,FALSE,"CONTROLE"}</definedName>
    <definedName name="poiuuuuuuuuuu" localSheetId="4" hidden="1">{#N/A,#N/A,FALSE,"CONTROLE";#N/A,#N/A,FALSE,"CONTROLE"}</definedName>
    <definedName name="poiuuuuuuuuuu" hidden="1">{#N/A,#N/A,FALSE,"CONTROLE";#N/A,#N/A,FALSE,"CONTROLE"}</definedName>
    <definedName name="ponwp" hidden="1">#REF!</definedName>
    <definedName name="pp" localSheetId="5" hidden="1">{#N/A,#N/A,FALSE,"ENERGIA";#N/A,#N/A,FALSE,"PERDIDAS";#N/A,#N/A,FALSE,"CLIENTES";#N/A,#N/A,FALSE,"ESTADO";#N/A,#N/A,FALSE,"TECNICA"}</definedName>
    <definedName name="pp" localSheetId="4" hidden="1">{#N/A,#N/A,FALSE,"ENERGIA";#N/A,#N/A,FALSE,"PERDIDAS";#N/A,#N/A,FALSE,"CLIENTES";#N/A,#N/A,FALSE,"ESTADO";#N/A,#N/A,FALSE,"TECNICA"}</definedName>
    <definedName name="pp" hidden="1">{#N/A,#N/A,FALSE,"ENERGIA";#N/A,#N/A,FALSE,"PERDIDAS";#N/A,#N/A,FALSE,"CLIENTES";#N/A,#N/A,FALSE,"ESTADO";#N/A,#N/A,FALSE,"TECNICA"}</definedName>
    <definedName name="pppp" localSheetId="5" hidden="1">{"'Total'!$A$1","'Total'!$A$3"}</definedName>
    <definedName name="pppp" localSheetId="4" hidden="1">{"'Total'!$A$1","'Total'!$A$3"}</definedName>
    <definedName name="pppp" hidden="1">{"'Total'!$A$1","'Total'!$A$3"}</definedName>
    <definedName name="PPPPP" localSheetId="5" hidden="1">{"AVÓS",#N/A,FALSE,"Obras"}</definedName>
    <definedName name="PPPPP" localSheetId="4" hidden="1">{"AVÓS",#N/A,FALSE,"Obras"}</definedName>
    <definedName name="PPPPP" hidden="1">{"AVÓS",#N/A,FALSE,"Obras"}</definedName>
    <definedName name="PPPPPPPPPP" hidden="1">[1]SEMANAIS!#REF!</definedName>
    <definedName name="PPPPPPPPPPP" hidden="1">[1]SEMANAIS!#REF!</definedName>
    <definedName name="pppppppppppp" hidden="1">[1]SEMANAIS!#REF!</definedName>
    <definedName name="pqp" localSheetId="5" hidden="1">{"TotalGeralDespesasPorArea",#N/A,FALSE,"VinculosAccessEfetivo"}</definedName>
    <definedName name="pqp" localSheetId="4" hidden="1">{"TotalGeralDespesasPorArea",#N/A,FALSE,"VinculosAccessEfetivo"}</definedName>
    <definedName name="pqp" hidden="1">{"TotalGeralDespesasPorArea",#N/A,FALSE,"VinculosAccessEfetivo"}</definedName>
    <definedName name="Print_CSC_Report_2" localSheetId="3" hidden="1">{"CSC_1",#N/A,FALSE,"CSC Outputs";"CSC_2",#N/A,FALSE,"CSC Outputs"}</definedName>
    <definedName name="Print_CSC_Report_2" localSheetId="6" hidden="1">{"CSC_1",#N/A,FALSE,"CSC Outputs";"CSC_2",#N/A,FALSE,"CSC Outputs"}</definedName>
    <definedName name="Print_CSC_Report_2" localSheetId="5" hidden="1">{"CSC_1",#N/A,FALSE,"CSC Outputs";"CSC_2",#N/A,FALSE,"CSC Outputs"}</definedName>
    <definedName name="Print_CSC_Report_2" localSheetId="4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3" hidden="1">{"CSC_1",#N/A,FALSE,"CSC Outputs";"CSC_2",#N/A,FALSE,"CSC Outputs"}</definedName>
    <definedName name="Print_CSC_Report_3" localSheetId="6" hidden="1">{"CSC_1",#N/A,FALSE,"CSC Outputs";"CSC_2",#N/A,FALSE,"CSC Outputs"}</definedName>
    <definedName name="Print_CSC_Report_3" localSheetId="5" hidden="1">{"CSC_1",#N/A,FALSE,"CSC Outputs";"CSC_2",#N/A,FALSE,"CSC Outputs"}</definedName>
    <definedName name="Print_CSC_Report_3" localSheetId="4" hidden="1">{"CSC_1",#N/A,FALSE,"CSC Outputs";"CSC_2",#N/A,FALSE,"CSC Outputs"}</definedName>
    <definedName name="Print_CSC_Report_3" hidden="1">{"CSC_1",#N/A,FALSE,"CSC Outputs";"CSC_2",#N/A,FALSE,"CSC Outputs"}</definedName>
    <definedName name="Print_CSC_Report_4" localSheetId="3" hidden="1">{"CSC_1",#N/A,FALSE,"CSC Outputs";"CSC_2",#N/A,FALSE,"CSC Outputs"}</definedName>
    <definedName name="Print_CSC_Report_4" localSheetId="6" hidden="1">{"CSC_1",#N/A,FALSE,"CSC Outputs";"CSC_2",#N/A,FALSE,"CSC Outputs"}</definedName>
    <definedName name="Print_CSC_Report_4" localSheetId="5" hidden="1">{"CSC_1",#N/A,FALSE,"CSC Outputs";"CSC_2",#N/A,FALSE,"CSC Outputs"}</definedName>
    <definedName name="Print_CSC_Report_4" localSheetId="4" hidden="1">{"CSC_1",#N/A,FALSE,"CSC Outputs";"CSC_2",#N/A,FALSE,"CSC Outputs"}</definedName>
    <definedName name="Print_CSC_Report_4" hidden="1">{"CSC_1",#N/A,FALSE,"CSC Outputs";"CSC_2",#N/A,FALSE,"CSC Outputs"}</definedName>
    <definedName name="Proj" localSheetId="5" hidden="1">{"MATRIZES",#N/A,FALSE,"Obras"}</definedName>
    <definedName name="Proj" localSheetId="4" hidden="1">{"MATRIZES",#N/A,FALSE,"Obras"}</definedName>
    <definedName name="Proj" hidden="1">{"MATRIZES",#N/A,FALSE,"Obras"}</definedName>
    <definedName name="PUB_FileID" hidden="1">"N10005525.xls"</definedName>
    <definedName name="PUB_UserID" hidden="1">"ZITHAR"</definedName>
    <definedName name="pwa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Q" localSheetId="5" hidden="1">{"AVÓS",#N/A,FALSE,"Obras"}</definedName>
    <definedName name="QQ" localSheetId="4" hidden="1">{"AVÓS",#N/A,FALSE,"Obras"}</definedName>
    <definedName name="QQ" hidden="1">{"AVÓS",#N/A,FALSE,"Obras"}</definedName>
    <definedName name="qqq" hidden="1">[1]SEMANAIS!#REF!</definedName>
    <definedName name="qqqq" localSheetId="5" hidden="1">{#N/A,#N/A,FALSE,"CONTROLE"}</definedName>
    <definedName name="qqqq" localSheetId="4" hidden="1">{#N/A,#N/A,FALSE,"CONTROLE"}</definedName>
    <definedName name="qqqq" hidden="1">{#N/A,#N/A,FALSE,"CONTROLE"}</definedName>
    <definedName name="qqqqq" hidden="1">[1]SEMANAIS!#REF!</definedName>
    <definedName name="qqqqqq" localSheetId="5" hidden="1">{#N/A,#N/A,FALSE,"CONTROLE"}</definedName>
    <definedName name="qqqqqq" localSheetId="4" hidden="1">{#N/A,#N/A,FALSE,"CONTROLE"}</definedName>
    <definedName name="qqqqqq" hidden="1">{#N/A,#N/A,FALSE,"CONTROLE"}</definedName>
    <definedName name="qqqqqqq" hidden="1">[1]SEMANAIS!#REF!</definedName>
    <definedName name="qqqqqqqqqqqqq" localSheetId="5" hidden="1">{#N/A,#N/A,FALSE,"CONTROLE"}</definedName>
    <definedName name="qqqqqqqqqqqqq" localSheetId="4" hidden="1">{#N/A,#N/A,FALSE,"CONTROLE"}</definedName>
    <definedName name="qqqqqqqqqqqqq" hidden="1">{#N/A,#N/A,FALSE,"CONTROLE"}</definedName>
    <definedName name="QQQQQQQQQQQQQQQQQQQQQQQQQQQQQQQQQQQQQQQQQQQQ" localSheetId="5" hidden="1">{"MELHORAMENTO GENÉTICO",#N/A,FALSE,"Obras"}</definedName>
    <definedName name="QQQQQQQQQQQQQQQQQQQQQQQQQQQQQQQQQQQQQQQQQQQQ" localSheetId="4" hidden="1">{"MELHORAMENTO GENÉTICO",#N/A,FALSE,"Obras"}</definedName>
    <definedName name="QQQQQQQQQQQQQQQQQQQQQQQQQQQQQQQQQQQQQQQQQQQQ" hidden="1">{"MELHORAMENTO GENÉTICO",#N/A,FALSE,"Obras"}</definedName>
    <definedName name="qtret" localSheetId="5" hidden="1">{#N/A,#N/A,FALSE,"CONTROLE"}</definedName>
    <definedName name="qtret" localSheetId="4" hidden="1">{#N/A,#N/A,FALSE,"CONTROLE"}</definedName>
    <definedName name="qtret" hidden="1">{#N/A,#N/A,FALSE,"CONTROLE"}</definedName>
    <definedName name="qtyyuu" localSheetId="5" hidden="1">{#N/A,#N/A,FALSE,"CONTROLE"}</definedName>
    <definedName name="qtyyuu" localSheetId="4" hidden="1">{#N/A,#N/A,FALSE,"CONTROLE"}</definedName>
    <definedName name="qtyyuu" hidden="1">{#N/A,#N/A,FALSE,"CONTROLE"}</definedName>
    <definedName name="QW" localSheetId="5" hidden="1">{#N/A,#N/A,TRUE,"K2 e MEIA";#N/A,#N/A,TRUE,"K3";#N/A,#N/A,TRUE,"K4";#N/A,#N/A,TRUE,"PERFIL U";#N/A,#N/A,TRUE,"BCHA"}</definedName>
    <definedName name="QW" localSheetId="4" hidden="1">{#N/A,#N/A,TRUE,"K2 e MEIA";#N/A,#N/A,TRUE,"K3";#N/A,#N/A,TRUE,"K4";#N/A,#N/A,TRUE,"PERFIL U";#N/A,#N/A,TRUE,"BCHA"}</definedName>
    <definedName name="QW" hidden="1">{#N/A,#N/A,TRUE,"K2 e MEIA";#N/A,#N/A,TRUE,"K3";#N/A,#N/A,TRUE,"K4";#N/A,#N/A,TRUE,"PERFIL U";#N/A,#N/A,TRUE,"BCHA"}</definedName>
    <definedName name="qwe" localSheetId="5" hidden="1">{#N/A,#N/A,FALSE,"CONTROLE"}</definedName>
    <definedName name="qwe" localSheetId="4" hidden="1">{#N/A,#N/A,FALSE,"CONTROLE"}</definedName>
    <definedName name="qwe" hidden="1">{#N/A,#N/A,FALSE,"CONTROLE"}</definedName>
    <definedName name="qweer" localSheetId="5" hidden="1">{#N/A,#N/A,FALSE,"CONTROLE"}</definedName>
    <definedName name="qweer" localSheetId="4" hidden="1">{#N/A,#N/A,FALSE,"CONTROLE"}</definedName>
    <definedName name="qweer" hidden="1">{#N/A,#N/A,FALSE,"CONTROLE"}</definedName>
    <definedName name="qwq" localSheetId="5" hidden="1">{"TotalGeralDespesasPorArea",#N/A,FALSE,"VinculosAccessEfetivo"}</definedName>
    <definedName name="qwq" localSheetId="4" hidden="1">{"TotalGeralDespesasPorArea",#N/A,FALSE,"VinculosAccessEfetivo"}</definedName>
    <definedName name="qwq" hidden="1">{"TotalGeralDespesasPorArea",#N/A,FALSE,"VinculosAccessEfetivo"}</definedName>
    <definedName name="qwrre" localSheetId="5" hidden="1">{#N/A,#N/A,FALSE,"CONTROLE"}</definedName>
    <definedName name="qwrre" localSheetId="4" hidden="1">{#N/A,#N/A,FALSE,"CONTROLE"}</definedName>
    <definedName name="qwrre" hidden="1">{#N/A,#N/A,FALSE,"CONTROLE"}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af" localSheetId="5" hidden="1">{#N/A,#N/A,FALSE,"CONTROLE";#N/A,#N/A,FALSE,"CONTROLE"}</definedName>
    <definedName name="raf" localSheetId="4" hidden="1">{#N/A,#N/A,FALSE,"CONTROLE";#N/A,#N/A,FALSE,"CONTROLE"}</definedName>
    <definedName name="raf" hidden="1">{#N/A,#N/A,FALSE,"CONTROLE";#N/A,#N/A,FALSE,"CONTROLE"}</definedName>
    <definedName name="Raimundo" localSheetId="5" hidden="1">{"APOIO",#N/A,FALSE,"Obras"}</definedName>
    <definedName name="Raimundo" localSheetId="4" hidden="1">{"APOIO",#N/A,FALSE,"Obras"}</definedName>
    <definedName name="Raimundo" hidden="1">{"APOIO",#N/A,FALSE,"Obras"}</definedName>
    <definedName name="R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localSheetId="5" hidden="1">{#N/A,#N/A,FALSE,"ENERGIA";#N/A,#N/A,FALSE,"PERDIDAS";#N/A,#N/A,FALSE,"CLIENTES";#N/A,#N/A,FALSE,"ESTADO";#N/A,#N/A,FALSE,"TECNICA"}</definedName>
    <definedName name="RBTESTE" localSheetId="4" hidden="1">{#N/A,#N/A,FALSE,"ENERGIA";#N/A,#N/A,FALSE,"PERDIDAS";#N/A,#N/A,FALSE,"CLIENTES";#N/A,#N/A,FALSE,"ESTADO";#N/A,#N/A,FALSE,"TECNICA"}</definedName>
    <definedName name="RBTESTE" hidden="1">{#N/A,#N/A,FALSE,"ENERGIA";#N/A,#N/A,FALSE,"PERDIDAS";#N/A,#N/A,FALSE,"CLIENTES";#N/A,#N/A,FALSE,"ESTADO";#N/A,#N/A,FALSE,"TECNICA"}</definedName>
    <definedName name="re5t" localSheetId="5" hidden="1">{#N/A,#N/A,FALSE,"CONTROLE"}</definedName>
    <definedName name="re5t" localSheetId="4" hidden="1">{#N/A,#N/A,FALSE,"CONTROLE"}</definedName>
    <definedName name="re5t" hidden="1">{#N/A,#N/A,FALSE,"CONTROLE"}</definedName>
    <definedName name="REAIS" localSheetId="5" hidden="1">{#N/A,#N/A,FALSE,"CONTROLE"}</definedName>
    <definedName name="REAIS" localSheetId="4" hidden="1">{#N/A,#N/A,FALSE,"CONTROLE"}</definedName>
    <definedName name="REAIS" hidden="1">{#N/A,#N/A,FALSE,"CONTROLE"}</definedName>
    <definedName name="REAISPREV" localSheetId="5" hidden="1">{#N/A,#N/A,FALSE,"CONTROLE"}</definedName>
    <definedName name="REAISPREV" localSheetId="4" hidden="1">{#N/A,#N/A,FALSE,"CONTROLE"}</definedName>
    <definedName name="REAISPREV" hidden="1">{#N/A,#N/A,FALSE,"CONTROLE"}</definedName>
    <definedName name="rebocco" localSheetId="5" hidden="1">{"AVÓS",#N/A,FALSE,"Obras"}</definedName>
    <definedName name="rebocco" localSheetId="4" hidden="1">{"AVÓS",#N/A,FALSE,"Obras"}</definedName>
    <definedName name="rebocco" hidden="1">{"AVÓS",#N/A,FALSE,"Obras"}</definedName>
    <definedName name="RecDesFinAlex" localSheetId="5" hidden="1">{#N/A,#N/A,FALSE,"SIM95"}</definedName>
    <definedName name="RecDesFinAlex" localSheetId="4" hidden="1">{#N/A,#N/A,FALSE,"SIM95"}</definedName>
    <definedName name="RecDesFinAlex" hidden="1">{#N/A,#N/A,FALSE,"SIM95"}</definedName>
    <definedName name="redo" localSheetId="3" hidden="1">{#N/A,#N/A,FALSE,"ACQ_GRAPHS";#N/A,#N/A,FALSE,"T_1 GRAPHS";#N/A,#N/A,FALSE,"T_2 GRAPHS";#N/A,#N/A,FALSE,"COMB_GRAPHS"}</definedName>
    <definedName name="redo" localSheetId="6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zido" localSheetId="5" hidden="1">{#N/A,#N/A,FALSE,"CONTROLE"}</definedName>
    <definedName name="reduzido" localSheetId="4" hidden="1">{#N/A,#N/A,FALSE,"CONTROLE"}</definedName>
    <definedName name="reduzido" hidden="1">{#N/A,#N/A,FALSE,"CONTROLE"}</definedName>
    <definedName name="Relat" localSheetId="5" hidden="1">{#N/A,#N/A,FALSE,"CONTROLE";#N/A,#N/A,FALSE,"CONTROLE"}</definedName>
    <definedName name="Relat" localSheetId="4" hidden="1">{#N/A,#N/A,FALSE,"CONTROLE";#N/A,#N/A,FALSE,"CONTROLE"}</definedName>
    <definedName name="Relat" hidden="1">{#N/A,#N/A,FALSE,"CONTROLE";#N/A,#N/A,FALSE,"CONTROLE"}</definedName>
    <definedName name="Renato" localSheetId="5" hidden="1">{#N/A,#N/A,FALSE,"CONTROLE"}</definedName>
    <definedName name="Renato" localSheetId="4" hidden="1">{#N/A,#N/A,FALSE,"CONTROLE"}</definedName>
    <definedName name="Renato" hidden="1">{#N/A,#N/A,FALSE,"CONTROLE"}</definedName>
    <definedName name="RESUMO3" localSheetId="5" hidden="1">{#N/A,#N/A,FALSE,"CONTROLE"}</definedName>
    <definedName name="RESUMO3" localSheetId="4" hidden="1">{#N/A,#N/A,FALSE,"CONTROLE"}</definedName>
    <definedName name="RESUMO3" hidden="1">{#N/A,#N/A,FALSE,"CONTROLE"}</definedName>
    <definedName name="retwr" localSheetId="5" hidden="1">{#N/A,#N/A,FALSE,"CONTROLE";#N/A,#N/A,FALSE,"CONTROLE"}</definedName>
    <definedName name="retwr" localSheetId="4" hidden="1">{#N/A,#N/A,FALSE,"CONTROLE";#N/A,#N/A,FALSE,"CONTROLE"}</definedName>
    <definedName name="retwr" hidden="1">{#N/A,#N/A,FALSE,"CONTROLE";#N/A,#N/A,FALSE,"CONTROLE"}</definedName>
    <definedName name="rety" localSheetId="5" hidden="1">{#N/A,#N/A,FALSE,"CONTROLE"}</definedName>
    <definedName name="rety" localSheetId="4" hidden="1">{#N/A,#N/A,FALSE,"CONTROLE"}</definedName>
    <definedName name="rety" hidden="1">{#N/A,#N/A,FALSE,"CONTROLE"}</definedName>
    <definedName name="rey" localSheetId="5" hidden="1">{#N/A,#N/A,FALSE,"CONTROLE"}</definedName>
    <definedName name="rey" localSheetId="4" hidden="1">{#N/A,#N/A,FALSE,"CONTROLE"}</definedName>
    <definedName name="rey" hidden="1">{#N/A,#N/A,FALSE,"CONTROLE"}</definedName>
    <definedName name="rfre" localSheetId="5" hidden="1">{#N/A,#N/A,FALSE,"CONTROLE"}</definedName>
    <definedName name="rfre" localSheetId="4" hidden="1">{#N/A,#N/A,FALSE,"CONTROLE"}</definedName>
    <definedName name="rfre" hidden="1">{#N/A,#N/A,FALSE,"CONTROLE"}</definedName>
    <definedName name="rg" localSheetId="5" hidden="1">{#N/A,#N/A,FALSE,"CONTROLE"}</definedName>
    <definedName name="rg" localSheetId="4" hidden="1">{#N/A,#N/A,FALSE,"CONTROLE"}</definedName>
    <definedName name="rg" hidden="1">{#N/A,#N/A,FALSE,"CONTROLE"}</definedName>
    <definedName name="rngShowNames" hidden="1">#REF!</definedName>
    <definedName name="rngToggles" hidden="1">#REF!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5" hidden="1">{"LBO Summary",#N/A,FALSE,"Summary"}</definedName>
    <definedName name="Rockwell" localSheetId="4" hidden="1">{"LBO Summary",#N/A,FALSE,"Summary"}</definedName>
    <definedName name="Rockwell" hidden="1">{"LBO Summary",#N/A,FALSE,"Summary"}</definedName>
    <definedName name="ROPCORP17" localSheetId="5" hidden="1">{"MATRIZES",#N/A,FALSE,"Obras"}</definedName>
    <definedName name="ROPCORP17" localSheetId="4" hidden="1">{"MATRIZES",#N/A,FALSE,"Obras"}</definedName>
    <definedName name="ROPCORP17" hidden="1">{"MATRIZES",#N/A,FALSE,"Obras"}</definedName>
    <definedName name="RowLevel" hidden="1">1</definedName>
    <definedName name="rr" localSheetId="5" hidden="1">{#N/A,#N/A,FALSE,"CONTROLE"}</definedName>
    <definedName name="rr" localSheetId="4" hidden="1">{#N/A,#N/A,FALSE,"CONTROLE"}</definedName>
    <definedName name="rr" hidden="1">{#N/A,#N/A,FALSE,"CONTROLE"}</definedName>
    <definedName name="RRR" hidden="1">[24]BAL_TTC!#REF!</definedName>
    <definedName name="RRRR" hidden="1">[24]BAL_TTC!#REF!</definedName>
    <definedName name="rrrrr" hidden="1">'[43]DIF FAT FEV 01'!$X$13:$Y$40</definedName>
    <definedName name="RRRRRR" hidden="1">[24]BAL_TTC!#REF!</definedName>
    <definedName name="RRRRRRR" hidden="1">[24]BAL_TTC!#REF!</definedName>
    <definedName name="RRRRRRRR" hidden="1">[24]BAL_TTC!#REF!</definedName>
    <definedName name="RRRRRRRRR" hidden="1">[24]BAL_TTC!#REF!</definedName>
    <definedName name="RRRRRRRRRRRRRRR" hidden="1">[1]SEMANAIS!#REF!</definedName>
    <definedName name="rtet" localSheetId="5" hidden="1">{#N/A,#N/A,FALSE,"CONTROLE";#N/A,#N/A,FALSE,"CONTROLE"}</definedName>
    <definedName name="rtet" localSheetId="4" hidden="1">{#N/A,#N/A,FALSE,"CONTROLE";#N/A,#N/A,FALSE,"CONTROLE"}</definedName>
    <definedName name="rtet" hidden="1">{#N/A,#N/A,FALSE,"CONTROLE";#N/A,#N/A,FALSE,"CONTROLE"}</definedName>
    <definedName name="rtg" localSheetId="5" hidden="1">{#N/A,#N/A,FALSE,"CONTROLE";#N/A,#N/A,FALSE,"CONTROLE"}</definedName>
    <definedName name="rtg" localSheetId="4" hidden="1">{#N/A,#N/A,FALSE,"CONTROLE";#N/A,#N/A,FALSE,"CONTROLE"}</definedName>
    <definedName name="rtg" hidden="1">{#N/A,#N/A,FALSE,"CONTROLE";#N/A,#N/A,FALSE,"CONTROLE"}</definedName>
    <definedName name="rtre" localSheetId="5" hidden="1">{#N/A,#N/A,FALSE,"CONTROLE";#N/A,#N/A,FALSE,"CONTROLE"}</definedName>
    <definedName name="rtre" localSheetId="4" hidden="1">{#N/A,#N/A,FALSE,"CONTROLE";#N/A,#N/A,FALSE,"CONTROLE"}</definedName>
    <definedName name="rtre" hidden="1">{#N/A,#N/A,FALSE,"CONTROLE";#N/A,#N/A,FALSE,"CONTROLE"}</definedName>
    <definedName name="rtt" localSheetId="5" hidden="1">{#N/A,#N/A,FALSE,"CONTROLE"}</definedName>
    <definedName name="rtt" localSheetId="4" hidden="1">{#N/A,#N/A,FALSE,"CONTROLE"}</definedName>
    <definedName name="rtt" hidden="1">{#N/A,#N/A,FALSE,"CONTROLE"}</definedName>
    <definedName name="rtyu" localSheetId="5" hidden="1">{"'Total'!$A$1","'Total'!$A$3"}</definedName>
    <definedName name="rtyu" localSheetId="4" hidden="1">{"'Total'!$A$1","'Total'!$A$3"}</definedName>
    <definedName name="rtyu" hidden="1">{"'Total'!$A$1","'Total'!$A$3"}</definedName>
    <definedName name="rv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localSheetId="3" hidden="1">{"CSC_1",#N/A,FALSE,"CSC Outputs";"CSC_2",#N/A,FALSE,"CSC Outputs"}</definedName>
    <definedName name="rwr" localSheetId="6" hidden="1">{"CSC_1",#N/A,FALSE,"CSC Outputs";"CSC_2",#N/A,FALSE,"CSC Outputs"}</definedName>
    <definedName name="rwr" localSheetId="5" hidden="1">{"CSC_1",#N/A,FALSE,"CSC Outputs";"CSC_2",#N/A,FALSE,"CSC Outputs"}</definedName>
    <definedName name="rwr" localSheetId="4" hidden="1">{"CSC_1",#N/A,FALSE,"CSC Outputs";"CSC_2",#N/A,FALSE,"CSC Outputs"}</definedName>
    <definedName name="rwr" hidden="1">{"CSC_1",#N/A,FALSE,"CSC Outputs";"CSC_2",#N/A,FALSE,"CSC Outputs"}</definedName>
    <definedName name="sabadell" hidden="1">[1]SEMANAIS!#REF!</definedName>
    <definedName name="sadsr" localSheetId="5" hidden="1">{"AVÓS",#N/A,FALSE,"Obras"}</definedName>
    <definedName name="sadsr" localSheetId="4" hidden="1">{"AVÓS",#N/A,FALSE,"Obras"}</definedName>
    <definedName name="sadsr" hidden="1">{"AVÓS",#N/A,FALSE,"Obras"}</definedName>
    <definedName name="SAPBEXdnldView" hidden="1">"4B7P9A39RFHWTOMMH75IP2DD6"</definedName>
    <definedName name="SAPBEXrevision" hidden="1">70</definedName>
    <definedName name="SAPBEXsysID" hidden="1">"B03"</definedName>
    <definedName name="SAPBEXwbID" hidden="1">"3YR8DIRSX1KOWTFY977FB2G4O"</definedName>
    <definedName name="SASA" hidden="1">[1]SEMANAIS!#REF!</definedName>
    <definedName name="sasd" localSheetId="5" hidden="1">{"'Total'!$A$1","'Total'!$A$3"}</definedName>
    <definedName name="sasd" localSheetId="4" hidden="1">{"'Total'!$A$1","'Total'!$A$3"}</definedName>
    <definedName name="sasd" hidden="1">{"'Total'!$A$1","'Total'!$A$3"}</definedName>
    <definedName name="SBBBBBBBBB" localSheetId="5" hidden="1">{#N/A,#N/A,FALSE,"Aging Summary";#N/A,#N/A,FALSE,"Ratio Analysis";#N/A,#N/A,FALSE,"Test 120 Day Accts";#N/A,#N/A,FALSE,"Tickmarks"}</definedName>
    <definedName name="SBBBBBBBBB" localSheetId="4" hidden="1">{#N/A,#N/A,FALSE,"Aging Summary";#N/A,#N/A,FALSE,"Ratio Analysis";#N/A,#N/A,FALSE,"Test 120 Day Accts";#N/A,#N/A,FALSE,"Tickmarks"}</definedName>
    <definedName name="SBBBBBBBBB" hidden="1">{#N/A,#N/A,FALSE,"Aging Summary";#N/A,#N/A,FALSE,"Ratio Analysis";#N/A,#N/A,FALSE,"Test 120 Day Accts";#N/A,#N/A,FALSE,"Tickmarks"}</definedName>
    <definedName name="scadfsda" hidden="1">10</definedName>
    <definedName name="scwd" hidden="1">#REF!</definedName>
    <definedName name="S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a" localSheetId="5" hidden="1">{"TotalGeralDespesasPorArea",#N/A,FALSE,"VinculosAccessEfetivo"}</definedName>
    <definedName name="sda" localSheetId="4" hidden="1">{"TotalGeralDespesasPorArea",#N/A,FALSE,"VinculosAccessEfetivo"}</definedName>
    <definedName name="sda" hidden="1">{"TotalGeralDespesasPorArea",#N/A,FALSE,"VinculosAccessEfetivo"}</definedName>
    <definedName name="sdafasdfasd" hidden="1">15</definedName>
    <definedName name="sdfds" localSheetId="5" hidden="1">{#N/A,#N/A,FALSE,"CONTROLE"}</definedName>
    <definedName name="sdfds" localSheetId="4" hidden="1">{#N/A,#N/A,FALSE,"CONTROLE"}</definedName>
    <definedName name="sdfds" hidden="1">{#N/A,#N/A,FALSE,"CONTROLE"}</definedName>
    <definedName name="sdfg" localSheetId="5" hidden="1">{"'Total'!$A$1","'Total'!$A$3"}</definedName>
    <definedName name="sdfg" localSheetId="4" hidden="1">{"'Total'!$A$1","'Total'!$A$3"}</definedName>
    <definedName name="sdfg" hidden="1">{"'Total'!$A$1","'Total'!$A$3"}</definedName>
    <definedName name="sdrhgesr" hidden="1">#REF!</definedName>
    <definedName name="sdsd" localSheetId="5" hidden="1">{#N/A,#N/A,FALSE,"CONTROLE"}</definedName>
    <definedName name="sdsd" localSheetId="4" hidden="1">{#N/A,#N/A,FALSE,"CONTROLE"}</definedName>
    <definedName name="sdsd" hidden="1">{#N/A,#N/A,FALSE,"CONTROLE"}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hidden="1">{"LBO Summary",#N/A,FALSE,"Summary"}</definedName>
    <definedName name="sencount" hidden="1">3</definedName>
    <definedName name="sfds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EGGGGGGGGGGGGG" hidden="1">'[44]BALUCAS 1202'!#REF!</definedName>
    <definedName name="SIG_CONTROLE" hidden="1">#REF!</definedName>
    <definedName name="SIG_YCPATB3_H0069" hidden="1">#REF!</definedName>
    <definedName name="SIG_YCPATB3_H0070" hidden="1">#REF!</definedName>
    <definedName name="SIG_YCPATB3_H0071" hidden="1">#REF!</definedName>
    <definedName name="SIG_YCPATB3_H0072" hidden="1">#REF!</definedName>
    <definedName name="SIG_YCPATB3_H0073" hidden="1">#REF!</definedName>
    <definedName name="SIG_YCPATB3_H0074" hidden="1">#REF!</definedName>
    <definedName name="SIG_YCPATB3_H0075" hidden="1">#REF!</definedName>
    <definedName name="SIG_YCPATB3_H0076" hidden="1">#REF!</definedName>
    <definedName name="SIG_YCPATB3_H0077" hidden="1">#REF!</definedName>
    <definedName name="SIG_YCPATB3_H0078" hidden="1">#REF!</definedName>
    <definedName name="SIG_YCPATB3_H0079" hidden="1">#REF!</definedName>
    <definedName name="SIG_YCPATB3_H0080" hidden="1">#REF!</definedName>
    <definedName name="SIG_YCPATB3_H0081" hidden="1">#REF!</definedName>
    <definedName name="SIG_YCPATB3_H0082" hidden="1">#REF!</definedName>
    <definedName name="SIG_YCPATB3_H0083" hidden="1">#REF!</definedName>
    <definedName name="SIG_YCPATB3_H0084" hidden="1">#REF!</definedName>
    <definedName name="sim" hidden="1">#REF!</definedName>
    <definedName name="snondcmpkw" localSheetId="5" hidden="1">{"MULTIPLICAÇÃO",#N/A,FALSE,"Obras"}</definedName>
    <definedName name="snondcmpkw" localSheetId="4" hidden="1">{"MULTIPLICAÇÃO",#N/A,FALSE,"Obras"}</definedName>
    <definedName name="snondcmpkw" hidden="1">{"MULTIPLICAÇÃO",#N/A,FALSE,"Obras"}</definedName>
    <definedName name="SOBRA" localSheetId="5" hidden="1">{#N/A,#N/A,FALSE,"CONTROLE";#N/A,#N/A,FALSE,"CONTROLE"}</definedName>
    <definedName name="SOBRA" localSheetId="4" hidden="1">{#N/A,#N/A,FALSE,"CONTROLE";#N/A,#N/A,FALSE,"CONTROLE"}</definedName>
    <definedName name="SOBRA" hidden="1">{#N/A,#N/A,FALSE,"CONTROLE";#N/A,#N/A,FALSE,"CONTROLE"}</definedName>
    <definedName name="solver_adj" hidden="1">#REF!,#REF!</definedName>
    <definedName name="solver_adj2" hidden="1">#REF!,#REF!</definedName>
    <definedName name="solver_lin" hidden="1">0</definedName>
    <definedName name="solver_num" hidden="1">0</definedName>
    <definedName name="solver_opt" hidden="1">#REF!</definedName>
    <definedName name="solver_opt2" hidden="1">#REF!</definedName>
    <definedName name="solver_rel10" hidden="1">1</definedName>
    <definedName name="solver_rel11" hidden="1">1</definedName>
    <definedName name="solver_rel12" hidden="1">1</definedName>
    <definedName name="solver_rel13" hidden="1">1</definedName>
    <definedName name="solver_rel14" hidden="1">1</definedName>
    <definedName name="solver_rel15" hidden="1">1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1" hidden="1">25</definedName>
    <definedName name="solver_rhs2" hidden="1">0.01</definedName>
    <definedName name="solver_tmp" hidden="1">0.01</definedName>
    <definedName name="solver_typ" hidden="1">1</definedName>
    <definedName name="solver_val" hidden="1">0</definedName>
    <definedName name="sss" localSheetId="3" hidden="1">{#N/A,#N/A,FALSE,"Historical";#N/A,#N/A,FALSE,"EPS-Purchase";#N/A,#N/A,FALSE,"EPS-Pool";#N/A,#N/A,FALSE,"DCF";"Market Share",#N/A,FALSE,"Revenue";"Revenue",#N/A,FALSE,"Revenue"}</definedName>
    <definedName name="sss" localSheetId="6" hidden="1">{#N/A,#N/A,FALSE,"Historical";#N/A,#N/A,FALSE,"EPS-Purchase";#N/A,#N/A,FALSE,"EPS-Pool";#N/A,#N/A,FALSE,"DCF";"Market Share",#N/A,FALSE,"Revenue";"Revenue",#N/A,FALSE,"Revenue"}</definedName>
    <definedName name="sss" localSheetId="5" hidden="1">{#N/A,#N/A,FALSE,"Historical";#N/A,#N/A,FALSE,"EPS-Purchase";#N/A,#N/A,FALSE,"EPS-Pool";#N/A,#N/A,FALSE,"DCF";"Market Share",#N/A,FALSE,"Revenue";"Revenue",#N/A,FALSE,"Revenue"}</definedName>
    <definedName name="sss" localSheetId="4" hidden="1">{#N/A,#N/A,FALSE,"Historical";#N/A,#N/A,FALSE,"EPS-Purchase";#N/A,#N/A,FALSE,"EPS-Pool";#N/A,#N/A,FALSE,"DCF";"Market Share",#N/A,FALSE,"Revenue";"Revenue",#N/A,FALSE,"Revenue"}</definedName>
    <definedName name="sss" hidden="1">{#N/A,#N/A,FALSE,"Historical";#N/A,#N/A,FALSE,"EPS-Purchase";#N/A,#N/A,FALSE,"EPS-Pool";#N/A,#N/A,FALSE,"DCF";"Market Share",#N/A,FALSE,"Revenue";"Revenue",#N/A,FALSE,"Revenue"}</definedName>
    <definedName name="ssss" localSheetId="5" hidden="1">{#N/A,#N/A,FALSE,"CONTROLE"}</definedName>
    <definedName name="ssss" localSheetId="4" hidden="1">{#N/A,#N/A,FALSE,"CONTROLE"}</definedName>
    <definedName name="ssss" hidden="1">{#N/A,#N/A,FALSE,"CONTROLE"}</definedName>
    <definedName name="sssss" hidden="1">[1]SEMANAIS!#REF!</definedName>
    <definedName name="SSSSSSSSSSSSS" hidden="1">#REF!</definedName>
    <definedName name="swn" localSheetId="5" hidden="1">{"LBO Summary",#N/A,FALSE,"Summary"}</definedName>
    <definedName name="swn" localSheetId="4" hidden="1">{"LBO Summary",#N/A,FALSE,"Summary"}</definedName>
    <definedName name="swn" hidden="1">{"LBO Summary",#N/A,FALSE,"Summary"}</definedName>
    <definedName name="Swvu.inputs._.raw._.data." localSheetId="3" hidden="1">[27]Input!#REF!</definedName>
    <definedName name="Swvu.inputs._.raw._.data." localSheetId="6" hidden="1">[27]Input!#REF!</definedName>
    <definedName name="Swvu.inputs._.raw._.data." localSheetId="5" hidden="1">[27]Input!#REF!</definedName>
    <definedName name="Swvu.inputs._.raw._.data." localSheetId="4" hidden="1">[27]Input!#REF!</definedName>
    <definedName name="Swvu.inputs._.raw._.data." hidden="1">[27]Input!#REF!</definedName>
    <definedName name="Swvu.summary1." hidden="1">[28]Comps!$A$1:$AA$49</definedName>
    <definedName name="Swvu.summary2." hidden="1">[28]Comps!$A$147:$AA$192</definedName>
    <definedName name="Swvu.summary3." hidden="1">[28]Comps!$A$103:$AA$146</definedName>
    <definedName name="sxd" localSheetId="5" hidden="1">{#N/A,#N/A,FALSE,"CONTROLE";#N/A,#N/A,FALSE,"CONTROLE"}</definedName>
    <definedName name="sxd" localSheetId="4" hidden="1">{#N/A,#N/A,FALSE,"CONTROLE";#N/A,#N/A,FALSE,"CONTROLE"}</definedName>
    <definedName name="sxd" hidden="1">{#N/A,#N/A,FALSE,"CONTROLE";#N/A,#N/A,FALSE,"CONTROLE"}</definedName>
    <definedName name="TBdbName" hidden="1">"88B140104E3F11D3B91E08005A3BC3FF.mdb"</definedName>
    <definedName name="temp_10" localSheetId="5" hidden="1">{#N/A,#N/A,FALSE,"Extra2";#N/A,#N/A,FALSE,"Comp2";#N/A,#N/A,FALSE,"Ret-PL"}</definedName>
    <definedName name="temp_10" localSheetId="4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5" hidden="1">{#N/A,#N/A,FALSE,"Extra2";#N/A,#N/A,FALSE,"Comp2";#N/A,#N/A,FALSE,"Ret-PL"}</definedName>
    <definedName name="temp_12" localSheetId="4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3" hidden="1">{#N/A,#N/A,TRUE,"Resumo de Preços"}</definedName>
    <definedName name="teste" localSheetId="6" hidden="1">{#N/A,#N/A,TRUE,"Resumo de Preços"}</definedName>
    <definedName name="teste" localSheetId="5" hidden="1">{#N/A,#N/A,TRUE,"Resumo de Preços"}</definedName>
    <definedName name="teste" localSheetId="4" hidden="1">{#N/A,#N/A,TRUE,"Resumo de Preços"}</definedName>
    <definedName name="teste" hidden="1">{#N/A,#N/A,TRUE,"Resumo de Preços"}</definedName>
    <definedName name="TextRefCopyRangeCount" hidden="1">4</definedName>
    <definedName name="tg" localSheetId="5" hidden="1">{#N/A,#N/A,FALSE,"CONTROLE";#N/A,#N/A,FALSE,"CONTROLE"}</definedName>
    <definedName name="tg" localSheetId="4" hidden="1">{#N/A,#N/A,FALSE,"CONTROLE";#N/A,#N/A,FALSE,"CONTROLE"}</definedName>
    <definedName name="tg" hidden="1">{#N/A,#N/A,FALSE,"CONTROLE";#N/A,#N/A,FALSE,"CONTROLE"}</definedName>
    <definedName name="thierry" localSheetId="5" hidden="1">{"Totax",#N/A,FALSE,"Sheet1";#N/A,#N/A,FALSE,"Law Output"}</definedName>
    <definedName name="thierry" localSheetId="4" hidden="1">{"Totax",#N/A,FALSE,"Sheet1";#N/A,#N/A,FALSE,"Law Output"}</definedName>
    <definedName name="thierry" hidden="1">{"Totax",#N/A,FALSE,"Sheet1";#N/A,#N/A,FALSE,"Law Output"}</definedName>
    <definedName name="tht" localSheetId="5" hidden="1">{#N/A,#N/A,FALSE,"CONTROLE"}</definedName>
    <definedName name="tht" localSheetId="4" hidden="1">{#N/A,#N/A,FALSE,"CONTROLE"}</definedName>
    <definedName name="tht" hidden="1">{#N/A,#N/A,FALSE,"CONTROLE"}</definedName>
    <definedName name="tiuliul" localSheetId="5" hidden="1">{#N/A,#N/A,FALSE,"CONTROLE"}</definedName>
    <definedName name="tiuliul" localSheetId="4" hidden="1">{#N/A,#N/A,FALSE,"CONTROLE"}</definedName>
    <definedName name="tiuliul" hidden="1">{#N/A,#N/A,FALSE,"CONTROLE"}</definedName>
    <definedName name="tr" localSheetId="5" hidden="1">{#N/A,#N/A,FALSE,"CONTROLE"}</definedName>
    <definedName name="tr" localSheetId="4" hidden="1">{#N/A,#N/A,FALSE,"CONTROLE"}</definedName>
    <definedName name="tr" hidden="1">{#N/A,#N/A,FALSE,"CONTROLE"}</definedName>
    <definedName name="trat" localSheetId="5" hidden="1">{#N/A,#N/A,FALSE,"CONTROLE";#N/A,#N/A,FALSE,"CONTROLE"}</definedName>
    <definedName name="trat" localSheetId="4" hidden="1">{#N/A,#N/A,FALSE,"CONTROLE";#N/A,#N/A,FALSE,"CONTROLE"}</definedName>
    <definedName name="trat" hidden="1">{#N/A,#N/A,FALSE,"CONTROLE";#N/A,#N/A,FALSE,"CONTROLE"}</definedName>
    <definedName name="Tratorito" localSheetId="5" hidden="1">{"MATRIZES",#N/A,FALSE,"Obras"}</definedName>
    <definedName name="Tratorito" localSheetId="4" hidden="1">{"MATRIZES",#N/A,FALSE,"Obras"}</definedName>
    <definedName name="Tratorito" hidden="1">{"MATRIZES",#N/A,FALSE,"Obras"}</definedName>
    <definedName name="tratoritos" localSheetId="5" hidden="1">{"AVÓS",#N/A,FALSE,"Obras"}</definedName>
    <definedName name="tratoritos" localSheetId="4" hidden="1">{"AVÓS",#N/A,FALSE,"Obras"}</definedName>
    <definedName name="tratoritos" hidden="1">{"AVÓS",#N/A,FALSE,"Obras"}</definedName>
    <definedName name="trht" localSheetId="5" hidden="1">{#N/A,#N/A,FALSE,"CONTROLE"}</definedName>
    <definedName name="trht" localSheetId="4" hidden="1">{#N/A,#N/A,FALSE,"CONTROLE"}</definedName>
    <definedName name="trht" hidden="1">{#N/A,#N/A,FALSE,"CONTROLE"}</definedName>
    <definedName name="try" localSheetId="5" hidden="1">{#N/A,#N/A,FALSE,"CONTROLE"}</definedName>
    <definedName name="try" localSheetId="4" hidden="1">{#N/A,#N/A,FALSE,"CONTROLE"}</definedName>
    <definedName name="try" hidden="1">{#N/A,#N/A,FALSE,"CONTROLE"}</definedName>
    <definedName name="trye" localSheetId="5" hidden="1">{#N/A,#N/A,FALSE,"CONTROLE"}</definedName>
    <definedName name="trye" localSheetId="4" hidden="1">{#N/A,#N/A,FALSE,"CONTROLE"}</definedName>
    <definedName name="trye" hidden="1">{#N/A,#N/A,FALSE,"CONTROLE"}</definedName>
    <definedName name="tryhtr" localSheetId="5" hidden="1">{#N/A,#N/A,FALSE,"CONTROLE"}</definedName>
    <definedName name="tryhtr" localSheetId="4" hidden="1">{#N/A,#N/A,FALSE,"CONTROLE"}</definedName>
    <definedName name="tryhtr" hidden="1">{#N/A,#N/A,FALSE,"CONTROLE"}</definedName>
    <definedName name="tryr" localSheetId="5" hidden="1">{#N/A,#N/A,FALSE,"CONTROLE";#N/A,#N/A,FALSE,"CONTROLE"}</definedName>
    <definedName name="tryr" localSheetId="4" hidden="1">{#N/A,#N/A,FALSE,"CONTROLE";#N/A,#N/A,FALSE,"CONTROLE"}</definedName>
    <definedName name="tryr" hidden="1">{#N/A,#N/A,FALSE,"CONTROLE";#N/A,#N/A,FALSE,"CONTROLE"}</definedName>
    <definedName name="tryrsty" localSheetId="5" hidden="1">{#N/A,#N/A,FALSE,"CONTROLE"}</definedName>
    <definedName name="tryrsty" localSheetId="4" hidden="1">{#N/A,#N/A,FALSE,"CONTROLE"}</definedName>
    <definedName name="tryrsty" hidden="1">{#N/A,#N/A,FALSE,"CONTROLE"}</definedName>
    <definedName name="trytr" localSheetId="5" hidden="1">{#N/A,#N/A,FALSE,"CONTROLE";#N/A,#N/A,FALSE,"CONTROLE"}</definedName>
    <definedName name="trytr" localSheetId="4" hidden="1">{#N/A,#N/A,FALSE,"CONTROLE";#N/A,#N/A,FALSE,"CONTROLE"}</definedName>
    <definedName name="trytr" hidden="1">{#N/A,#N/A,FALSE,"CONTROLE";#N/A,#N/A,FALSE,"CONTROLE"}</definedName>
    <definedName name="tt" localSheetId="5" hidden="1">{#N/A,#N/A,FALSE,"CONTROLE"}</definedName>
    <definedName name="tt" localSheetId="4" hidden="1">{#N/A,#N/A,FALSE,"CONTROLE"}</definedName>
    <definedName name="tt" hidden="1">{#N/A,#N/A,FALSE,"CONTROLE"}</definedName>
    <definedName name="tttt" hidden="1">#REF!</definedName>
    <definedName name="ttttt" localSheetId="5" hidden="1">{#N/A,#N/A,FALSE,"CONTROLE"}</definedName>
    <definedName name="ttttt" localSheetId="4" hidden="1">{#N/A,#N/A,FALSE,"CONTROLE"}</definedName>
    <definedName name="ttttt" hidden="1">{#N/A,#N/A,FALSE,"CONTROLE"}</definedName>
    <definedName name="tttttt" localSheetId="5" hidden="1">{#N/A,#N/A,FALSE,"CONTROLE"}</definedName>
    <definedName name="tttttt" localSheetId="4" hidden="1">{#N/A,#N/A,FALSE,"CONTROLE"}</definedName>
    <definedName name="tttttt" hidden="1">{#N/A,#N/A,FALSE,"CONTROLE"}</definedName>
    <definedName name="ttttttt" localSheetId="5" hidden="1">{#N/A,#N/A,FALSE,"CONTROLE"}</definedName>
    <definedName name="ttttttt" localSheetId="4" hidden="1">{#N/A,#N/A,FALSE,"CONTROLE"}</definedName>
    <definedName name="ttttttt" hidden="1">{#N/A,#N/A,FALSE,"CONTROLE"}</definedName>
    <definedName name="tttttttt" localSheetId="5" hidden="1">{#N/A,#N/A,FALSE,"CONTROLE"}</definedName>
    <definedName name="tttttttt" localSheetId="4" hidden="1">{#N/A,#N/A,FALSE,"CONTROLE"}</definedName>
    <definedName name="tttttttt" hidden="1">{#N/A,#N/A,FALSE,"CONTROLE"}</definedName>
    <definedName name="ttttttttt" localSheetId="5" hidden="1">{#N/A,#N/A,FALSE,"CONTROLE"}</definedName>
    <definedName name="ttttttttt" localSheetId="4" hidden="1">{#N/A,#N/A,FALSE,"CONTROLE"}</definedName>
    <definedName name="ttttttttt" hidden="1">{#N/A,#N/A,FALSE,"CONTROLE"}</definedName>
    <definedName name="tttttttttt" localSheetId="5" hidden="1">{#N/A,#N/A,FALSE,"CONTROLE"}</definedName>
    <definedName name="tttttttttt" localSheetId="4" hidden="1">{#N/A,#N/A,FALSE,"CONTROLE"}</definedName>
    <definedName name="tttttttttt" hidden="1">{#N/A,#N/A,FALSE,"CONTROLE"}</definedName>
    <definedName name="tttttttttttt" localSheetId="5" hidden="1">{#N/A,#N/A,FALSE,"CONTROLE"}</definedName>
    <definedName name="tttttttttttt" localSheetId="4" hidden="1">{#N/A,#N/A,FALSE,"CONTROLE"}</definedName>
    <definedName name="tttttttttttt" hidden="1">{#N/A,#N/A,FALSE,"CONTROLE"}</definedName>
    <definedName name="ttttttttttttt" localSheetId="5" hidden="1">{#N/A,#N/A,FALSE,"CONTROLE"}</definedName>
    <definedName name="ttttttttttttt" localSheetId="4" hidden="1">{#N/A,#N/A,FALSE,"CONTROLE"}</definedName>
    <definedName name="ttttttttttttt" hidden="1">{#N/A,#N/A,FALSE,"CONTROLE"}</definedName>
    <definedName name="ttttttttttttttttttttt" localSheetId="5" hidden="1">{#N/A,#N/A,FALSE,"CONTROLE"}</definedName>
    <definedName name="ttttttttttttttttttttt" localSheetId="4" hidden="1">{#N/A,#N/A,FALSE,"CONTROLE"}</definedName>
    <definedName name="ttttttttttttttttttttt" hidden="1">{#N/A,#N/A,FALSE,"CONTROLE"}</definedName>
    <definedName name="tyh" hidden="1">#REF!</definedName>
    <definedName name="tyiyto" localSheetId="5" hidden="1">{#N/A,#N/A,FALSE,"CONTROLE"}</definedName>
    <definedName name="tyiyto" localSheetId="4" hidden="1">{#N/A,#N/A,FALSE,"CONTROLE"}</definedName>
    <definedName name="tyiyto" hidden="1">{#N/A,#N/A,FALSE,"CONTROLE"}</definedName>
    <definedName name="TYRRE" localSheetId="5" hidden="1">{"TotalGeralDespesasPorArea",#N/A,FALSE,"VinculosAccessEfetivo"}</definedName>
    <definedName name="TYRRE" localSheetId="4" hidden="1">{"TotalGeralDespesasPorArea",#N/A,FALSE,"VinculosAccessEfetivo"}</definedName>
    <definedName name="TYRRE" hidden="1">{"TotalGeralDespesasPorArea",#N/A,FALSE,"VinculosAccessEfetivo"}</definedName>
    <definedName name="tyt" localSheetId="5" hidden="1">{#N/A,#N/A,FALSE,"CONTROLE"}</definedName>
    <definedName name="tyt" localSheetId="4" hidden="1">{#N/A,#N/A,FALSE,"CONTROLE"}</definedName>
    <definedName name="tyt" hidden="1">{#N/A,#N/A,FALSE,"CONTROLE"}</definedName>
    <definedName name="tyuttry" localSheetId="5" hidden="1">{#N/A,#N/A,FALSE,"CONTROLE";#N/A,#N/A,FALSE,"CONTROLE"}</definedName>
    <definedName name="tyuttry" localSheetId="4" hidden="1">{#N/A,#N/A,FALSE,"CONTROLE";#N/A,#N/A,FALSE,"CONTROLE"}</definedName>
    <definedName name="tyuttry" hidden="1">{#N/A,#N/A,FALSE,"CONTROLE";#N/A,#N/A,FALSE,"CONTROLE"}</definedName>
    <definedName name="uiliul" localSheetId="5" hidden="1">{#N/A,#N/A,FALSE,"CONTROLE"}</definedName>
    <definedName name="uiliul" localSheetId="4" hidden="1">{#N/A,#N/A,FALSE,"CONTROLE"}</definedName>
    <definedName name="uiliul" hidden="1">{#N/A,#N/A,FALSE,"CONTROLE"}</definedName>
    <definedName name="uiru" localSheetId="5" hidden="1">{#N/A,#N/A,FALSE,"CONTROLE";#N/A,#N/A,FALSE,"CONTROLE"}</definedName>
    <definedName name="uiru" localSheetId="4" hidden="1">{#N/A,#N/A,FALSE,"CONTROLE";#N/A,#N/A,FALSE,"CONTROLE"}</definedName>
    <definedName name="uiru" hidden="1">{#N/A,#N/A,FALSE,"CONTROLE";#N/A,#N/A,FALSE,"CONTROLE"}</definedName>
    <definedName name="uj" localSheetId="5" hidden="1">{#N/A,#N/A,FALSE,"CONTROLE"}</definedName>
    <definedName name="uj" localSheetId="4" hidden="1">{#N/A,#N/A,FALSE,"CONTROLE"}</definedName>
    <definedName name="uj" hidden="1">{#N/A,#N/A,FALSE,"CONTROLE"}</definedName>
    <definedName name="ujuju" localSheetId="5" hidden="1">{#N/A,#N/A,FALSE,"CONTROLE";#N/A,#N/A,FALSE,"CONTROLE"}</definedName>
    <definedName name="ujuju" localSheetId="4" hidden="1">{#N/A,#N/A,FALSE,"CONTROLE";#N/A,#N/A,FALSE,"CONTROLE"}</definedName>
    <definedName name="ujuju" hidden="1">{#N/A,#N/A,FALSE,"CONTROLE";#N/A,#N/A,FALSE,"CONTROLE"}</definedName>
    <definedName name="ULMA" localSheetId="5" hidden="1">{"MULTIPLICAÇÃO",#N/A,FALSE,"Obras"}</definedName>
    <definedName name="ULMA" localSheetId="4" hidden="1">{"MULTIPLICAÇÃO",#N/A,FALSE,"Obras"}</definedName>
    <definedName name="ULMA" hidden="1">{"MULTIPLICAÇÃO",#N/A,FALSE,"Obras"}</definedName>
    <definedName name="USDollar" hidden="1">#REF!</definedName>
    <definedName name="ut" localSheetId="5" hidden="1">{"MATRIZES",#N/A,FALSE,"Obras"}</definedName>
    <definedName name="ut" localSheetId="4" hidden="1">{"MATRIZES",#N/A,FALSE,"Obras"}</definedName>
    <definedName name="ut" hidden="1">{"MATRIZES",#N/A,FALSE,"Obras"}</definedName>
    <definedName name="utkiukuy" localSheetId="5" hidden="1">{#N/A,#N/A,FALSE,"CONTROLE"}</definedName>
    <definedName name="utkiukuy" localSheetId="4" hidden="1">{#N/A,#N/A,FALSE,"CONTROLE"}</definedName>
    <definedName name="utkiukuy" hidden="1">{#N/A,#N/A,FALSE,"CONTROLE"}</definedName>
    <definedName name="UU" localSheetId="5" hidden="1">{"TotalGeralDespesasPorArea",#N/A,FALSE,"VinculosAccessEfetivo"}</definedName>
    <definedName name="UU" localSheetId="4" hidden="1">{"TotalGeralDespesasPorArea",#N/A,FALSE,"VinculosAccessEfetivo"}</definedName>
    <definedName name="UU" hidden="1">{"TotalGeralDespesasPorArea",#N/A,FALSE,"VinculosAccessEfetivo"}</definedName>
    <definedName name="uuy" localSheetId="5" hidden="1">{#N/A,#N/A,FALSE,"CONTROLE"}</definedName>
    <definedName name="uuy" localSheetId="4" hidden="1">{#N/A,#N/A,FALSE,"CONTROLE"}</definedName>
    <definedName name="uuy" hidden="1">{#N/A,#N/A,FALSE,"CONTROLE"}</definedName>
    <definedName name="uytuytu" localSheetId="5" hidden="1">{#N/A,#N/A,FALSE,"CONTROLE"}</definedName>
    <definedName name="uytuytu" localSheetId="4" hidden="1">{#N/A,#N/A,FALSE,"CONTROLE"}</definedName>
    <definedName name="uytuytu" hidden="1">{#N/A,#N/A,FALSE,"CONTROLE"}</definedName>
    <definedName name="v" localSheetId="5" hidden="1">{"MATRIZES",#N/A,FALSE,"Obras"}</definedName>
    <definedName name="v" localSheetId="4" hidden="1">{"MATRIZES",#N/A,FALSE,"Obras"}</definedName>
    <definedName name="v" hidden="1">{"MATRIZES",#N/A,FALSE,"Obras"}</definedName>
    <definedName name="valderes" localSheetId="5" hidden="1">{"AVÓS",#N/A,FALSE,"Obras"}</definedName>
    <definedName name="valderes" localSheetId="4" hidden="1">{"AVÓS",#N/A,FALSE,"Obras"}</definedName>
    <definedName name="valderes" hidden="1">{"AVÓS",#N/A,FALSE,"Obras"}</definedName>
    <definedName name="valderez" localSheetId="5" hidden="1">{"MULTIPLICAÇÃO",#N/A,FALSE,"Obras"}</definedName>
    <definedName name="valderez" localSheetId="4" hidden="1">{"MULTIPLICAÇÃO",#N/A,FALSE,"Obras"}</definedName>
    <definedName name="valderez" hidden="1">{"MULTIPLICAÇÃO",#N/A,FALSE,"Obras"}</definedName>
    <definedName name="vb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n" localSheetId="5" hidden="1">{#N/A,#N/A,FALSE,"CONTROLE";#N/A,#N/A,FALSE,"CONTROLE"}</definedName>
    <definedName name="vbn" localSheetId="4" hidden="1">{#N/A,#N/A,FALSE,"CONTROLE";#N/A,#N/A,FALSE,"CONTROLE"}</definedName>
    <definedName name="vbn" hidden="1">{#N/A,#N/A,FALSE,"CONTROLE";#N/A,#N/A,FALSE,"CONTROLE"}</definedName>
    <definedName name="vcxbstg" localSheetId="5" hidden="1">{#N/A,#N/A,FALSE,"CONTROLE"}</definedName>
    <definedName name="vcxbstg" localSheetId="4" hidden="1">{#N/A,#N/A,FALSE,"CONTROLE"}</definedName>
    <definedName name="vcxbstg" hidden="1">{#N/A,#N/A,FALSE,"CONTROLE"}</definedName>
    <definedName name="ventiladores" localSheetId="5" hidden="1">{"MULTIPLICAÇÃO",#N/A,FALSE,"Obras"}</definedName>
    <definedName name="ventiladores" localSheetId="4" hidden="1">{"MULTIPLICAÇÃO",#N/A,FALSE,"Obras"}</definedName>
    <definedName name="ventiladores" hidden="1">{"MULTIPLICAÇÃO",#N/A,FALSE,"Obras"}</definedName>
    <definedName name="vf" localSheetId="5" hidden="1">{#N/A,#N/A,FALSE,"CONTROLE"}</definedName>
    <definedName name="vf" localSheetId="4" hidden="1">{#N/A,#N/A,FALSE,"CONTROLE"}</definedName>
    <definedName name="vf" hidden="1">{#N/A,#N/A,FALSE,"CONTROLE"}</definedName>
    <definedName name="vilto" localSheetId="5" hidden="1">{"MATRIZES",#N/A,FALSE,"Obras"}</definedName>
    <definedName name="vilto" localSheetId="4" hidden="1">{"MATRIZES",#N/A,FALSE,"Obras"}</definedName>
    <definedName name="vilto" hidden="1">{"MATRIZES",#N/A,FALSE,"Obras"}</definedName>
    <definedName name="vinicius" localSheetId="5" hidden="1">{"'Total'!$A$1","'Total'!$A$3"}</definedName>
    <definedName name="vinicius" localSheetId="4" hidden="1">{"'Total'!$A$1","'Total'!$A$3"}</definedName>
    <definedName name="vinicius" hidden="1">{"'Total'!$A$1","'Total'!$A$3"}</definedName>
    <definedName name="VV" hidden="1">[32]Dados!$HX$56</definedName>
    <definedName name="vvvvv" localSheetId="5" hidden="1">{#N/A,#N/A,FALSE,"CONTROLE";#N/A,#N/A,FALSE,"CONTROLE"}</definedName>
    <definedName name="vvvvv" localSheetId="4" hidden="1">{#N/A,#N/A,FALSE,"CONTROLE";#N/A,#N/A,FALSE,"CONTROLE"}</definedName>
    <definedName name="vvvvv" hidden="1">{#N/A,#N/A,FALSE,"CONTROLE";#N/A,#N/A,FALSE,"CONTROLE"}</definedName>
    <definedName name="wdwd" localSheetId="5" hidden="1">{#N/A,#N/A,FALSE,"CONTROLE";#N/A,#N/A,FALSE,"CONTROLE"}</definedName>
    <definedName name="wdwd" localSheetId="4" hidden="1">{#N/A,#N/A,FALSE,"CONTROLE";#N/A,#N/A,FALSE,"CONTROLE"}</definedName>
    <definedName name="wdwd" hidden="1">{#N/A,#N/A,FALSE,"CONTROLE";#N/A,#N/A,FALSE,"CONTROLE"}</definedName>
    <definedName name="werrt" localSheetId="5" hidden="1">{#N/A,#N/A,FALSE,"CONTROLE";#N/A,#N/A,FALSE,"CONTROLE"}</definedName>
    <definedName name="werrt" localSheetId="4" hidden="1">{#N/A,#N/A,FALSE,"CONTROLE";#N/A,#N/A,FALSE,"CONTROLE"}</definedName>
    <definedName name="werrt" hidden="1">{#N/A,#N/A,FALSE,"CONTROLE";#N/A,#N/A,FALSE,"CONTROLE"}</definedName>
    <definedName name="wewtre" hidden="1">48</definedName>
    <definedName name="what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q" localSheetId="5" hidden="1">{#N/A,#N/A,FALSE,"CONTROLE";#N/A,#N/A,FALSE,"CONTROLE"}</definedName>
    <definedName name="wq" localSheetId="4" hidden="1">{#N/A,#N/A,FALSE,"CONTROLE";#N/A,#N/A,FALSE,"CONTROLE"}</definedName>
    <definedName name="wq" hidden="1">{#N/A,#N/A,FALSE,"CONTROLE";#N/A,#N/A,FALSE,"CONTROLE"}</definedName>
    <definedName name="wqd" hidden="1">#REF!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12.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5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4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dvertising._.Acum._.Julio._.00." localSheetId="5" hidden="1">{#N/A,#N/A,FALSE,"Acum Julio - 00"}</definedName>
    <definedName name="wrn.Advertising._.Acum._.Julio._.00." localSheetId="4" hidden="1">{#N/A,#N/A,FALSE,"Acum Julio - 00"}</definedName>
    <definedName name="wrn.Advertising._.Acum._.Julio._.00." hidden="1">{#N/A,#N/A,FALSE,"Acum Julio - 00"}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ex." localSheetId="3" hidden="1">{#N/A,#N/A,FALSE,"TradeSumm";#N/A,#N/A,FALSE,"StatsSumm"}</definedName>
    <definedName name="wrn.Alex." localSheetId="6" hidden="1">{#N/A,#N/A,FALSE,"TradeSumm";#N/A,#N/A,FALSE,"StatsSumm"}</definedName>
    <definedName name="wrn.Alex." localSheetId="5" hidden="1">{#N/A,#N/A,FALSE,"TradeSumm";#N/A,#N/A,FALSE,"StatsSumm"}</definedName>
    <definedName name="wrn.Alex." localSheetId="4" hidden="1">{#N/A,#N/A,FALSE,"TradeSumm";#N/A,#N/A,FALSE,"StatsSumm"}</definedName>
    <definedName name="wrn.Alex." hidden="1">{#N/A,#N/A,FALSE,"TradeSumm";#N/A,#N/A,FALSE,"StatsSumm"}</definedName>
    <definedName name="wrn.ALL." localSheetId="3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teilig._.alle._.Perioden." localSheetId="5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5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PLICAÇÃO." localSheetId="5" hidden="1">{#N/A,#N/A,FALSE,"CONTROLE"}</definedName>
    <definedName name="wrn.APLICAÇÃO." localSheetId="4" hidden="1">{#N/A,#N/A,FALSE,"CONTROLE"}</definedName>
    <definedName name="wrn.APLICAÇÃO." hidden="1">{#N/A,#N/A,FALSE,"CONTROLE"}</definedName>
    <definedName name="wrn.APOIO." localSheetId="5" hidden="1">{"APOIO",#N/A,FALSE,"Obras"}</definedName>
    <definedName name="wrn.APOIO." localSheetId="4" hidden="1">{"APOIO",#N/A,FALSE,"Obras"}</definedName>
    <definedName name="wrn.APOIO." hidden="1">{"APOIO",#N/A,FALSE,"Obras"}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VÓS." localSheetId="5" hidden="1">{"AVÓS",#N/A,FALSE,"Obras"}</definedName>
    <definedName name="wrn.AVÓS." localSheetId="4" hidden="1">{"AVÓS",#N/A,FALSE,"Obras"}</definedName>
    <definedName name="wrn.AVÓS." hidden="1">{"AVÓS",#N/A,FALSE,"Obras"}</definedName>
    <definedName name="wrn.B._.P._.TDS.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oard._.Pack." localSheetId="5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Cactus._.01." localSheetId="3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6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5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4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ient._.cfbs." localSheetId="5" hidden="1">{"client cfbs",#N/A,FALSE,"Client"}</definedName>
    <definedName name="wrn.client._.cfbs." localSheetId="4" hidden="1">{"client cfbs",#N/A,FALSE,"Client"}</definedName>
    <definedName name="wrn.client._.cfbs." hidden="1">{"client cfbs",#N/A,FALSE,"Client"}</definedName>
    <definedName name="wrn.clientcopy." localSheetId="3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3" hidden="1">{#N/A,#N/A,FALSE,"INPUTS";#N/A,#N/A,FALSE,"PROFORMA BSHEET";#N/A,#N/A,FALSE,"COMBINED";#N/A,#N/A,FALSE,"HIGH YIELD";#N/A,#N/A,FALSE,"COMB_GRAPHS"}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DO." localSheetId="3" hidden="1">{#N/A,#N/A,FALSE,"CONSOLIDADO"}</definedName>
    <definedName name="wrn.CONSOLIDADO." localSheetId="6" hidden="1">{#N/A,#N/A,FALSE,"CONSOLIDADO"}</definedName>
    <definedName name="wrn.CONSOLIDADO." localSheetId="5" hidden="1">{#N/A,#N/A,FALSE,"CONSOLIDADO"}</definedName>
    <definedName name="wrn.CONSOLIDADO." localSheetId="4" hidden="1">{#N/A,#N/A,FALSE,"CONSOLIDADO"}</definedName>
    <definedName name="wrn.CONSOLIDADO." hidden="1">{#N/A,#N/A,FALSE,"CONSOLIDADO"}</definedName>
    <definedName name="wrn.contribution." localSheetId="3" hidden="1">{#N/A,#N/A,FALSE,"Contribution Analysis"}</definedName>
    <definedName name="wrn.contribution." localSheetId="6" hidden="1">{#N/A,#N/A,FALSE,"Contribution Analysis"}</definedName>
    <definedName name="wrn.contribution." localSheetId="5" hidden="1">{#N/A,#N/A,FALSE,"Contribution Analysis"}</definedName>
    <definedName name="wrn.contribution." localSheetId="4" hidden="1">{#N/A,#N/A,FALSE,"Contribution Analysis"}</definedName>
    <definedName name="wrn.contribution." hidden="1">{#N/A,#N/A,FALSE,"Contribution Analysis"}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localSheetId="3" hidden="1">{"orixcsc",#N/A,FALSE,"ORIX CSC";"orixcsc2",#N/A,FALSE,"ORIX CSC"}</definedName>
    <definedName name="wrn.csc." localSheetId="6" hidden="1">{"orixcsc",#N/A,FALSE,"ORIX CSC";"orixcsc2",#N/A,FALSE,"ORIX CSC"}</definedName>
    <definedName name="wrn.csc." localSheetId="5" hidden="1">{"orixcsc",#N/A,FALSE,"ORIX CSC";"orixcsc2",#N/A,FALSE,"ORIX CSC"}</definedName>
    <definedName name="wrn.csc." localSheetId="4" hidden="1">{"orixcsc",#N/A,FALSE,"ORIX CSC";"orixcsc2",#N/A,FALSE,"ORIX CSC"}</definedName>
    <definedName name="wrn.csc." hidden="1">{"orixcsc",#N/A,FALSE,"ORIX CSC";"orixcsc2",#N/A,FALSE,"ORIX CSC"}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sc2." localSheetId="3" hidden="1">{#N/A,#N/A,FALSE,"ORIX CSC"}</definedName>
    <definedName name="wrn.csc2." localSheetId="6" hidden="1">{#N/A,#N/A,FALSE,"ORIX CSC"}</definedName>
    <definedName name="wrn.csc2." localSheetId="5" hidden="1">{#N/A,#N/A,FALSE,"ORIX CSC"}</definedName>
    <definedName name="wrn.csc2." localSheetId="4" hidden="1">{#N/A,#N/A,FALSE,"ORIX CSC"}</definedName>
    <definedName name="wrn.csc2." hidden="1">{#N/A,#N/A,FALSE,"ORIX CSC"}</definedName>
    <definedName name="wrn.CUPID." localSheetId="3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6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5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4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3" hidden="1">{"Standard",#N/A,FALSE,"Dal H Inc Stmt";"Standard",#N/A,FALSE,"Dal H Bal Sht";"Standard",#N/A,FALSE,"Dal H CFs"}</definedName>
    <definedName name="wrn.Dalmatian._.Data." localSheetId="6" hidden="1">{"Standard",#N/A,FALSE,"Dal H Inc Stmt";"Standard",#N/A,FALSE,"Dal H Bal Sht";"Standard",#N/A,FALSE,"Dal H CFs"}</definedName>
    <definedName name="wrn.Dalmatian._.Data." localSheetId="5" hidden="1">{"Standard",#N/A,FALSE,"Dal H Inc Stmt";"Standard",#N/A,FALSE,"Dal H Bal Sht";"Standard",#N/A,FALSE,"Dal H CFs"}</definedName>
    <definedName name="wrn.Dalmatian._.Data." localSheetId="4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cf." localSheetId="3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esasPorArea." localSheetId="5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hidden="1">{"TotalGeralDespesasPorArea",#N/A,FALSE,"VinculosAccessEfetivo"}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agle." localSheetId="3" hidden="1">{#N/A,#N/A,FALSE,"Historical";#N/A,#N/A,FALSE,"EPS-Purchase";#N/A,#N/A,FALSE,"EPS-Pool";#N/A,#N/A,FALSE,"DCF";"Market Share",#N/A,FALSE,"Revenue";"Revenue",#N/A,FALSE,"Revenue"}</definedName>
    <definedName name="wrn.Eagle." localSheetId="6" hidden="1">{#N/A,#N/A,FALSE,"Historical";#N/A,#N/A,FALSE,"EPS-Purchase";#N/A,#N/A,FALSE,"EPS-Pool";#N/A,#N/A,FALSE,"DCF";"Market Share",#N/A,FALSE,"Revenue";"Revenue",#N/A,FALSE,"Revenue"}</definedName>
    <definedName name="wrn.Eagle." localSheetId="5" hidden="1">{#N/A,#N/A,FALSE,"Historical";#N/A,#N/A,FALSE,"EPS-Purchase";#N/A,#N/A,FALSE,"EPS-Pool";#N/A,#N/A,FALSE,"DCF";"Market Share",#N/A,FALSE,"Revenue";"Revenue",#N/A,FALSE,"Revenue"}</definedName>
    <definedName name="wrn.Eagle." localSheetId="4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inhundert._.Prozent._.alle._.Perioden." localSheetId="5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5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NTDADOS." localSheetId="5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localSheetId="4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studo._.lamnv." localSheetId="5" hidden="1">{#N/A,#N/A,TRUE,"K2 e MEIA";#N/A,#N/A,TRUE,"K3";#N/A,#N/A,TRUE,"K4";#N/A,#N/A,TRUE,"PERFIL U";#N/A,#N/A,TRUE,"BCHA"}</definedName>
    <definedName name="wrn.estudo._.lamnv." localSheetId="4" hidden="1">{#N/A,#N/A,TRUE,"K2 e MEIA";#N/A,#N/A,TRUE,"K3";#N/A,#N/A,TRUE,"K4";#N/A,#N/A,TRUE,"PERFIL U";#N/A,#N/A,TRUE,"BCHA"}</definedName>
    <definedName name="wrn.estudo._.lamnv." hidden="1">{#N/A,#N/A,TRUE,"K2 e MEIA";#N/A,#N/A,TRUE,"K3";#N/A,#N/A,TRUE,"K4";#N/A,#N/A,TRUE,"PERFIL U";#N/A,#N/A,TRUE,"BCHA"}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localSheetId="3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6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5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4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3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6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5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4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localSheetId="3" hidden="1">{"FCB_ALL",#N/A,FALSE,"FCB"}</definedName>
    <definedName name="wrn.fcb2" localSheetId="6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hidden="1">{"FCB_ALL",#N/A,FALSE,"FCB"}</definedName>
    <definedName name="wrn.FECH._.IMPOSTOS.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localSheetId="3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3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6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5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4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3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6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5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4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3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6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5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4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3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6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5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4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localSheetId="3" hidden="1">{"Merger Output",#N/A,FALSE,"Summary_Output";"Flowback Assesment dollars",#N/A,FALSE,"FLow";"Flowback assesment percent",#N/A,FALSE,"FLow";"Impact to Rubik Price",#N/A,FALSE,"FLow"}</definedName>
    <definedName name="wrn.Flowback._.Analysis." localSheetId="6" hidden="1">{"Merger Output",#N/A,FALSE,"Summary_Output";"Flowback Assesment dollars",#N/A,FALSE,"FLow";"Flowback assesment percent",#N/A,FALSE,"FLow";"Impact to Rubik Price",#N/A,FALSE,"FLow"}</definedName>
    <definedName name="wrn.Flowback._.Analysis." localSheetId="5" hidden="1">{"Merger Output",#N/A,FALSE,"Summary_Output";"Flowback Assesment dollars",#N/A,FALSE,"FLow";"Flowback assesment percent",#N/A,FALSE,"FLow";"Impact to Rubik Price",#N/A,FALSE,"FLow"}</definedName>
    <definedName name="wrn.Flowback._.Analysis." localSheetId="4" hidden="1">{"Merger Output",#N/A,FALSE,"Summary_Output";"Flowback Assesment dollars",#N/A,FALSE,"FLow";"Flowback assesment percent",#N/A,FALSE,"FLow";"Impact to Rubik Price",#N/A,FALSE,"FLow"}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localSheetId="3" hidden="1">{"Merger Output",#N/A,FALSE,"Summary_Output";"Flowback Assesment dollars",#N/A,FALSE,"FLow";"Flowback assesment percent",#N/A,FALSE,"FLow";"Impact to Rubik Price",#N/A,FALSE,"FLow"}</definedName>
    <definedName name="wrn.Flowback._.Analysis2." localSheetId="6" hidden="1">{"Merger Output",#N/A,FALSE,"Summary_Output";"Flowback Assesment dollars",#N/A,FALSE,"FLow";"Flowback assesment percent",#N/A,FALSE,"FLow";"Impact to Rubik Price",#N/A,FALSE,"FLow"}</definedName>
    <definedName name="wrn.Flowback._.Analysis2." localSheetId="5" hidden="1">{"Merger Output",#N/A,FALSE,"Summary_Output";"Flowback Assesment dollars",#N/A,FALSE,"FLow";"Flowback assesment percent",#N/A,FALSE,"FLow";"Impact to Rubik Price",#N/A,FALSE,"FLow"}</definedName>
    <definedName name="wrn.Flowback._.Analysis2." localSheetId="4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localSheetId="3" hidden="1">{"Merger Output",#N/A,FALSE,"Summary_Output";"Flowback Assesment dollars",#N/A,FALSE,"FLow";"Flowback assesment percent",#N/A,FALSE,"FLow";"Impact to Rubik Price",#N/A,FALSE,"FLow"}</definedName>
    <definedName name="wrn.Flowback._.Analysis3." localSheetId="6" hidden="1">{"Merger Output",#N/A,FALSE,"Summary_Output";"Flowback Assesment dollars",#N/A,FALSE,"FLow";"Flowback assesment percent",#N/A,FALSE,"FLow";"Impact to Rubik Price",#N/A,FALSE,"FLow"}</definedName>
    <definedName name="wrn.Flowback._.Analysis3." localSheetId="5" hidden="1">{"Merger Output",#N/A,FALSE,"Summary_Output";"Flowback Assesment dollars",#N/A,FALSE,"FLow";"Flowback assesment percent",#N/A,FALSE,"FLow";"Impact to Rubik Price",#N/A,FALSE,"FLow"}</definedName>
    <definedName name="wrn.Flowback._.Analysis3." localSheetId="4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orneci" localSheetId="5" hidden="1">{#N/A,#N/A,FALSE,"CONTROLE";#N/A,#N/A,FALSE,"CONTROLE"}</definedName>
    <definedName name="wrn.forneci" localSheetId="4" hidden="1">{#N/A,#N/A,FALSE,"CONTROLE";#N/A,#N/A,FALSE,"CONTROLE"}</definedName>
    <definedName name="wrn.forneci" hidden="1">{#N/A,#N/A,FALSE,"CONTROLE";#N/A,#N/A,FALSE,"CONTROLE"}</definedName>
    <definedName name="wrn.Friendly." localSheetId="5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al.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8." localSheetId="5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4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5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4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5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4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5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4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5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4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samtausdruck._.alle._.Perioden." localSheetId="5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5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RAPHS." localSheetId="3" hidden="1">{#N/A,#N/A,FALSE,"ACQ_GRAPHS";#N/A,#N/A,FALSE,"T_1 GRAPHS";#N/A,#N/A,FALSE,"T_2 GRAPHS";#N/A,#N/A,FALSE,"COMB_GRAPHS"}</definedName>
    <definedName name="wrn.GRAPHS." localSheetId="6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_flx." localSheetId="3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6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5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4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ncome._.Stmt." localSheetId="5" hidden="1">{"Income Stmt",#N/A,FALSE,"Model"}</definedName>
    <definedName name="wrn.Income._.Stmt." localSheetId="4" hidden="1">{"Income Stmt",#N/A,FALSE,"Model"}</definedName>
    <definedName name="wrn.Income._.Stmt." hidden="1">{"Income Stmt",#N/A,FALSE,"Model"}</definedName>
    <definedName name="wrn.Indicadores._.de._.SSCA." localSheetId="5" hidden="1">{#N/A,#N/A,FALSE,"Plan3";#N/A,#N/A,FALSE,"Plan2";#N/A,#N/A,FALSE,"Plan1"}</definedName>
    <definedName name="wrn.Indicadores._.de._.SSCA." localSheetId="4" hidden="1">{#N/A,#N/A,FALSE,"Plan3";#N/A,#N/A,FALSE,"Plan2";#N/A,#N/A,FALSE,"Plan1"}</definedName>
    <definedName name="wrn.Indicadores._.de._.SSCA." hidden="1">{#N/A,#N/A,FALSE,"Plan3";#N/A,#N/A,FALSE,"Plan2";#N/A,#N/A,FALSE,"Plan1"}</definedName>
    <definedName name="wrn.INFMES." localSheetId="5" hidden="1">{#N/A,#N/A,FALSE,"ENERGIA";#N/A,#N/A,FALSE,"PERDIDAS";#N/A,#N/A,FALSE,"CLIENTES";#N/A,#N/A,FALSE,"ESTADO";#N/A,#N/A,FALSE,"TECNICA"}</definedName>
    <definedName name="wrn.INFMES." localSheetId="4" hidden="1">{#N/A,#N/A,FALSE,"ENERGIA";#N/A,#N/A,FALSE,"PERDIDAS";#N/A,#N/A,FALSE,"CLIENTES";#N/A,#N/A,FALSE,"ESTADO";#N/A,#N/A,FALSE,"TECNICA"}</definedName>
    <definedName name="wrn.INFMES." hidden="1">{#N/A,#N/A,FALSE,"ENERGIA";#N/A,#N/A,FALSE,"PERDIDAS";#N/A,#N/A,FALSE,"CLIENTES";#N/A,#N/A,FALSE,"ESTADO";#N/A,#N/A,FALSE,"TECNICA"}</definedName>
    <definedName name="wrn.integral." localSheetId="5" hidden="1">{#N/A,#N/A,FALSE,"ATIVO-CI";#N/A,#N/A,FALSE,"PASSIVO-CI";#N/A,#N/A,FALSE,"RESULT-CI"}</definedName>
    <definedName name="wrn.integral." localSheetId="4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hidden="1">{"LBO Summary",#N/A,FALSE,"Summary"}</definedName>
    <definedName name="wrn.MATRIZES." localSheetId="5" hidden="1">{"MATRIZES",#N/A,FALSE,"Obras"}</definedName>
    <definedName name="wrn.MATRIZES." localSheetId="4" hidden="1">{"MATRIZES",#N/A,FALSE,"Obras"}</definedName>
    <definedName name="wrn.MATRIZES." hidden="1">{"MATRIZES",#N/A,FALSE,"Obras"}</definedName>
    <definedName name="wrn.MELHORAMENTO._.GENÉTICO." localSheetId="5" hidden="1">{"MELHORAMENTO GENÉTICO",#N/A,FALSE,"Obras"}</definedName>
    <definedName name="wrn.MELHORAMENTO._.GENÉTICO." localSheetId="4" hidden="1">{"MELHORAMENTO GENÉTICO",#N/A,FALSE,"Obras"}</definedName>
    <definedName name="wrn.MELHORAMENTO._.GENÉTICO." hidden="1">{"MELHORAMENTO GENÉTICO",#N/A,FALSE,"Obras"}</definedName>
    <definedName name="wrn.MENSUAL.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MULTIPLICAÇÃO." localSheetId="5" hidden="1">{"MULTIPLICAÇÃO",#N/A,FALSE,"Obras"}</definedName>
    <definedName name="wrn.MULTIPLICAÇÃO." localSheetId="4" hidden="1">{"MULTIPLICAÇÃO",#N/A,FALSE,"Obras"}</definedName>
    <definedName name="wrn.MULTIPLICAÇÃO." hidden="1">{"MULTIPLICAÇÃO",#N/A,FALSE,"Obras"}</definedName>
    <definedName name="wrn.NORMAL." localSheetId="5" hidden="1">{"port",#N/A,FALSE,"CONSOL";"port",#N/A,FALSE,"DOPER";"PORT",#N/A,FALSE,"BAL";"port",#N/A,FALSE,"PROD"}</definedName>
    <definedName name="wrn.NORMAL." localSheetId="4" hidden="1">{"port",#N/A,FALSE,"CONSOL";"port",#N/A,FALSE,"DOPER";"PORT",#N/A,FALSE,"BAL";"port",#N/A,FALSE,"PROD"}</definedName>
    <definedName name="wrn.NORMAL." hidden="1">{"port",#N/A,FALSE,"CONSOL";"port",#N/A,FALSE,"DOPER";"PORT",#N/A,FALSE,"BAL";"port",#N/A,FALSE,"PROD"}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L." localSheetId="5" hidden="1">{"20 Years",#N/A,FALSE,"P&amp;Ls";"2001",#N/A,FALSE,"P&amp;Ls"}</definedName>
    <definedName name="wrn.PL." localSheetId="4" hidden="1">{"20 Years",#N/A,FALSE,"P&amp;Ls";"2001",#N/A,FALSE,"P&amp;Ls"}</definedName>
    <definedName name="wrn.PL." hidden="1">{"20 Years",#N/A,FALSE,"P&amp;Ls";"2001",#N/A,FALSE,"P&amp;Ls"}</definedName>
    <definedName name="wrn.prices." localSheetId="5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." localSheetId="3" hidden="1">{"vi1",#N/A,FALSE,"Financial Statements";"vi2",#N/A,FALSE,"Financial Statements";#N/A,#N/A,FALSE,"DCF"}</definedName>
    <definedName name="wrn.Print." localSheetId="6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5" hidden="1">{"TAB 1",#N/A,FALSE,"1";"tab 2",#N/A,FALSE,"2";"TAB 3",#N/A,FALSE,"3";"tab 4",#N/A,FALSE,"4";"tab 5",#N/A,FALSE,"5";"tab 6",#N/A,FALSE,"6";"tab 7",#N/A,FALSE,"7";"TAB 8",#N/A,FALSE,"8"}</definedName>
    <definedName name="wrn.PRINT._.ALL." localSheetId="4" hidden="1">{"TAB 1",#N/A,FALSE,"1";"tab 2",#N/A,FALSE,"2";"TAB 3",#N/A,FALSE,"3";"tab 4",#N/A,FALSE,"4";"tab 5",#N/A,FALSE,"5";"tab 6",#N/A,FALSE,"6";"tab 7",#N/A,FALSE,"7";"TAB 8",#N/A,FALSE,"8"}</definedName>
    <definedName name="wrn.PRINT._.ALL." hidden="1">{"TAB 1",#N/A,FALSE,"1";"tab 2",#N/A,FALSE,"2";"TAB 3",#N/A,FALSE,"3";"tab 4",#N/A,FALSE,"4";"tab 5",#N/A,FALSE,"5";"tab 6",#N/A,FALSE,"6";"tab 7",#N/A,FALSE,"7";"TAB 8",#N/A,FALSE,"8"}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localSheetId="5" hidden="1">{"comp_bob1",#N/A,FALSE,"Analyst Comparison";"comp_linnea1",#N/A,FALSE,"Analyst Comparison"}</definedName>
    <definedName name="wrn.Print._.Analyst._.Comparison." localSheetId="4" hidden="1">{"comp_bob1",#N/A,FALSE,"Analyst Comparison";"comp_linnea1",#N/A,FALSE,"Analyst Comparison"}</definedName>
    <definedName name="wrn.Print._.Analyst._.Comparison." hidden="1">{"comp_bob1",#N/A,FALSE,"Analyst Comparison";"comp_linnea1",#N/A,FALSE,"Analyst Comparison"}</definedName>
    <definedName name="wrn.Print._.Business._.Plan." localSheetId="5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localSheetId="4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localSheetId="5" hidden="1">{"dilution11",#N/A,FALSE,"Dillution Analyis";"dilution21",#N/A,FALSE,"Dillution Analyis";"dilution31",#N/A,FALSE,"Dillution Analyis"}</definedName>
    <definedName name="wrn.Print._.Dilution." localSheetId="4" hidden="1">{"dilution11",#N/A,FALSE,"Dillution Analyis";"dilution21",#N/A,FALSE,"Dillution Analyis";"dilution31",#N/A,FALSE,"Dillution Analyis"}</definedName>
    <definedName name="wrn.Print._.Dilution." hidden="1">{"dilution11",#N/A,FALSE,"Dillution Analyis";"dilution21",#N/A,FALSE,"Dillution Analyis";"dilution31",#N/A,FALSE,"Dillution Analyis"}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localSheetId="6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hidden="1">{"inputs raw data",#N/A,TRUE,"INPUT"}</definedName>
    <definedName name="wrn.print._.rept.." localSheetId="5" hidden="1">{#N/A,#N/A,FALSE,"GP";#N/A,#N/A,FALSE,"Summary"}</definedName>
    <definedName name="wrn.print._.rept.." localSheetId="4" hidden="1">{#N/A,#N/A,FALSE,"GP";#N/A,#N/A,FALSE,"Summary"}</definedName>
    <definedName name="wrn.print._.rept.." hidden="1">{#N/A,#N/A,FALSE,"GP";#N/A,#N/A,FALSE,"Summary"}</definedName>
    <definedName name="wrn.print._.standalone." localSheetId="3" hidden="1">{"standalone1",#N/A,FALSE,"DCFBase";"standalone2",#N/A,FALSE,"DCFBase"}</definedName>
    <definedName name="wrn.print._.standalone." localSheetId="6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3" hidden="1">{"summary1",#N/A,TRUE,"Comps";"summary2",#N/A,TRUE,"Comps";"summary3",#N/A,TRUE,"Comps"}</definedName>
    <definedName name="wrn.print._.summary._.sheets." localSheetId="6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CSC." localSheetId="3" hidden="1">{"CSC_1",#N/A,FALSE,"CSC Outputs";"CSC_2",#N/A,FALSE,"CSC Outputs"}</definedName>
    <definedName name="wrn.Print_CSC." localSheetId="6" hidden="1">{"CSC_1",#N/A,FALSE,"CSC Outputs";"CSC_2",#N/A,FALSE,"CSC Outputs"}</definedName>
    <definedName name="wrn.Print_CSC." localSheetId="5" hidden="1">{"CSC_1",#N/A,FALSE,"CSC Outputs";"CSC_2",#N/A,FALSE,"CSC Outputs"}</definedName>
    <definedName name="wrn.Print_CSC." localSheetId="4" hidden="1">{"CSC_1",#N/A,FALSE,"CSC Outputs";"CSC_2",#N/A,FALSE,"CSC Outputs"}</definedName>
    <definedName name="wrn.Print_CSC." hidden="1">{"CSC_1",#N/A,FALSE,"CSC Outputs";"CSC_2",#N/A,FALSE,"CSC Outputs"}</definedName>
    <definedName name="wrn.Print_CSC2." localSheetId="3" hidden="1">{"CSC_1",#N/A,FALSE,"CSC Outputs";"CSC_2",#N/A,FALSE,"CSC Outputs"}</definedName>
    <definedName name="wrn.Print_CSC2." localSheetId="6" hidden="1">{"CSC_1",#N/A,FALSE,"CSC Outputs";"CSC_2",#N/A,FALSE,"CSC Outputs"}</definedName>
    <definedName name="wrn.Print_CSC2." localSheetId="5" hidden="1">{"CSC_1",#N/A,FALSE,"CSC Outputs";"CSC_2",#N/A,FALSE,"CSC Outputs"}</definedName>
    <definedName name="wrn.Print_CSC2." localSheetId="4" hidden="1">{"CSC_1",#N/A,FALSE,"CSC Outputs";"CSC_2",#N/A,FALSE,"CSC Outputs"}</definedName>
    <definedName name="wrn.Print_CSC2." hidden="1">{"CSC_1",#N/A,FALSE,"CSC Outputs";"CSC_2",#N/A,FALSE,"CSC Outputs"}</definedName>
    <definedName name="wrn.Print_DCF." localSheetId="5" hidden="1">{"dcf_linnea1",#N/A,FALSE,"Discounted Cash Flow";"dcf_bob1",#N/A,FALSE,"Discounted Cash Flow";"dcf_bob21",#N/A,FALSE,"Discounted Cash Flow";"dcf_linnea21",#N/A,FALSE,"Discounted Cash Flow"}</definedName>
    <definedName name="wrn.Print_DCF." localSheetId="4" hidden="1">{"dcf_linnea1",#N/A,FALSE,"Discounted Cash Flow";"dcf_bob1",#N/A,FALSE,"Discounted Cash Flow";"dcf_bob21",#N/A,FALSE,"Discounted Cash Flow";"dcf_linnea21",#N/A,FALSE,"Discounted Cash Flow"}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all." localSheetId="3" hidden="1">{"output","fiftysix",FALSE,"mergerplans";"inputs",#N/A,FALSE,"mergerplans";"output","sixtyfive",FALSE,"mergerplans";"output","seventy",FALSE,"mergerplans"}</definedName>
    <definedName name="wrn.printall." localSheetId="6" hidden="1">{"output","fiftysix",FALSE,"mergerplans";"inputs",#N/A,FALSE,"mergerplans";"output","sixtyfive",FALSE,"mergerplans";"output","seventy",FALSE,"mergerplans"}</definedName>
    <definedName name="wrn.printall." localSheetId="5" hidden="1">{"output","fiftysix",FALSE,"mergerplans";"inputs",#N/A,FALSE,"mergerplans";"output","sixtyfive",FALSE,"mergerplans";"output","seventy",FALSE,"mergerplans"}</definedName>
    <definedName name="wrn.printall." localSheetId="4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RELATORIO." localSheetId="5" hidden="1">{#N/A,#N/A,FALSE,"CONTROLE";#N/A,#N/A,FALSE,"CONTROLE"}</definedName>
    <definedName name="wrn.RELATORIO." localSheetId="4" hidden="1">{#N/A,#N/A,FALSE,"CONTROLE";#N/A,#N/A,FALSE,"CONTROLE"}</definedName>
    <definedName name="wrn.RELATORIO." hidden="1">{#N/A,#N/A,FALSE,"CONTROLE";#N/A,#N/A,FALSE,"CONTROLE"}</definedName>
    <definedName name="wrn.Relatório._.01." localSheetId="3" hidden="1">{#N/A,#N/A,TRUE,"Resumo de Preços"}</definedName>
    <definedName name="wrn.Relatório._.01." localSheetId="6" hidden="1">{#N/A,#N/A,TRUE,"Resumo de Preços"}</definedName>
    <definedName name="wrn.Relatório._.01." localSheetId="5" hidden="1">{#N/A,#N/A,TRUE,"Resumo de Preços"}</definedName>
    <definedName name="wrn.Relatório._.01." localSheetId="4" hidden="1">{#N/A,#N/A,TRUE,"Resumo de Preços"}</definedName>
    <definedName name="wrn.Relatório._.01." hidden="1">{#N/A,#N/A,TRUE,"Resumo de Preços"}</definedName>
    <definedName name="wrn.RELATÓRIO._.CONTÁBIL." localSheetId="3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6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5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4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Resumido." localSheetId="5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venue._.Details." localSheetId="3" hidden="1">{"Revenue by Industry Chart",#N/A,FALSE,"Mix";"Annual Revenue Detail",#N/A,FALSE,"Mix";"Quarterly Revenue Detail",#N/A,FALSE,"Mix"}</definedName>
    <definedName name="wrn.Revenue._.Details." localSheetId="6" hidden="1">{"Revenue by Industry Chart",#N/A,FALSE,"Mix";"Annual Revenue Detail",#N/A,FALSE,"Mix";"Quarterly Revenue Detail",#N/A,FALSE,"Mix"}</definedName>
    <definedName name="wrn.Revenue._.Details." localSheetId="5" hidden="1">{"Revenue by Industry Chart",#N/A,FALSE,"Mix";"Annual Revenue Detail",#N/A,FALSE,"Mix";"Quarterly Revenue Detail",#N/A,FALSE,"Mix"}</definedName>
    <definedName name="wrn.Revenue._.Details." localSheetId="4" hidden="1">{"Revenue by Industry Chart",#N/A,FALSE,"Mix";"Annual Revenue Detail",#N/A,FALSE,"Mix";"Quarterly Revenue Detail",#N/A,FALSE,"Mix"}</definedName>
    <definedName name="wrn.Revenue._.Details." hidden="1">{"Revenue by Industry Chart",#N/A,FALSE,"Mix";"Annual Revenue Detail",#N/A,FALSE,"Mix";"Quarterly Revenue Detail",#N/A,FALSE,"Mix"}</definedName>
    <definedName name="wrn.Scenario._.Summary." localSheetId="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dofinanceiro." localSheetId="3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6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5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4" hidden="1">{#N/A,#N/A,FALSE,"CONSOLIDADO";#N/A,#N/A,FALSE,"CIMENTO";#N/A,#N/A,FALSE,"METALURGIA";#N/A,#N/A,FALSE,"PAPEL";#N/A,#N/A,FALSE,"QUIMICA";#N/A,#N/A,FALSE,"AGROINDÚSTRIA";#N/A,#N/A,FALSE,"VINTERNACIONAL"}</definedName>
    <definedName name="wrn.sdofinanceiro." hidden="1">{#N/A,#N/A,FALSE,"CONSOLIDADO";#N/A,#N/A,FALSE,"CIMENTO";#N/A,#N/A,FALSE,"METALURGIA";#N/A,#N/A,FALSE,"PAPEL";#N/A,#N/A,FALSE,"QUIMICA";#N/A,#N/A,FALSE,"AGROINDÚSTRIA";#N/A,#N/A,FALSE,"VINTERNACIONAL"}</definedName>
    <definedName name="wrn.SIM95." localSheetId="5" hidden="1">{#N/A,#N/A,FALSE,"SIM95"}</definedName>
    <definedName name="wrn.SIM95." localSheetId="4" hidden="1">{#N/A,#N/A,FALSE,"SIM95"}</definedName>
    <definedName name="wrn.SIM95." hidden="1">{#N/A,#N/A,FALSE,"SIM95"}</definedName>
    <definedName name="wrn.sim953" localSheetId="5" hidden="1">{#N/A,#N/A,FALSE,"SIM95"}</definedName>
    <definedName name="wrn.sim953" localSheetId="4" hidden="1">{#N/A,#N/A,FALSE,"SIM95"}</definedName>
    <definedName name="wrn.sim953" hidden="1">{#N/A,#N/A,FALSE,"SIM95"}</definedName>
    <definedName name="wrn.sim954" localSheetId="5" hidden="1">{#N/A,#N/A,FALSE,"SIM95"}</definedName>
    <definedName name="wrn.sim954" localSheetId="4" hidden="1">{#N/A,#N/A,FALSE,"SIM95"}</definedName>
    <definedName name="wrn.sim954" hidden="1">{#N/A,#N/A,FALSE,"SIM95"}</definedName>
    <definedName name="wrn.SKSCS1." localSheetId="3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PF." localSheetId="5" hidden="1">{"APOIO",#N/A,FALSE,"Obras"}</definedName>
    <definedName name="wrn.SPF." localSheetId="4" hidden="1">{"APOIO",#N/A,FALSE,"Obras"}</definedName>
    <definedName name="wrn.SPF." hidden="1">{"APOIO",#N/A,FALSE,"Obras"}</definedName>
    <definedName name="wrn.Standard._.Reports." localSheetId="5" hidden="1">{#N/A,#N/A,FALSE,"Books";#N/A,#N/A,FALSE,"Barge";#N/A,#N/A,FALSE,"Insurance";#N/A,#N/A,FALSE,"Consolidated"}</definedName>
    <definedName name="wrn.Standard._.Reports." localSheetId="4" hidden="1">{#N/A,#N/A,FALSE,"Books";#N/A,#N/A,FALSE,"Barge";#N/A,#N/A,FALSE,"Insurance";#N/A,#N/A,FALSE,"Consolidated"}</definedName>
    <definedName name="wrn.Standard._.Reports." hidden="1">{#N/A,#N/A,FALSE,"Books";#N/A,#N/A,FALSE,"Barge";#N/A,#N/A,FALSE,"Insurance";#N/A,#N/A,FALSE,"Consolidated"}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ummaryPgs." localSheetId="3" hidden="1">{#N/A,#N/A,FALSE,"CreditStat";#N/A,#N/A,FALSE,"SPbrkup";#N/A,#N/A,FALSE,"MerSPsyn";#N/A,#N/A,FALSE,"MerSPwKCsyn";#N/A,#N/A,FALSE,"MerSPwKCsyn (2)";#N/A,#N/A,FALSE,"CreditStat (2)"}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rveillance." localSheetId="5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4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test." localSheetId="3" hidden="1">{"test2",#N/A,TRUE,"Prices"}</definedName>
    <definedName name="wrn.test." localSheetId="6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hidden="1">{"test2",#N/A,TRUE,"Prices"}</definedName>
    <definedName name="wrn.totalcomp." localSheetId="5" hidden="1">{"comp1",#N/A,FALSE,"COMPS";"footnotes",#N/A,FALSE,"COMPS"}</definedName>
    <definedName name="wrn.totalcomp." localSheetId="4" hidden="1">{"comp1",#N/A,FALSE,"COMPS";"footnotes",#N/A,FALSE,"COMPS"}</definedName>
    <definedName name="wrn.totalcomp." hidden="1">{"comp1",#N/A,FALSE,"COMPS";"footnotes",#N/A,FALSE,"COMPS"}</definedName>
    <definedName name="wrn.Totar." localSheetId="5" hidden="1">{"Totax",#N/A,FALSE,"Sheet1";#N/A,#N/A,FALSE,"Law Output"}</definedName>
    <definedName name="wrn.Totar." localSheetId="4" hidden="1">{"Totax",#N/A,FALSE,"Sheet1";#N/A,#N/A,FALSE,"Law Output"}</definedName>
    <definedName name="wrn.Totar." hidden="1">{"Totax",#N/A,FALSE,"Sheet1";#N/A,#N/A,FALSE,"Law Output"}</definedName>
    <definedName name="wrn.TUDO." localSheetId="3" hidden="1">{#N/A,#N/A,FALSE,"CONSMET";#N/A,#N/A,FALSE,"CBA";#N/A,#N/A,FALSE,"CMM";#N/A,#N/A,FALSE,"NIQUELTO";#N/A,#N/A,FALSE,"SBMANSA";#N/A,#N/A,FALSE,"ATLAS";#N/A,#N/A,FALSE,"STACRUZ";#N/A,#N/A,FALSE,"PIRAT"}</definedName>
    <definedName name="wrn.TUDO." localSheetId="6" hidden="1">{#N/A,#N/A,FALSE,"CONSMET";#N/A,#N/A,FALSE,"CBA";#N/A,#N/A,FALSE,"CMM";#N/A,#N/A,FALSE,"NIQUELTO";#N/A,#N/A,FALSE,"SBMANSA";#N/A,#N/A,FALSE,"ATLAS";#N/A,#N/A,FALSE,"STACRUZ";#N/A,#N/A,FALSE,"PIRAT"}</definedName>
    <definedName name="wrn.TUDO." localSheetId="5" hidden="1">{#N/A,#N/A,FALSE,"CONSMET";#N/A,#N/A,FALSE,"CBA";#N/A,#N/A,FALSE,"CMM";#N/A,#N/A,FALSE,"NIQUELTO";#N/A,#N/A,FALSE,"SBMANSA";#N/A,#N/A,FALSE,"ATLAS";#N/A,#N/A,FALSE,"STACRUZ";#N/A,#N/A,FALSE,"PIRAT"}</definedName>
    <definedName name="wrn.TUDO." localSheetId="4" hidden="1">{#N/A,#N/A,FALSE,"CONSMET";#N/A,#N/A,FALSE,"CBA";#N/A,#N/A,FALSE,"CMM";#N/A,#N/A,FALSE,"NIQUELTO";#N/A,#N/A,FALSE,"SBMANSA";#N/A,#N/A,FALSE,"ATLAS";#N/A,#N/A,FALSE,"STACRUZ";#N/A,#N/A,FALSE,"PIRAT"}</definedName>
    <definedName name="wrn.TUDO." hidden="1">{#N/A,#N/A,FALSE,"CONSMET";#N/A,#N/A,FALSE,"CBA";#N/A,#N/A,FALSE,"CMM";#N/A,#N/A,FALSE,"NIQUELTO";#N/A,#N/A,FALSE,"SBMANSA";#N/A,#N/A,FALSE,"ATLAS";#N/A,#N/A,FALSE,"STACRUZ";#N/A,#N/A,FALSE,"PIRAT"}</definedName>
    <definedName name="wrn.Tweety." localSheetId="3" hidden="1">{#N/A,#N/A,FALSE,"A&amp;E";#N/A,#N/A,FALSE,"HighTop";#N/A,#N/A,FALSE,"JG";#N/A,#N/A,FALSE,"RI";#N/A,#N/A,FALSE,"woHT";#N/A,#N/A,FALSE,"woHT&amp;JG"}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3" hidden="1">{#N/A,#N/A,FALSE,"Valuation Assumptions";#N/A,#N/A,FALSE,"Summary";#N/A,#N/A,FALSE,"DCF";#N/A,#N/A,FALSE,"Valuation";#N/A,#N/A,FALSE,"WACC";#N/A,#N/A,FALSE,"UBVH";#N/A,#N/A,FALSE,"Free Cash Flow"}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localSheetId="3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6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4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hole._.document.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Pack." localSheetId="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Shabang.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localSheetId="3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6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5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4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3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6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5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4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wuyu" localSheetId="5" hidden="1">{#N/A,#N/A,FALSE,"CONTROLE";#N/A,#N/A,FALSE,"CONTROLE"}</definedName>
    <definedName name="wuyu" localSheetId="4" hidden="1">{#N/A,#N/A,FALSE,"CONTROLE";#N/A,#N/A,FALSE,"CONTROLE"}</definedName>
    <definedName name="wuyu" hidden="1">{#N/A,#N/A,FALSE,"CONTROLE";#N/A,#N/A,FALSE,"CONTROLE"}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5" hidden="1">{#N/A,#N/A,FALSE,"CONTROLE"}</definedName>
    <definedName name="www" localSheetId="4" hidden="1">{#N/A,#N/A,FALSE,"CONTROLE"}</definedName>
    <definedName name="www" hidden="1">{#N/A,#N/A,FALSE,"CONTROLE"}</definedName>
    <definedName name="wwwe" localSheetId="3" hidden="1">#REF!</definedName>
    <definedName name="wwwe" localSheetId="6" hidden="1">#REF!</definedName>
    <definedName name="wwwe" localSheetId="5" hidden="1">#REF!</definedName>
    <definedName name="wwwe" localSheetId="4" hidden="1">#REF!</definedName>
    <definedName name="wwwe" hidden="1">#REF!</definedName>
    <definedName name="wwww" localSheetId="5" hidden="1">{#N/A,#N/A,FALSE,"CONTROLE"}</definedName>
    <definedName name="wwww" localSheetId="4" hidden="1">{#N/A,#N/A,FALSE,"CONTROLE"}</definedName>
    <definedName name="wwww" hidden="1">{#N/A,#N/A,FALSE,"CONTROLE"}</definedName>
    <definedName name="wwwwww" localSheetId="5" hidden="1">{#N/A,#N/A,FALSE,"CONTROLE"}</definedName>
    <definedName name="wwwwww" localSheetId="4" hidden="1">{#N/A,#N/A,FALSE,"CONTROLE"}</definedName>
    <definedName name="wwwwww" hidden="1">{#N/A,#N/A,FALSE,"CONTROLE"}</definedName>
    <definedName name="wwwwwww" localSheetId="5" hidden="1">{#N/A,#N/A,FALSE,"CONTROLE"}</definedName>
    <definedName name="wwwwwww" localSheetId="4" hidden="1">{#N/A,#N/A,FALSE,"CONTROLE"}</definedName>
    <definedName name="wwwwwww" hidden="1">{#N/A,#N/A,FALSE,"CONTROLE"}</definedName>
    <definedName name="wwwwwwwwwwww" hidden="1">[1]SEMANAIS!#REF!</definedName>
    <definedName name="wyte" localSheetId="5" hidden="1">{#N/A,#N/A,FALSE,"CONTROLE"}</definedName>
    <definedName name="wyte" localSheetId="4" hidden="1">{#N/A,#N/A,FALSE,"CONTROLE"}</definedName>
    <definedName name="wyte" hidden="1">{#N/A,#N/A,FALSE,"CONTROLE"}</definedName>
    <definedName name="xcszd" hidden="1">#REF!</definedName>
    <definedName name="xde" hidden="1">#REF!</definedName>
    <definedName name="xls" localSheetId="5" hidden="1">{"AVÓS",#N/A,FALSE,"Obras"}</definedName>
    <definedName name="xls" localSheetId="4" hidden="1">{"AVÓS",#N/A,FALSE,"Obras"}</definedName>
    <definedName name="xls" hidden="1">{"AVÓS",#N/A,FALSE,"Obras"}</definedName>
    <definedName name="xpaste1" hidden="1">[45]Aging!$I$9</definedName>
    <definedName name="xref" hidden="1">[45]Aging!$Q$1:$Q$65536</definedName>
    <definedName name="XREF_COLUMN_1" localSheetId="3" hidden="1">'[46]DRE consolidada 09_03'!#REF!</definedName>
    <definedName name="XREF_COLUMN_1" localSheetId="6" hidden="1">'[46]DRE consolidada 09_03'!#REF!</definedName>
    <definedName name="XREF_COLUMN_1" localSheetId="5" hidden="1">'[46]DRE consolidada 09_03'!#REF!</definedName>
    <definedName name="XREF_COLUMN_1" localSheetId="4" hidden="1">'[46]DRE consolidada 09_03'!#REF!</definedName>
    <definedName name="XREF_COLUMN_1" hidden="1">'[46]DRE consolidada 09_03'!#REF!</definedName>
    <definedName name="XREF_COLUMN_10" localSheetId="3" hidden="1">#REF!</definedName>
    <definedName name="XREF_COLUMN_10" localSheetId="6" hidden="1">#REF!</definedName>
    <definedName name="XREF_COLUMN_10" localSheetId="5" hidden="1">#REF!</definedName>
    <definedName name="XREF_COLUMN_10" localSheetId="4" hidden="1">#REF!</definedName>
    <definedName name="XREF_COLUMN_10" hidden="1">#REF!</definedName>
    <definedName name="XREF_COLUMN_11" localSheetId="3" hidden="1">#REF!</definedName>
    <definedName name="XREF_COLUMN_11" localSheetId="6" hidden="1">#REF!</definedName>
    <definedName name="XREF_COLUMN_11" localSheetId="5" hidden="1">#REF!</definedName>
    <definedName name="XREF_COLUMN_11" localSheetId="4" hidden="1">#REF!</definedName>
    <definedName name="XREF_COLUMN_11" hidden="1">#REF!</definedName>
    <definedName name="XREF_COLUMN_12" hidden="1">'[47]GW Fiscal'!#REF!</definedName>
    <definedName name="XREF_COLUMN_13" hidden="1">'[47]GW Fiscal'!#REF!</definedName>
    <definedName name="XREF_COLUMN_14" localSheetId="3" hidden="1">#REF!</definedName>
    <definedName name="XREF_COLUMN_14" localSheetId="6" hidden="1">#REF!</definedName>
    <definedName name="XREF_COLUMN_14" localSheetId="5" hidden="1">#REF!</definedName>
    <definedName name="XREF_COLUMN_14" localSheetId="4" hidden="1">#REF!</definedName>
    <definedName name="XREF_COLUMN_14" hidden="1">#REF!</definedName>
    <definedName name="XREF_COLUMN_15" localSheetId="3" hidden="1">#REF!</definedName>
    <definedName name="XREF_COLUMN_15" localSheetId="6" hidden="1">#REF!</definedName>
    <definedName name="XREF_COLUMN_15" localSheetId="5" hidden="1">#REF!</definedName>
    <definedName name="XREF_COLUMN_15" localSheetId="4" hidden="1">#REF!</definedName>
    <definedName name="XREF_COLUMN_15" hidden="1">#REF!</definedName>
    <definedName name="XREF_COLUMN_16" localSheetId="3" hidden="1">#REF!</definedName>
    <definedName name="XREF_COLUMN_16" localSheetId="6" hidden="1">#REF!</definedName>
    <definedName name="XREF_COLUMN_16" localSheetId="5" hidden="1">#REF!</definedName>
    <definedName name="XREF_COLUMN_16" localSheetId="4" hidden="1">#REF!</definedName>
    <definedName name="XREF_COLUMN_16" hidden="1">#REF!</definedName>
    <definedName name="XREF_COLUMN_17" hidden="1">'[48]Tickmarks '!$G$1:$G$65536</definedName>
    <definedName name="XREF_COLUMN_18" hidden="1">'[49]Emprestimo Passeio'!#REF!</definedName>
    <definedName name="XREF_COLUMN_19" localSheetId="3" hidden="1">#REF!</definedName>
    <definedName name="XREF_COLUMN_19" localSheetId="6" hidden="1">#REF!</definedName>
    <definedName name="XREF_COLUMN_19" localSheetId="5" hidden="1">#REF!</definedName>
    <definedName name="XREF_COLUMN_19" localSheetId="4" hidden="1">#REF!</definedName>
    <definedName name="XREF_COLUMN_19" hidden="1">#REF!</definedName>
    <definedName name="XREF_COLUMN_2" localSheetId="3" hidden="1">#REF!</definedName>
    <definedName name="XREF_COLUMN_2" localSheetId="6" hidden="1">#REF!</definedName>
    <definedName name="XREF_COLUMN_2" localSheetId="5" hidden="1">#REF!</definedName>
    <definedName name="XREF_COLUMN_2" localSheetId="4" hidden="1">#REF!</definedName>
    <definedName name="XREF_COLUMN_2" hidden="1">#REF!</definedName>
    <definedName name="XREF_COLUMN_20" localSheetId="3" hidden="1">'[50]Mapa de Resultado'!#REF!</definedName>
    <definedName name="XREF_COLUMN_20" localSheetId="6" hidden="1">'[50]Mapa de Resultado'!#REF!</definedName>
    <definedName name="XREF_COLUMN_20" localSheetId="5" hidden="1">'[50]Mapa de Resultado'!#REF!</definedName>
    <definedName name="XREF_COLUMN_20" localSheetId="4" hidden="1">'[50]Mapa de Resultado'!#REF!</definedName>
    <definedName name="XREF_COLUMN_20" hidden="1">'[50]Mapa de Resultado'!#REF!</definedName>
    <definedName name="XREF_COLUMN_21" localSheetId="3" hidden="1">'[50]Mapa de Resultado'!#REF!</definedName>
    <definedName name="XREF_COLUMN_21" localSheetId="6" hidden="1">'[50]Mapa de Resultado'!#REF!</definedName>
    <definedName name="XREF_COLUMN_21" localSheetId="5" hidden="1">'[50]Mapa de Resultado'!#REF!</definedName>
    <definedName name="XREF_COLUMN_21" localSheetId="4" hidden="1">'[50]Mapa de Resultado'!#REF!</definedName>
    <definedName name="XREF_COLUMN_21" hidden="1">'[50]Mapa de Resultado'!#REF!</definedName>
    <definedName name="XREF_COLUMN_22" hidden="1">#REF!</definedName>
    <definedName name="XREF_COLUMN_23" hidden="1">#REF!</definedName>
    <definedName name="XREF_COLUMN_24" hidden="1">'[51]PAS Moeda Nacional'!#REF!</definedName>
    <definedName name="XREF_COLUMN_25" hidden="1">#REF!</definedName>
    <definedName name="XREF_COLUMN_26" hidden="1">'[52]Special Obligations'!#REF!</definedName>
    <definedName name="XREF_COLUMN_28" hidden="1">'[49]PAS Moeda Nacional'!#REF!</definedName>
    <definedName name="XREF_COLUMN_29" hidden="1">'[49]PAS Moeda Nacional'!#REF!</definedName>
    <definedName name="XREF_COLUMN_3" localSheetId="3" hidden="1">#REF!</definedName>
    <definedName name="XREF_COLUMN_3" localSheetId="6" hidden="1">#REF!</definedName>
    <definedName name="XREF_COLUMN_3" localSheetId="5" hidden="1">#REF!</definedName>
    <definedName name="XREF_COLUMN_3" localSheetId="4" hidden="1">#REF!</definedName>
    <definedName name="XREF_COLUMN_3" hidden="1">#REF!</definedName>
    <definedName name="XREF_COLUMN_30" hidden="1">'[49]PAS Moeda Nacional'!#REF!</definedName>
    <definedName name="XREF_COLUMN_31" hidden="1">'[49]PAS Moeda Nacional'!#REF!</definedName>
    <definedName name="XREF_COLUMN_32" hidden="1">'[51]PAS Moeda Nacional'!#REF!</definedName>
    <definedName name="XREF_COLUMN_34" hidden="1">#REF!</definedName>
    <definedName name="XREF_COLUMN_35" hidden="1">#REF!</definedName>
    <definedName name="XREF_COLUMN_36" hidden="1">'[52]Special Obligations'!#REF!</definedName>
    <definedName name="XREF_COLUMN_38" hidden="1">'[52]Salvage Value'!#REF!</definedName>
    <definedName name="XREF_COLUMN_39" hidden="1">[52]Reavaliação!#REF!</definedName>
    <definedName name="XREF_COLUMN_4" localSheetId="3" hidden="1">#REF!</definedName>
    <definedName name="XREF_COLUMN_4" localSheetId="6" hidden="1">#REF!</definedName>
    <definedName name="XREF_COLUMN_4" localSheetId="5" hidden="1">#REF!</definedName>
    <definedName name="XREF_COLUMN_4" localSheetId="4" hidden="1">#REF!</definedName>
    <definedName name="XREF_COLUMN_4" hidden="1">#REF!</definedName>
    <definedName name="XREF_COLUMN_40" hidden="1">[52]Reavaliação!#REF!</definedName>
    <definedName name="XREF_COLUMN_42" hidden="1">'[52]Fair-Value'!#REF!</definedName>
    <definedName name="XREF_COLUMN_43" hidden="1">'[52]Fair-Value'!#REF!</definedName>
    <definedName name="XREF_COLUMN_46" hidden="1">'[52]FAS 34'!#REF!</definedName>
    <definedName name="XREF_COLUMN_47" hidden="1">'[52]Salvage Value'!#REF!</definedName>
    <definedName name="XREF_COLUMN_5" localSheetId="3" hidden="1">#REF!</definedName>
    <definedName name="XREF_COLUMN_5" localSheetId="6" hidden="1">#REF!</definedName>
    <definedName name="XREF_COLUMN_5" localSheetId="5" hidden="1">#REF!</definedName>
    <definedName name="XREF_COLUMN_5" localSheetId="4" hidden="1">#REF!</definedName>
    <definedName name="XREF_COLUMN_5" hidden="1">#REF!</definedName>
    <definedName name="XREF_COLUMN_6" localSheetId="3" hidden="1">#REF!</definedName>
    <definedName name="XREF_COLUMN_6" localSheetId="6" hidden="1">#REF!</definedName>
    <definedName name="XREF_COLUMN_6" localSheetId="5" hidden="1">#REF!</definedName>
    <definedName name="XREF_COLUMN_6" localSheetId="4" hidden="1">#REF!</definedName>
    <definedName name="XREF_COLUMN_6" hidden="1">#REF!</definedName>
    <definedName name="XREF_COLUMN_7" localSheetId="3" hidden="1">#REF!</definedName>
    <definedName name="XREF_COLUMN_7" localSheetId="6" hidden="1">#REF!</definedName>
    <definedName name="XREF_COLUMN_7" localSheetId="5" hidden="1">#REF!</definedName>
    <definedName name="XREF_COLUMN_7" localSheetId="4" hidden="1">#REF!</definedName>
    <definedName name="XREF_COLUMN_7" hidden="1">#REF!</definedName>
    <definedName name="XREF_COLUMN_8" localSheetId="3" hidden="1">[53]Resumo!#REF!</definedName>
    <definedName name="XREF_COLUMN_8" localSheetId="6" hidden="1">[53]Resumo!#REF!</definedName>
    <definedName name="XREF_COLUMN_8" localSheetId="5" hidden="1">[53]Resumo!#REF!</definedName>
    <definedName name="XREF_COLUMN_8" localSheetId="4" hidden="1">[53]Resumo!#REF!</definedName>
    <definedName name="XREF_COLUMN_8" hidden="1">[53]Resumo!#REF!</definedName>
    <definedName name="XREF_COLUMN_9" localSheetId="3" hidden="1">#REF!</definedName>
    <definedName name="XREF_COLUMN_9" localSheetId="6" hidden="1">#REF!</definedName>
    <definedName name="XREF_COLUMN_9" localSheetId="5" hidden="1">#REF!</definedName>
    <definedName name="XREF_COLUMN_9" localSheetId="4" hidden="1">#REF!</definedName>
    <definedName name="XREF_COLUMN_9" hidden="1">#REF!</definedName>
    <definedName name="xref2" hidden="1">[45]XREF!$A$8</definedName>
    <definedName name="xref3" hidden="1">7</definedName>
    <definedName name="xref5" hidden="1">[45]Aging!$P$77</definedName>
    <definedName name="xref7" hidden="1">69</definedName>
    <definedName name="xref8" hidden="1">'[45]PDD-Movimentação'!$C$35</definedName>
    <definedName name="XRefActiveRow" hidden="1">#REF!</definedName>
    <definedName name="XRefColumnsCount" hidden="1">4</definedName>
    <definedName name="XRefCopy1" localSheetId="3" hidden="1">#REF!</definedName>
    <definedName name="XRefCopy1" localSheetId="6" hidden="1">#REF!</definedName>
    <definedName name="XRefCopy1" localSheetId="5" hidden="1">#REF!</definedName>
    <definedName name="XRefCopy1" localSheetId="4" hidden="1">#REF!</definedName>
    <definedName name="XRefCopy1" hidden="1">#REF!</definedName>
    <definedName name="XRefCopy10" localSheetId="3" hidden="1">#REF!</definedName>
    <definedName name="XRefCopy10" localSheetId="6" hidden="1">#REF!</definedName>
    <definedName name="XRefCopy10" localSheetId="5" hidden="1">#REF!</definedName>
    <definedName name="XRefCopy10" localSheetId="4" hidden="1">#REF!</definedName>
    <definedName name="XRefCopy10" hidden="1">#REF!</definedName>
    <definedName name="XRefCopy10Row" localSheetId="3" hidden="1">#REF!</definedName>
    <definedName name="XRefCopy10Row" localSheetId="6" hidden="1">#REF!</definedName>
    <definedName name="XRefCopy10Row" localSheetId="5" hidden="1">#REF!</definedName>
    <definedName name="XRefCopy10Row" localSheetId="4" hidden="1">#REF!</definedName>
    <definedName name="XRefCopy10Row" hidden="1">#REF!</definedName>
    <definedName name="XRefCopy11" localSheetId="3" hidden="1">#REF!</definedName>
    <definedName name="XRefCopy11" localSheetId="6" hidden="1">#REF!</definedName>
    <definedName name="XRefCopy11" localSheetId="5" hidden="1">#REF!</definedName>
    <definedName name="XRefCopy11" localSheetId="4" hidden="1">#REF!</definedName>
    <definedName name="XRefCopy11" hidden="1">#REF!</definedName>
    <definedName name="XRefCopy114" hidden="1">#REF!</definedName>
    <definedName name="XRefCopy115" hidden="1">#REF!</definedName>
    <definedName name="XRefCopy116" hidden="1">'[49]PAS Moeda Nacional'!#REF!</definedName>
    <definedName name="XRefCopy117" hidden="1">'[49]PAS Moeda Nacional'!#REF!</definedName>
    <definedName name="XRefCopy118" hidden="1">'[49]PAS Moeda Nacional'!#REF!</definedName>
    <definedName name="XRefCopy119" hidden="1">'[49]PAS Moeda Nacional'!#REF!</definedName>
    <definedName name="XRefCopy11Row" hidden="1">[54]XREF!#REF!</definedName>
    <definedName name="XRefCopy12" localSheetId="3" hidden="1">#REF!</definedName>
    <definedName name="XRefCopy12" localSheetId="6" hidden="1">#REF!</definedName>
    <definedName name="XRefCopy12" localSheetId="5" hidden="1">#REF!</definedName>
    <definedName name="XRefCopy12" localSheetId="4" hidden="1">#REF!</definedName>
    <definedName name="XRefCopy12" hidden="1">#REF!</definedName>
    <definedName name="XRefCopy120" hidden="1">'[49]PAS Moeda Nacional'!#REF!</definedName>
    <definedName name="XRefCopy121" hidden="1">'[49]PAS Moeda Nacional'!#REF!</definedName>
    <definedName name="XRefCopy122" hidden="1">'[49]PAS Moeda Nacional'!#REF!</definedName>
    <definedName name="XRefCopy123" hidden="1">'[49]PAS Moeda Nacional'!#REF!</definedName>
    <definedName name="XRefCopy124" hidden="1">'[51]PAS Moeda Nacional'!#REF!</definedName>
    <definedName name="XRefCopy125" hidden="1">'[51]PAS Moeda Nacional'!#REF!</definedName>
    <definedName name="XRefCopy12Row" localSheetId="3" hidden="1">#REF!</definedName>
    <definedName name="XRefCopy12Row" localSheetId="6" hidden="1">#REF!</definedName>
    <definedName name="XRefCopy12Row" localSheetId="5" hidden="1">#REF!</definedName>
    <definedName name="XRefCopy12Row" localSheetId="4" hidden="1">#REF!</definedName>
    <definedName name="XRefCopy12Row" hidden="1">#REF!</definedName>
    <definedName name="XRefCopy13" localSheetId="3" hidden="1">#REF!</definedName>
    <definedName name="XRefCopy13" localSheetId="6" hidden="1">#REF!</definedName>
    <definedName name="XRefCopy13" localSheetId="5" hidden="1">#REF!</definedName>
    <definedName name="XRefCopy13" localSheetId="4" hidden="1">#REF!</definedName>
    <definedName name="XRefCopy13" hidden="1">#REF!</definedName>
    <definedName name="XRefCopy134" hidden="1">'[49]PAS Moeda Nacional'!#REF!</definedName>
    <definedName name="XRefCopy135" hidden="1">'[49]PAS Moeda Nacional'!#REF!</definedName>
    <definedName name="XRefCopy136" hidden="1">'[49]PAS Moeda Nacional'!#REF!</definedName>
    <definedName name="XRefCopy137" hidden="1">'[49]PAS Moeda Nacional'!#REF!</definedName>
    <definedName name="XRefCopy13Row" localSheetId="3" hidden="1">#REF!</definedName>
    <definedName name="XRefCopy13Row" localSheetId="6" hidden="1">#REF!</definedName>
    <definedName name="XRefCopy13Row" localSheetId="5" hidden="1">#REF!</definedName>
    <definedName name="XRefCopy13Row" localSheetId="4" hidden="1">#REF!</definedName>
    <definedName name="XRefCopy13Row" hidden="1">#REF!</definedName>
    <definedName name="XRefCopy14" localSheetId="3" hidden="1">#REF!</definedName>
    <definedName name="XRefCopy14" localSheetId="6" hidden="1">#REF!</definedName>
    <definedName name="XRefCopy14" localSheetId="5" hidden="1">#REF!</definedName>
    <definedName name="XRefCopy14" localSheetId="4" hidden="1">#REF!</definedName>
    <definedName name="XRefCopy14" hidden="1">#REF!</definedName>
    <definedName name="XRefCopy14Row" hidden="1">[55]XREF!#REF!</definedName>
    <definedName name="XRefCopy15" localSheetId="3" hidden="1">#REF!</definedName>
    <definedName name="XRefCopy15" localSheetId="6" hidden="1">#REF!</definedName>
    <definedName name="XRefCopy15" localSheetId="5" hidden="1">#REF!</definedName>
    <definedName name="XRefCopy15" localSheetId="4" hidden="1">#REF!</definedName>
    <definedName name="XRefCopy15" hidden="1">#REF!</definedName>
    <definedName name="XRefCopy15Row" localSheetId="3" hidden="1">#REF!</definedName>
    <definedName name="XRefCopy15Row" localSheetId="6" hidden="1">#REF!</definedName>
    <definedName name="XRefCopy15Row" localSheetId="5" hidden="1">#REF!</definedName>
    <definedName name="XRefCopy15Row" localSheetId="4" hidden="1">#REF!</definedName>
    <definedName name="XRefCopy15Row" hidden="1">#REF!</definedName>
    <definedName name="XRefCopy16" localSheetId="3" hidden="1">#REF!</definedName>
    <definedName name="XRefCopy16" localSheetId="6" hidden="1">#REF!</definedName>
    <definedName name="XRefCopy16" localSheetId="5" hidden="1">#REF!</definedName>
    <definedName name="XRefCopy16" localSheetId="4" hidden="1">#REF!</definedName>
    <definedName name="XRefCopy16" hidden="1">#REF!</definedName>
    <definedName name="XRefCopy16Row" localSheetId="3" hidden="1">#REF!</definedName>
    <definedName name="XRefCopy16Row" localSheetId="6" hidden="1">#REF!</definedName>
    <definedName name="XRefCopy16Row" localSheetId="5" hidden="1">#REF!</definedName>
    <definedName name="XRefCopy16Row" localSheetId="4" hidden="1">#REF!</definedName>
    <definedName name="XRefCopy16Row" hidden="1">#REF!</definedName>
    <definedName name="XRefCopy17" localSheetId="3" hidden="1">#REF!</definedName>
    <definedName name="XRefCopy17" localSheetId="6" hidden="1">#REF!</definedName>
    <definedName name="XRefCopy17" localSheetId="5" hidden="1">#REF!</definedName>
    <definedName name="XRefCopy17" localSheetId="4" hidden="1">#REF!</definedName>
    <definedName name="XRefCopy17" hidden="1">#REF!</definedName>
    <definedName name="XRefCopy17Row" localSheetId="3" hidden="1">#REF!</definedName>
    <definedName name="XRefCopy17Row" localSheetId="6" hidden="1">#REF!</definedName>
    <definedName name="XRefCopy17Row" localSheetId="5" hidden="1">#REF!</definedName>
    <definedName name="XRefCopy17Row" localSheetId="4" hidden="1">#REF!</definedName>
    <definedName name="XRefCopy17Row" hidden="1">#REF!</definedName>
    <definedName name="XRefCopy18" localSheetId="3" hidden="1">#REF!</definedName>
    <definedName name="XRefCopy18" localSheetId="6" hidden="1">#REF!</definedName>
    <definedName name="XRefCopy18" localSheetId="5" hidden="1">#REF!</definedName>
    <definedName name="XRefCopy18" localSheetId="4" hidden="1">#REF!</definedName>
    <definedName name="XRefCopy18" hidden="1">#REF!</definedName>
    <definedName name="XRefCopy18Row" localSheetId="3" hidden="1">#REF!</definedName>
    <definedName name="XRefCopy18Row" localSheetId="6" hidden="1">#REF!</definedName>
    <definedName name="XRefCopy18Row" localSheetId="5" hidden="1">#REF!</definedName>
    <definedName name="XRefCopy18Row" localSheetId="4" hidden="1">#REF!</definedName>
    <definedName name="XRefCopy18Row" hidden="1">#REF!</definedName>
    <definedName name="XRefCopy19" localSheetId="3" hidden="1">#REF!</definedName>
    <definedName name="XRefCopy19" localSheetId="6" hidden="1">#REF!</definedName>
    <definedName name="XRefCopy19" localSheetId="5" hidden="1">#REF!</definedName>
    <definedName name="XRefCopy19" localSheetId="4" hidden="1">#REF!</definedName>
    <definedName name="XRefCopy19" hidden="1">#REF!</definedName>
    <definedName name="XRefCopy19Row" localSheetId="3" hidden="1">#REF!</definedName>
    <definedName name="XRefCopy19Row" localSheetId="6" hidden="1">#REF!</definedName>
    <definedName name="XRefCopy19Row" localSheetId="5" hidden="1">#REF!</definedName>
    <definedName name="XRefCopy19Row" localSheetId="4" hidden="1">#REF!</definedName>
    <definedName name="XRefCopy19Row" hidden="1">#REF!</definedName>
    <definedName name="XRefCopy1Row" hidden="1">[56]XREF!#REF!</definedName>
    <definedName name="XRefCopy2" localSheetId="3" hidden="1">#REF!</definedName>
    <definedName name="XRefCopy2" localSheetId="6" hidden="1">#REF!</definedName>
    <definedName name="XRefCopy2" localSheetId="5" hidden="1">#REF!</definedName>
    <definedName name="XRefCopy2" localSheetId="4" hidden="1">#REF!</definedName>
    <definedName name="XRefCopy2" hidden="1">#REF!</definedName>
    <definedName name="XRefCopy20" localSheetId="3" hidden="1">#REF!</definedName>
    <definedName name="XRefCopy20" localSheetId="6" hidden="1">#REF!</definedName>
    <definedName name="XRefCopy20" localSheetId="5" hidden="1">#REF!</definedName>
    <definedName name="XRefCopy20" localSheetId="4" hidden="1">#REF!</definedName>
    <definedName name="XRefCopy20" hidden="1">#REF!</definedName>
    <definedName name="XRefCopy20Row" localSheetId="3" hidden="1">#REF!</definedName>
    <definedName name="XRefCopy20Row" localSheetId="6" hidden="1">#REF!</definedName>
    <definedName name="XRefCopy20Row" localSheetId="5" hidden="1">#REF!</definedName>
    <definedName name="XRefCopy20Row" localSheetId="4" hidden="1">#REF!</definedName>
    <definedName name="XRefCopy20Row" hidden="1">#REF!</definedName>
    <definedName name="XRefCopy21" localSheetId="3" hidden="1">#REF!</definedName>
    <definedName name="XRefCopy21" localSheetId="6" hidden="1">#REF!</definedName>
    <definedName name="XRefCopy21" localSheetId="5" hidden="1">#REF!</definedName>
    <definedName name="XRefCopy21" localSheetId="4" hidden="1">#REF!</definedName>
    <definedName name="XRefCopy21" hidden="1">#REF!</definedName>
    <definedName name="XRefCopy21Row" localSheetId="3" hidden="1">#REF!</definedName>
    <definedName name="XRefCopy21Row" localSheetId="6" hidden="1">#REF!</definedName>
    <definedName name="XRefCopy21Row" localSheetId="5" hidden="1">#REF!</definedName>
    <definedName name="XRefCopy21Row" localSheetId="4" hidden="1">#REF!</definedName>
    <definedName name="XRefCopy21Row" hidden="1">#REF!</definedName>
    <definedName name="XRefCopy22Row" hidden="1">[54]XREF!#REF!</definedName>
    <definedName name="XRefCopy23Row" hidden="1">[54]XREF!#REF!</definedName>
    <definedName name="XRefCopy24" hidden="1">#REF!</definedName>
    <definedName name="XRefCopy24Row" hidden="1">#REF!</definedName>
    <definedName name="XRefCopy25" hidden="1">'[57]BS uso'!$C$25</definedName>
    <definedName name="XRefCopy25Row" hidden="1">#REF!</definedName>
    <definedName name="XRefCopy26" hidden="1">'[52]Special Obligations'!#REF!</definedName>
    <definedName name="XRefCopy26Row" hidden="1">[58]XREF!#REF!</definedName>
    <definedName name="XRefCopy27" hidden="1">#REF!</definedName>
    <definedName name="XRefCopy27Row" hidden="1">#REF!</definedName>
    <definedName name="XRefCopy28" localSheetId="3" hidden="1">#REF!</definedName>
    <definedName name="XRefCopy28" localSheetId="6" hidden="1">#REF!</definedName>
    <definedName name="XRefCopy28" localSheetId="5" hidden="1">#REF!</definedName>
    <definedName name="XRefCopy28" localSheetId="4" hidden="1">#REF!</definedName>
    <definedName name="XRefCopy28" hidden="1">#REF!</definedName>
    <definedName name="XRefCopy28Row" localSheetId="3" hidden="1">#REF!</definedName>
    <definedName name="XRefCopy28Row" localSheetId="6" hidden="1">#REF!</definedName>
    <definedName name="XRefCopy28Row" localSheetId="5" hidden="1">#REF!</definedName>
    <definedName name="XRefCopy28Row" localSheetId="4" hidden="1">#REF!</definedName>
    <definedName name="XRefCopy28Row" hidden="1">#REF!</definedName>
    <definedName name="XRefCopy29" localSheetId="3" hidden="1">#REF!</definedName>
    <definedName name="XRefCopy29" localSheetId="6" hidden="1">#REF!</definedName>
    <definedName name="XRefCopy29" localSheetId="5" hidden="1">#REF!</definedName>
    <definedName name="XRefCopy29" localSheetId="4" hidden="1">#REF!</definedName>
    <definedName name="XRefCopy29" hidden="1">#REF!</definedName>
    <definedName name="XRefCopy29Row" localSheetId="3" hidden="1">#REF!</definedName>
    <definedName name="XRefCopy29Row" localSheetId="6" hidden="1">#REF!</definedName>
    <definedName name="XRefCopy29Row" localSheetId="5" hidden="1">#REF!</definedName>
    <definedName name="XRefCopy29Row" localSheetId="4" hidden="1">#REF!</definedName>
    <definedName name="XRefCopy29Row" hidden="1">#REF!</definedName>
    <definedName name="XRefCopy2Row" hidden="1">#REF!</definedName>
    <definedName name="XRefCopy3" localSheetId="3" hidden="1">#REF!</definedName>
    <definedName name="XRefCopy3" localSheetId="6" hidden="1">#REF!</definedName>
    <definedName name="XRefCopy3" localSheetId="5" hidden="1">#REF!</definedName>
    <definedName name="XRefCopy3" localSheetId="4" hidden="1">#REF!</definedName>
    <definedName name="XRefCopy3" hidden="1">#REF!</definedName>
    <definedName name="XRefCopy30" hidden="1">#REF!</definedName>
    <definedName name="XRefCopy30Row" localSheetId="3" hidden="1">#REF!</definedName>
    <definedName name="XRefCopy30Row" localSheetId="6" hidden="1">#REF!</definedName>
    <definedName name="XRefCopy30Row" localSheetId="5" hidden="1">#REF!</definedName>
    <definedName name="XRefCopy30Row" localSheetId="4" hidden="1">#REF!</definedName>
    <definedName name="XRefCopy30Row" hidden="1">#REF!</definedName>
    <definedName name="XRefCopy31" localSheetId="3" hidden="1">#REF!</definedName>
    <definedName name="XRefCopy31" localSheetId="6" hidden="1">#REF!</definedName>
    <definedName name="XRefCopy31" localSheetId="5" hidden="1">#REF!</definedName>
    <definedName name="XRefCopy31" localSheetId="4" hidden="1">#REF!</definedName>
    <definedName name="XRefCopy31" hidden="1">#REF!</definedName>
    <definedName name="XRefCopy31Row" localSheetId="3" hidden="1">#REF!</definedName>
    <definedName name="XRefCopy31Row" localSheetId="6" hidden="1">#REF!</definedName>
    <definedName name="XRefCopy31Row" localSheetId="5" hidden="1">#REF!</definedName>
    <definedName name="XRefCopy31Row" localSheetId="4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[49]SWAP!#REF!</definedName>
    <definedName name="XRefCopy33Row" localSheetId="3" hidden="1">#REF!</definedName>
    <definedName name="XRefCopy33Row" localSheetId="6" hidden="1">#REF!</definedName>
    <definedName name="XRefCopy33Row" localSheetId="5" hidden="1">#REF!</definedName>
    <definedName name="XRefCopy33Row" localSheetId="4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'[52]Special Obligations'!#REF!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Row" hidden="1">#REF!</definedName>
    <definedName name="XRefCopy39" localSheetId="3" hidden="1">#REF!</definedName>
    <definedName name="XRefCopy39" localSheetId="6" hidden="1">#REF!</definedName>
    <definedName name="XRefCopy39" localSheetId="5" hidden="1">#REF!</definedName>
    <definedName name="XRefCopy39" localSheetId="4" hidden="1">#REF!</definedName>
    <definedName name="XRefCopy39" hidden="1">#REF!</definedName>
    <definedName name="XRefCopy39Row" hidden="1">#REF!</definedName>
    <definedName name="XRefCopy3Row" hidden="1">#REF!</definedName>
    <definedName name="XRefCopy4" localSheetId="3" hidden="1">#REF!</definedName>
    <definedName name="XRefCopy4" localSheetId="6" hidden="1">#REF!</definedName>
    <definedName name="XRefCopy4" localSheetId="5" hidden="1">#REF!</definedName>
    <definedName name="XRefCopy4" localSheetId="4" hidden="1">#REF!</definedName>
    <definedName name="XRefCopy4" hidden="1">#REF!</definedName>
    <definedName name="XRefCopy40" hidden="1">'[59]Recompra de Ações'!#REF!</definedName>
    <definedName name="XRefCopy40Row" localSheetId="3" hidden="1">#REF!</definedName>
    <definedName name="XRefCopy40Row" localSheetId="6" hidden="1">#REF!</definedName>
    <definedName name="XRefCopy40Row" localSheetId="5" hidden="1">#REF!</definedName>
    <definedName name="XRefCopy40Row" localSheetId="4" hidden="1">#REF!</definedName>
    <definedName name="XRefCopy40Row" hidden="1">#REF!</definedName>
    <definedName name="XRefCopy41" hidden="1">'[59]Recompra de Ações'!#REF!</definedName>
    <definedName name="XRefCopy41Row" hidden="1">#REF!</definedName>
    <definedName name="XRefCopy42Row" hidden="1">#REF!</definedName>
    <definedName name="XRefCopy43Row" localSheetId="3" hidden="1">#REF!</definedName>
    <definedName name="XRefCopy43Row" localSheetId="6" hidden="1">#REF!</definedName>
    <definedName name="XRefCopy43Row" localSheetId="5" hidden="1">#REF!</definedName>
    <definedName name="XRefCopy43Row" localSheetId="4" hidden="1">#REF!</definedName>
    <definedName name="XRefCopy43Row" hidden="1">#REF!</definedName>
    <definedName name="XRefCopy44" hidden="1">[60]Tickmarks!#REF!</definedName>
    <definedName name="XRefCopy44Row" localSheetId="3" hidden="1">#REF!</definedName>
    <definedName name="XRefCopy44Row" localSheetId="6" hidden="1">#REF!</definedName>
    <definedName name="XRefCopy44Row" localSheetId="5" hidden="1">#REF!</definedName>
    <definedName name="XRefCopy44Row" localSheetId="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Row" hidden="1">#REF!</definedName>
    <definedName name="XRefCopy48Row" hidden="1">#REF!</definedName>
    <definedName name="XRefCopy49Row" localSheetId="3" hidden="1">#REF!</definedName>
    <definedName name="XRefCopy49Row" localSheetId="6" hidden="1">#REF!</definedName>
    <definedName name="XRefCopy49Row" localSheetId="5" hidden="1">#REF!</definedName>
    <definedName name="XRefCopy49Row" localSheetId="4" hidden="1">#REF!</definedName>
    <definedName name="XRefCopy49Row" hidden="1">#REF!</definedName>
    <definedName name="XRefCopy4Row" localSheetId="3" hidden="1">#REF!</definedName>
    <definedName name="XRefCopy4Row" localSheetId="6" hidden="1">#REF!</definedName>
    <definedName name="XRefCopy4Row" localSheetId="5" hidden="1">#REF!</definedName>
    <definedName name="XRefCopy4Row" localSheetId="4" hidden="1">#REF!</definedName>
    <definedName name="XRefCopy4Row" hidden="1">#REF!</definedName>
    <definedName name="XRefCopy5" localSheetId="3" hidden="1">#REF!</definedName>
    <definedName name="XRefCopy5" localSheetId="6" hidden="1">#REF!</definedName>
    <definedName name="XRefCopy5" localSheetId="5" hidden="1">#REF!</definedName>
    <definedName name="XRefCopy5" localSheetId="4" hidden="1">#REF!</definedName>
    <definedName name="XRefCopy5" hidden="1">#REF!</definedName>
    <definedName name="XRefCopy50" hidden="1">#REF!</definedName>
    <definedName name="XRefCopy50Row" localSheetId="3" hidden="1">#REF!</definedName>
    <definedName name="XRefCopy50Row" localSheetId="6" hidden="1">#REF!</definedName>
    <definedName name="XRefCopy50Row" localSheetId="5" hidden="1">#REF!</definedName>
    <definedName name="XRefCopy50Row" localSheetId="4" hidden="1">#REF!</definedName>
    <definedName name="XRefCopy50Row" hidden="1">#REF!</definedName>
    <definedName name="XRefCopy51" hidden="1">#REF!</definedName>
    <definedName name="XRefCopy51Row" localSheetId="3" hidden="1">#REF!</definedName>
    <definedName name="XRefCopy51Row" localSheetId="6" hidden="1">#REF!</definedName>
    <definedName name="XRefCopy51Row" localSheetId="5" hidden="1">#REF!</definedName>
    <definedName name="XRefCopy51Row" localSheetId="4" hidden="1">#REF!</definedName>
    <definedName name="XRefCopy51Row" hidden="1">#REF!</definedName>
    <definedName name="XRefCopy52" hidden="1">#REF!</definedName>
    <definedName name="XRefCopy52Row" localSheetId="3" hidden="1">#REF!</definedName>
    <definedName name="XRefCopy52Row" localSheetId="6" hidden="1">#REF!</definedName>
    <definedName name="XRefCopy52Row" localSheetId="5" hidden="1">#REF!</definedName>
    <definedName name="XRefCopy52Row" localSheetId="4" hidden="1">#REF!</definedName>
    <definedName name="XRefCopy52Row" hidden="1">#REF!</definedName>
    <definedName name="XRefCopy53" hidden="1">#REF!</definedName>
    <definedName name="XRefCopy53Row" localSheetId="3" hidden="1">#REF!</definedName>
    <definedName name="XRefCopy53Row" localSheetId="6" hidden="1">#REF!</definedName>
    <definedName name="XRefCopy53Row" localSheetId="5" hidden="1">#REF!</definedName>
    <definedName name="XRefCopy53Row" localSheetId="4" hidden="1">#REF!</definedName>
    <definedName name="XRefCopy53Row" hidden="1">#REF!</definedName>
    <definedName name="XRefCopy54Row" hidden="1">#REF!</definedName>
    <definedName name="XRefCopy55" hidden="1">#REF!</definedName>
    <definedName name="XRefCopy55Row" localSheetId="3" hidden="1">#REF!</definedName>
    <definedName name="XRefCopy55Row" localSheetId="6" hidden="1">#REF!</definedName>
    <definedName name="XRefCopy55Row" localSheetId="5" hidden="1">#REF!</definedName>
    <definedName name="XRefCopy55Row" localSheetId="4" hidden="1">#REF!</definedName>
    <definedName name="XRefCopy55Row" hidden="1">#REF!</definedName>
    <definedName name="XRefCopy56" localSheetId="3" hidden="1">#REF!</definedName>
    <definedName name="XRefCopy56" localSheetId="6" hidden="1">#REF!</definedName>
    <definedName name="XRefCopy56" localSheetId="5" hidden="1">#REF!</definedName>
    <definedName name="XRefCopy56" localSheetId="4" hidden="1">#REF!</definedName>
    <definedName name="XRefCopy56" hidden="1">#REF!</definedName>
    <definedName name="XRefCopy56Row" localSheetId="3" hidden="1">[50]XREF!#REF!</definedName>
    <definedName name="XRefCopy56Row" localSheetId="6" hidden="1">[50]XREF!#REF!</definedName>
    <definedName name="XRefCopy56Row" localSheetId="5" hidden="1">[50]XREF!#REF!</definedName>
    <definedName name="XRefCopy56Row" localSheetId="4" hidden="1">[50]XREF!#REF!</definedName>
    <definedName name="XRefCopy56Row" hidden="1">[50]XREF!#REF!</definedName>
    <definedName name="XRefCopy57" hidden="1">'[61]Ref. Relatório'!#REF!</definedName>
    <definedName name="XRefCopy58" hidden="1">'[61]Ref. Relatório'!#REF!</definedName>
    <definedName name="XRefCopy58Row" hidden="1">#REF!</definedName>
    <definedName name="XRefCopy59" hidden="1">'[49]PAS Moeda Nacional'!#REF!</definedName>
    <definedName name="XRefCopy59Row" hidden="1">#REF!</definedName>
    <definedName name="XRefCopy5Row" localSheetId="3" hidden="1">#REF!</definedName>
    <definedName name="XRefCopy5Row" localSheetId="6" hidden="1">#REF!</definedName>
    <definedName name="XRefCopy5Row" localSheetId="5" hidden="1">#REF!</definedName>
    <definedName name="XRefCopy5Row" localSheetId="4" hidden="1">#REF!</definedName>
    <definedName name="XRefCopy5Row" hidden="1">#REF!</definedName>
    <definedName name="XRefCopy6" localSheetId="3" hidden="1">#REF!</definedName>
    <definedName name="XRefCopy6" localSheetId="6" hidden="1">#REF!</definedName>
    <definedName name="XRefCopy6" localSheetId="5" hidden="1">#REF!</definedName>
    <definedName name="XRefCopy6" localSheetId="4" hidden="1">#REF!</definedName>
    <definedName name="XRefCopy6" hidden="1">#REF!</definedName>
    <definedName name="XRefCopy60" hidden="1">'[49]PAS Moeda Nacional'!#REF!</definedName>
    <definedName name="XRefCopy60Row" hidden="1">#REF!</definedName>
    <definedName name="XRefCopy61" localSheetId="3" hidden="1">'[50]Mapa de Resultado'!#REF!</definedName>
    <definedName name="XRefCopy61" localSheetId="6" hidden="1">'[50]Mapa de Resultado'!#REF!</definedName>
    <definedName name="XRefCopy61" localSheetId="5" hidden="1">'[50]Mapa de Resultado'!#REF!</definedName>
    <definedName name="XRefCopy61" localSheetId="4" hidden="1">'[50]Mapa de Resultado'!#REF!</definedName>
    <definedName name="XRefCopy61" hidden="1">'[50]Mapa de Resultado'!#REF!</definedName>
    <definedName name="XRefCopy61Row" localSheetId="3" hidden="1">#REF!</definedName>
    <definedName name="XRefCopy61Row" localSheetId="6" hidden="1">#REF!</definedName>
    <definedName name="XRefCopy61Row" localSheetId="5" hidden="1">#REF!</definedName>
    <definedName name="XRefCopy61Row" localSheetId="4" hidden="1">#REF!</definedName>
    <definedName name="XRefCopy61Row" hidden="1">#REF!</definedName>
    <definedName name="XRefCopy62" hidden="1">'[49]PAS Moeda Nacional'!#REF!</definedName>
    <definedName name="XRefCopy62Row" hidden="1">#REF!</definedName>
    <definedName name="XRefCopy63" hidden="1">'[49]PAS Moeda Nacional'!#REF!</definedName>
    <definedName name="XRefCopy63Row" localSheetId="3" hidden="1">#REF!</definedName>
    <definedName name="XRefCopy63Row" localSheetId="6" hidden="1">#REF!</definedName>
    <definedName name="XRefCopy63Row" localSheetId="5" hidden="1">#REF!</definedName>
    <definedName name="XRefCopy63Row" localSheetId="4" hidden="1">#REF!</definedName>
    <definedName name="XRefCopy63Row" hidden="1">#REF!</definedName>
    <definedName name="XRefCopy64" hidden="1">'[49]PAS Moeda Nacional'!#REF!</definedName>
    <definedName name="XRefCopy64Row" localSheetId="3" hidden="1">#REF!</definedName>
    <definedName name="XRefCopy64Row" localSheetId="6" hidden="1">#REF!</definedName>
    <definedName name="XRefCopy64Row" localSheetId="5" hidden="1">#REF!</definedName>
    <definedName name="XRefCopy64Row" localSheetId="4" hidden="1">#REF!</definedName>
    <definedName name="XRefCopy64Row" hidden="1">#REF!</definedName>
    <definedName name="XRefCopy65" hidden="1">#REF!</definedName>
    <definedName name="XRefCopy65Row" localSheetId="3" hidden="1">#REF!</definedName>
    <definedName name="XRefCopy65Row" localSheetId="6" hidden="1">#REF!</definedName>
    <definedName name="XRefCopy65Row" localSheetId="5" hidden="1">#REF!</definedName>
    <definedName name="XRefCopy65Row" localSheetId="4" hidden="1">#REF!</definedName>
    <definedName name="XRefCopy65Row" hidden="1">#REF!</definedName>
    <definedName name="XRefCopy66" localSheetId="3" hidden="1">#REF!</definedName>
    <definedName name="XRefCopy66" localSheetId="6" hidden="1">#REF!</definedName>
    <definedName name="XRefCopy66" localSheetId="5" hidden="1">#REF!</definedName>
    <definedName name="XRefCopy66" localSheetId="4" hidden="1">#REF!</definedName>
    <definedName name="XRefCopy66" hidden="1">#REF!</definedName>
    <definedName name="XRefCopy66Row" localSheetId="3" hidden="1">#REF!</definedName>
    <definedName name="XRefCopy66Row" localSheetId="6" hidden="1">#REF!</definedName>
    <definedName name="XRefCopy66Row" localSheetId="5" hidden="1">#REF!</definedName>
    <definedName name="XRefCopy66Row" localSheetId="4" hidden="1">#REF!</definedName>
    <definedName name="XRefCopy66Row" hidden="1">#REF!</definedName>
    <definedName name="XRefCopy67Row" localSheetId="3" hidden="1">#REF!</definedName>
    <definedName name="XRefCopy67Row" localSheetId="6" hidden="1">#REF!</definedName>
    <definedName name="XRefCopy67Row" localSheetId="5" hidden="1">#REF!</definedName>
    <definedName name="XRefCopy67Row" localSheetId="4" hidden="1">#REF!</definedName>
    <definedName name="XRefCopy67Row" hidden="1">#REF!</definedName>
    <definedName name="XRefCopy68Row" localSheetId="3" hidden="1">#REF!</definedName>
    <definedName name="XRefCopy68Row" localSheetId="6" hidden="1">#REF!</definedName>
    <definedName name="XRefCopy68Row" localSheetId="5" hidden="1">#REF!</definedName>
    <definedName name="XRefCopy68Row" localSheetId="4" hidden="1">#REF!</definedName>
    <definedName name="XRefCopy68Row" hidden="1">#REF!</definedName>
    <definedName name="XRefCopy69" hidden="1">'[62]Resumo das cartas'!#REF!</definedName>
    <definedName name="XRefCopy69Row" localSheetId="3" hidden="1">#REF!</definedName>
    <definedName name="XRefCopy69Row" localSheetId="6" hidden="1">#REF!</definedName>
    <definedName name="XRefCopy69Row" localSheetId="5" hidden="1">#REF!</definedName>
    <definedName name="XRefCopy69Row" localSheetId="4" hidden="1">#REF!</definedName>
    <definedName name="XRefCopy69Row" hidden="1">#REF!</definedName>
    <definedName name="XRefCopy6Row" localSheetId="3" hidden="1">#REF!</definedName>
    <definedName name="XRefCopy6Row" localSheetId="6" hidden="1">#REF!</definedName>
    <definedName name="XRefCopy6Row" localSheetId="5" hidden="1">#REF!</definedName>
    <definedName name="XRefCopy6Row" localSheetId="4" hidden="1">#REF!</definedName>
    <definedName name="XRefCopy6Row" hidden="1">#REF!</definedName>
    <definedName name="XRefCopy7" localSheetId="3" hidden="1">#REF!</definedName>
    <definedName name="XRefCopy7" localSheetId="6" hidden="1">#REF!</definedName>
    <definedName name="XRefCopy7" localSheetId="5" hidden="1">#REF!</definedName>
    <definedName name="XRefCopy7" localSheetId="4" hidden="1">#REF!</definedName>
    <definedName name="XRefCopy7" hidden="1">#REF!</definedName>
    <definedName name="XRefCopy70" hidden="1">'[62]Resumo das cartas'!#REF!</definedName>
    <definedName name="XRefCopy70Row" localSheetId="3" hidden="1">#REF!</definedName>
    <definedName name="XRefCopy70Row" localSheetId="6" hidden="1">#REF!</definedName>
    <definedName name="XRefCopy70Row" localSheetId="5" hidden="1">#REF!</definedName>
    <definedName name="XRefCopy70Row" localSheetId="4" hidden="1">#REF!</definedName>
    <definedName name="XRefCopy70Row" hidden="1">#REF!</definedName>
    <definedName name="XRefCopy71" hidden="1">'[49]PAS Moeda Nacional'!#REF!</definedName>
    <definedName name="XRefCopy71Row" localSheetId="3" hidden="1">#REF!</definedName>
    <definedName name="XRefCopy71Row" localSheetId="6" hidden="1">#REF!</definedName>
    <definedName name="XRefCopy71Row" localSheetId="5" hidden="1">#REF!</definedName>
    <definedName name="XRefCopy71Row" localSheetId="4" hidden="1">#REF!</definedName>
    <definedName name="XRefCopy71Row" hidden="1">#REF!</definedName>
    <definedName name="XRefCopy72" hidden="1">'[49]PAS Moeda Nacional'!#REF!</definedName>
    <definedName name="XRefCopy72Row" localSheetId="3" hidden="1">#REF!</definedName>
    <definedName name="XRefCopy72Row" localSheetId="6" hidden="1">#REF!</definedName>
    <definedName name="XRefCopy72Row" localSheetId="5" hidden="1">#REF!</definedName>
    <definedName name="XRefCopy72Row" localSheetId="4" hidden="1">#REF!</definedName>
    <definedName name="XRefCopy72Row" hidden="1">#REF!</definedName>
    <definedName name="XRefCopy73" hidden="1">'[49]PAS Moeda Nacional'!#REF!</definedName>
    <definedName name="XRefCopy73Row" localSheetId="3" hidden="1">#REF!</definedName>
    <definedName name="XRefCopy73Row" localSheetId="6" hidden="1">#REF!</definedName>
    <definedName name="XRefCopy73Row" localSheetId="5" hidden="1">#REF!</definedName>
    <definedName name="XRefCopy73Row" localSheetId="4" hidden="1">#REF!</definedName>
    <definedName name="XRefCopy73Row" hidden="1">#REF!</definedName>
    <definedName name="XRefCopy74" hidden="1">'[49]PAS Moeda Nacional'!#REF!</definedName>
    <definedName name="XRefCopy74Row" localSheetId="3" hidden="1">#REF!</definedName>
    <definedName name="XRefCopy74Row" localSheetId="6" hidden="1">#REF!</definedName>
    <definedName name="XRefCopy74Row" localSheetId="5" hidden="1">#REF!</definedName>
    <definedName name="XRefCopy74Row" localSheetId="4" hidden="1">#REF!</definedName>
    <definedName name="XRefCopy74Row" hidden="1">#REF!</definedName>
    <definedName name="XRefCopy75" hidden="1">'[49]PAS Moeda Nacional'!#REF!</definedName>
    <definedName name="XRefCopy75Row" localSheetId="3" hidden="1">#REF!</definedName>
    <definedName name="XRefCopy75Row" localSheetId="6" hidden="1">#REF!</definedName>
    <definedName name="XRefCopy75Row" localSheetId="5" hidden="1">#REF!</definedName>
    <definedName name="XRefCopy75Row" localSheetId="4" hidden="1">#REF!</definedName>
    <definedName name="XRefCopy75Row" hidden="1">#REF!</definedName>
    <definedName name="XRefCopy76" hidden="1">#REF!</definedName>
    <definedName name="XRefCopy76Row" localSheetId="3" hidden="1">#REF!</definedName>
    <definedName name="XRefCopy76Row" localSheetId="6" hidden="1">#REF!</definedName>
    <definedName name="XRefCopy76Row" localSheetId="5" hidden="1">#REF!</definedName>
    <definedName name="XRefCopy76Row" localSheetId="4" hidden="1">#REF!</definedName>
    <definedName name="XRefCopy76Row" hidden="1">#REF!</definedName>
    <definedName name="XRefCopy77" hidden="1">'[49]PAS Moeda Nacional'!#REF!</definedName>
    <definedName name="XRefCopy77Row" localSheetId="3" hidden="1">#REF!</definedName>
    <definedName name="XRefCopy77Row" localSheetId="6" hidden="1">#REF!</definedName>
    <definedName name="XRefCopy77Row" localSheetId="5" hidden="1">#REF!</definedName>
    <definedName name="XRefCopy77Row" localSheetId="4" hidden="1">#REF!</definedName>
    <definedName name="XRefCopy77Row" hidden="1">#REF!</definedName>
    <definedName name="XRefCopy78" hidden="1">'[49]PAS Moeda Nacional'!#REF!</definedName>
    <definedName name="XRefCopy78Row" localSheetId="3" hidden="1">#REF!</definedName>
    <definedName name="XRefCopy78Row" localSheetId="6" hidden="1">#REF!</definedName>
    <definedName name="XRefCopy78Row" localSheetId="5" hidden="1">#REF!</definedName>
    <definedName name="XRefCopy78Row" localSheetId="4" hidden="1">#REF!</definedName>
    <definedName name="XRefCopy78Row" hidden="1">#REF!</definedName>
    <definedName name="XRefCopy7Row" localSheetId="3" hidden="1">#REF!</definedName>
    <definedName name="XRefCopy7Row" localSheetId="6" hidden="1">#REF!</definedName>
    <definedName name="XRefCopy7Row" localSheetId="5" hidden="1">#REF!</definedName>
    <definedName name="XRefCopy7Row" localSheetId="4" hidden="1">#REF!</definedName>
    <definedName name="XRefCopy7Row" hidden="1">#REF!</definedName>
    <definedName name="XRefCopy8" localSheetId="3" hidden="1">#REF!</definedName>
    <definedName name="XRefCopy8" localSheetId="6" hidden="1">#REF!</definedName>
    <definedName name="XRefCopy8" localSheetId="5" hidden="1">#REF!</definedName>
    <definedName name="XRefCopy8" localSheetId="4" hidden="1">#REF!</definedName>
    <definedName name="XRefCopy8" hidden="1">#REF!</definedName>
    <definedName name="XRefCopy80Row" localSheetId="3" hidden="1">#REF!</definedName>
    <definedName name="XRefCopy80Row" localSheetId="6" hidden="1">#REF!</definedName>
    <definedName name="XRefCopy80Row" localSheetId="5" hidden="1">#REF!</definedName>
    <definedName name="XRefCopy80Row" localSheetId="4" hidden="1">#REF!</definedName>
    <definedName name="XRefCopy80Row" hidden="1">#REF!</definedName>
    <definedName name="XRefCopy81" localSheetId="3" hidden="1">'[50]Mapa de Resultado'!#REF!</definedName>
    <definedName name="XRefCopy81" localSheetId="6" hidden="1">'[50]Mapa de Resultado'!#REF!</definedName>
    <definedName name="XRefCopy81" localSheetId="5" hidden="1">'[50]Mapa de Resultado'!#REF!</definedName>
    <definedName name="XRefCopy81" localSheetId="4" hidden="1">'[50]Mapa de Resultado'!#REF!</definedName>
    <definedName name="XRefCopy81" hidden="1">'[50]Mapa de Resultado'!#REF!</definedName>
    <definedName name="XRefCopy81Row" localSheetId="3" hidden="1">#REF!</definedName>
    <definedName name="XRefCopy81Row" localSheetId="6" hidden="1">#REF!</definedName>
    <definedName name="XRefCopy81Row" localSheetId="5" hidden="1">#REF!</definedName>
    <definedName name="XRefCopy81Row" localSheetId="4" hidden="1">#REF!</definedName>
    <definedName name="XRefCopy81Row" hidden="1">#REF!</definedName>
    <definedName name="XRefCopy82Row" localSheetId="3" hidden="1">#REF!</definedName>
    <definedName name="XRefCopy82Row" localSheetId="6" hidden="1">#REF!</definedName>
    <definedName name="XRefCopy82Row" localSheetId="5" hidden="1">#REF!</definedName>
    <definedName name="XRefCopy82Row" localSheetId="4" hidden="1">#REF!</definedName>
    <definedName name="XRefCopy82Row" hidden="1">#REF!</definedName>
    <definedName name="XRefCopy8Row" localSheetId="3" hidden="1">#REF!</definedName>
    <definedName name="XRefCopy8Row" localSheetId="6" hidden="1">#REF!</definedName>
    <definedName name="XRefCopy8Row" localSheetId="5" hidden="1">#REF!</definedName>
    <definedName name="XRefCopy8Row" localSheetId="4" hidden="1">#REF!</definedName>
    <definedName name="XRefCopy8Row" hidden="1">#REF!</definedName>
    <definedName name="XRefCopy9" localSheetId="3" hidden="1">#REF!</definedName>
    <definedName name="XRefCopy9" localSheetId="6" hidden="1">#REF!</definedName>
    <definedName name="XRefCopy9" localSheetId="5" hidden="1">#REF!</definedName>
    <definedName name="XRefCopy9" localSheetId="4" hidden="1">#REF!</definedName>
    <definedName name="XRefCopy9" hidden="1">#REF!</definedName>
    <definedName name="XRefCopy9Row" localSheetId="3" hidden="1">#REF!</definedName>
    <definedName name="XRefCopy9Row" localSheetId="6" hidden="1">#REF!</definedName>
    <definedName name="XRefCopy9Row" localSheetId="5" hidden="1">#REF!</definedName>
    <definedName name="XRefCopy9Row" localSheetId="4" hidden="1">#REF!</definedName>
    <definedName name="XRefCopy9Row" hidden="1">#REF!</definedName>
    <definedName name="XRefCopyRangeCount" hidden="1">24</definedName>
    <definedName name="XRefPaste1" localSheetId="3" hidden="1">#REF!</definedName>
    <definedName name="XRefPaste1" localSheetId="6" hidden="1">#REF!</definedName>
    <definedName name="XRefPaste1" localSheetId="5" hidden="1">#REF!</definedName>
    <definedName name="XRefPaste1" localSheetId="4" hidden="1">#REF!</definedName>
    <definedName name="XRefPaste1" hidden="1">#REF!</definedName>
    <definedName name="XRefPaste10" localSheetId="3" hidden="1">#REF!</definedName>
    <definedName name="XRefPaste10" localSheetId="6" hidden="1">#REF!</definedName>
    <definedName name="XRefPaste10" localSheetId="5" hidden="1">#REF!</definedName>
    <definedName name="XRefPaste10" localSheetId="4" hidden="1">#REF!</definedName>
    <definedName name="XRefPaste10" hidden="1">#REF!</definedName>
    <definedName name="XRefPaste100Row" hidden="1">#REF!</definedName>
    <definedName name="XRefPaste101" localSheetId="3" hidden="1">#REF!</definedName>
    <definedName name="XRefPaste101" localSheetId="6" hidden="1">#REF!</definedName>
    <definedName name="XRefPaste101" localSheetId="5" hidden="1">#REF!</definedName>
    <definedName name="XRefPaste101" localSheetId="4" hidden="1">#REF!</definedName>
    <definedName name="XRefPaste101" hidden="1">#REF!</definedName>
    <definedName name="XRefPaste101Row" localSheetId="3" hidden="1">#REF!</definedName>
    <definedName name="XRefPaste101Row" localSheetId="6" hidden="1">#REF!</definedName>
    <definedName name="XRefPaste101Row" localSheetId="5" hidden="1">#REF!</definedName>
    <definedName name="XRefPaste101Row" localSheetId="4" hidden="1">#REF!</definedName>
    <definedName name="XRefPaste101Row" hidden="1">#REF!</definedName>
    <definedName name="XRefPaste102" localSheetId="3" hidden="1">#REF!</definedName>
    <definedName name="XRefPaste102" localSheetId="6" hidden="1">#REF!</definedName>
    <definedName name="XRefPaste102" localSheetId="5" hidden="1">#REF!</definedName>
    <definedName name="XRefPaste102" localSheetId="4" hidden="1">#REF!</definedName>
    <definedName name="XRefPaste102" hidden="1">#REF!</definedName>
    <definedName name="XRefPaste102Row" localSheetId="3" hidden="1">#REF!</definedName>
    <definedName name="XRefPaste102Row" localSheetId="6" hidden="1">#REF!</definedName>
    <definedName name="XRefPaste102Row" localSheetId="5" hidden="1">#REF!</definedName>
    <definedName name="XRefPaste102Row" localSheetId="4" hidden="1">#REF!</definedName>
    <definedName name="XRefPaste102Row" hidden="1">#REF!</definedName>
    <definedName name="XRefPaste103" localSheetId="3" hidden="1">#REF!</definedName>
    <definedName name="XRefPaste103" localSheetId="6" hidden="1">#REF!</definedName>
    <definedName name="XRefPaste103" localSheetId="5" hidden="1">#REF!</definedName>
    <definedName name="XRefPaste103" localSheetId="4" hidden="1">#REF!</definedName>
    <definedName name="XRefPaste103" hidden="1">#REF!</definedName>
    <definedName name="XRefPaste103Row" localSheetId="3" hidden="1">#REF!</definedName>
    <definedName name="XRefPaste103Row" localSheetId="6" hidden="1">#REF!</definedName>
    <definedName name="XRefPaste103Row" localSheetId="5" hidden="1">#REF!</definedName>
    <definedName name="XRefPaste103Row" localSheetId="4" hidden="1">#REF!</definedName>
    <definedName name="XRefPaste103Row" hidden="1">#REF!</definedName>
    <definedName name="XRefPaste104Row" localSheetId="3" hidden="1">#REF!</definedName>
    <definedName name="XRefPaste104Row" localSheetId="6" hidden="1">#REF!</definedName>
    <definedName name="XRefPaste104Row" localSheetId="5" hidden="1">#REF!</definedName>
    <definedName name="XRefPaste104Row" localSheetId="4" hidden="1">#REF!</definedName>
    <definedName name="XRefPaste104Row" hidden="1">#REF!</definedName>
    <definedName name="XRefPaste105Row" localSheetId="3" hidden="1">#REF!</definedName>
    <definedName name="XRefPaste105Row" localSheetId="6" hidden="1">#REF!</definedName>
    <definedName name="XRefPaste105Row" localSheetId="5" hidden="1">#REF!</definedName>
    <definedName name="XRefPaste105Row" localSheetId="4" hidden="1">#REF!</definedName>
    <definedName name="XRefPaste105Row" hidden="1">#REF!</definedName>
    <definedName name="XRefPaste106" localSheetId="3" hidden="1">#REF!</definedName>
    <definedName name="XRefPaste106" localSheetId="6" hidden="1">#REF!</definedName>
    <definedName name="XRefPaste106" localSheetId="5" hidden="1">#REF!</definedName>
    <definedName name="XRefPaste106" localSheetId="4" hidden="1">#REF!</definedName>
    <definedName name="XRefPaste106" hidden="1">#REF!</definedName>
    <definedName name="XRefPaste106Row" localSheetId="3" hidden="1">#REF!</definedName>
    <definedName name="XRefPaste106Row" localSheetId="6" hidden="1">#REF!</definedName>
    <definedName name="XRefPaste106Row" localSheetId="5" hidden="1">#REF!</definedName>
    <definedName name="XRefPaste106Row" localSheetId="4" hidden="1">#REF!</definedName>
    <definedName name="XRefPaste106Row" hidden="1">#REF!</definedName>
    <definedName name="XRefPaste107Row" localSheetId="3" hidden="1">#REF!</definedName>
    <definedName name="XRefPaste107Row" localSheetId="6" hidden="1">#REF!</definedName>
    <definedName name="XRefPaste107Row" localSheetId="5" hidden="1">#REF!</definedName>
    <definedName name="XRefPaste107Row" localSheetId="4" hidden="1">#REF!</definedName>
    <definedName name="XRefPaste107Row" hidden="1">#REF!</definedName>
    <definedName name="XRefPaste108Row" localSheetId="3" hidden="1">#REF!</definedName>
    <definedName name="XRefPaste108Row" localSheetId="6" hidden="1">#REF!</definedName>
    <definedName name="XRefPaste108Row" localSheetId="5" hidden="1">#REF!</definedName>
    <definedName name="XRefPaste108Row" localSheetId="4" hidden="1">#REF!</definedName>
    <definedName name="XRefPaste108Row" hidden="1">#REF!</definedName>
    <definedName name="XRefPaste10Row" hidden="1">[63]XREF!#REF!</definedName>
    <definedName name="XRefPaste11" localSheetId="3" hidden="1">#REF!</definedName>
    <definedName name="XRefPaste11" localSheetId="6" hidden="1">#REF!</definedName>
    <definedName name="XRefPaste11" localSheetId="5" hidden="1">#REF!</definedName>
    <definedName name="XRefPaste11" localSheetId="4" hidden="1">#REF!</definedName>
    <definedName name="XRefPaste11" hidden="1">#REF!</definedName>
    <definedName name="XRefPaste111Row" localSheetId="3" hidden="1">#REF!</definedName>
    <definedName name="XRefPaste111Row" localSheetId="6" hidden="1">#REF!</definedName>
    <definedName name="XRefPaste111Row" localSheetId="5" hidden="1">#REF!</definedName>
    <definedName name="XRefPaste111Row" localSheetId="4" hidden="1">#REF!</definedName>
    <definedName name="XRefPaste111Row" hidden="1">#REF!</definedName>
    <definedName name="XRefPaste112Row" localSheetId="3" hidden="1">#REF!</definedName>
    <definedName name="XRefPaste112Row" localSheetId="6" hidden="1">#REF!</definedName>
    <definedName name="XRefPaste112Row" localSheetId="5" hidden="1">#REF!</definedName>
    <definedName name="XRefPaste112Row" localSheetId="4" hidden="1">#REF!</definedName>
    <definedName name="XRefPaste112Row" hidden="1">#REF!</definedName>
    <definedName name="XRefPaste117" localSheetId="3" hidden="1">'[50]Mapa de Resultado'!#REF!</definedName>
    <definedName name="XRefPaste117" localSheetId="6" hidden="1">'[50]Mapa de Resultado'!#REF!</definedName>
    <definedName name="XRefPaste117" localSheetId="5" hidden="1">'[50]Mapa de Resultado'!#REF!</definedName>
    <definedName name="XRefPaste117" localSheetId="4" hidden="1">'[50]Mapa de Resultado'!#REF!</definedName>
    <definedName name="XRefPaste117" hidden="1">'[50]Mapa de Resultado'!#REF!</definedName>
    <definedName name="XRefPaste117Row" localSheetId="3" hidden="1">#REF!</definedName>
    <definedName name="XRefPaste117Row" localSheetId="6" hidden="1">#REF!</definedName>
    <definedName name="XRefPaste117Row" localSheetId="5" hidden="1">#REF!</definedName>
    <definedName name="XRefPaste117Row" localSheetId="4" hidden="1">#REF!</definedName>
    <definedName name="XRefPaste117Row" hidden="1">#REF!</definedName>
    <definedName name="XRefPaste118" localSheetId="3" hidden="1">'[50]Mapa de Resultado'!#REF!</definedName>
    <definedName name="XRefPaste118" localSheetId="6" hidden="1">'[50]Mapa de Resultado'!#REF!</definedName>
    <definedName name="XRefPaste118" localSheetId="5" hidden="1">'[50]Mapa de Resultado'!#REF!</definedName>
    <definedName name="XRefPaste118" localSheetId="4" hidden="1">'[50]Mapa de Resultado'!#REF!</definedName>
    <definedName name="XRefPaste118" hidden="1">'[50]Mapa de Resultado'!#REF!</definedName>
    <definedName name="XRefPaste118Row" localSheetId="3" hidden="1">#REF!</definedName>
    <definedName name="XRefPaste118Row" localSheetId="6" hidden="1">#REF!</definedName>
    <definedName name="XRefPaste118Row" localSheetId="5" hidden="1">#REF!</definedName>
    <definedName name="XRefPaste118Row" localSheetId="4" hidden="1">#REF!</definedName>
    <definedName name="XRefPaste118Row" hidden="1">#REF!</definedName>
    <definedName name="XRefPaste119" localSheetId="3" hidden="1">'[50]Mapa de Resultado'!#REF!</definedName>
    <definedName name="XRefPaste119" localSheetId="6" hidden="1">'[50]Mapa de Resultado'!#REF!</definedName>
    <definedName name="XRefPaste119" localSheetId="5" hidden="1">'[50]Mapa de Resultado'!#REF!</definedName>
    <definedName name="XRefPaste119" localSheetId="4" hidden="1">'[50]Mapa de Resultado'!#REF!</definedName>
    <definedName name="XRefPaste119" hidden="1">'[50]Mapa de Resultado'!#REF!</definedName>
    <definedName name="XRefPaste119Row" localSheetId="3" hidden="1">#REF!</definedName>
    <definedName name="XRefPaste119Row" localSheetId="6" hidden="1">#REF!</definedName>
    <definedName name="XRefPaste119Row" localSheetId="5" hidden="1">#REF!</definedName>
    <definedName name="XRefPaste119Row" localSheetId="4" hidden="1">#REF!</definedName>
    <definedName name="XRefPaste119Row" hidden="1">#REF!</definedName>
    <definedName name="XRefPaste11Row" hidden="1">[63]XREF!#REF!</definedName>
    <definedName name="XRefPaste12" localSheetId="3" hidden="1">#REF!</definedName>
    <definedName name="XRefPaste12" localSheetId="6" hidden="1">#REF!</definedName>
    <definedName name="XRefPaste12" localSheetId="5" hidden="1">#REF!</definedName>
    <definedName name="XRefPaste12" localSheetId="4" hidden="1">#REF!</definedName>
    <definedName name="XRefPaste12" hidden="1">#REF!</definedName>
    <definedName name="XRefPaste120" localSheetId="3" hidden="1">#REF!</definedName>
    <definedName name="XRefPaste120" localSheetId="6" hidden="1">#REF!</definedName>
    <definedName name="XRefPaste120" localSheetId="5" hidden="1">#REF!</definedName>
    <definedName name="XRefPaste120" localSheetId="4" hidden="1">#REF!</definedName>
    <definedName name="XRefPaste120" hidden="1">#REF!</definedName>
    <definedName name="XRefPaste120Row" localSheetId="3" hidden="1">#REF!</definedName>
    <definedName name="XRefPaste120Row" localSheetId="6" hidden="1">#REF!</definedName>
    <definedName name="XRefPaste120Row" localSheetId="5" hidden="1">#REF!</definedName>
    <definedName name="XRefPaste120Row" localSheetId="4" hidden="1">#REF!</definedName>
    <definedName name="XRefPaste120Row" hidden="1">#REF!</definedName>
    <definedName name="XRefPaste121Row" localSheetId="3" hidden="1">#REF!</definedName>
    <definedName name="XRefPaste121Row" localSheetId="6" hidden="1">#REF!</definedName>
    <definedName name="XRefPaste121Row" localSheetId="5" hidden="1">#REF!</definedName>
    <definedName name="XRefPaste121Row" localSheetId="4" hidden="1">#REF!</definedName>
    <definedName name="XRefPaste121Row" hidden="1">#REF!</definedName>
    <definedName name="XRefPaste122Row" localSheetId="3" hidden="1">#REF!</definedName>
    <definedName name="XRefPaste122Row" localSheetId="6" hidden="1">#REF!</definedName>
    <definedName name="XRefPaste122Row" localSheetId="5" hidden="1">#REF!</definedName>
    <definedName name="XRefPaste122Row" localSheetId="4" hidden="1">#REF!</definedName>
    <definedName name="XRefPaste122Row" hidden="1">#REF!</definedName>
    <definedName name="XRefPaste123Row" localSheetId="3" hidden="1">#REF!</definedName>
    <definedName name="XRefPaste123Row" localSheetId="6" hidden="1">#REF!</definedName>
    <definedName name="XRefPaste123Row" localSheetId="5" hidden="1">#REF!</definedName>
    <definedName name="XRefPaste123Row" localSheetId="4" hidden="1">#REF!</definedName>
    <definedName name="XRefPaste123Row" hidden="1">#REF!</definedName>
    <definedName name="XRefPaste124Row" localSheetId="3" hidden="1">#REF!</definedName>
    <definedName name="XRefPaste124Row" localSheetId="6" hidden="1">#REF!</definedName>
    <definedName name="XRefPaste124Row" localSheetId="5" hidden="1">#REF!</definedName>
    <definedName name="XRefPaste124Row" localSheetId="4" hidden="1">#REF!</definedName>
    <definedName name="XRefPaste124Row" hidden="1">#REF!</definedName>
    <definedName name="XRefPaste126Row" localSheetId="3" hidden="1">#REF!</definedName>
    <definedName name="XRefPaste126Row" localSheetId="6" hidden="1">#REF!</definedName>
    <definedName name="XRefPaste126Row" localSheetId="5" hidden="1">#REF!</definedName>
    <definedName name="XRefPaste126Row" localSheetId="4" hidden="1">#REF!</definedName>
    <definedName name="XRefPaste126Row" hidden="1">#REF!</definedName>
    <definedName name="XRefPaste127Row" localSheetId="3" hidden="1">#REF!</definedName>
    <definedName name="XRefPaste127Row" localSheetId="6" hidden="1">#REF!</definedName>
    <definedName name="XRefPaste127Row" localSheetId="5" hidden="1">#REF!</definedName>
    <definedName name="XRefPaste127Row" localSheetId="4" hidden="1">#REF!</definedName>
    <definedName name="XRefPaste127Row" hidden="1">#REF!</definedName>
    <definedName name="XRefPaste128Row" localSheetId="3" hidden="1">#REF!</definedName>
    <definedName name="XRefPaste128Row" localSheetId="6" hidden="1">#REF!</definedName>
    <definedName name="XRefPaste128Row" localSheetId="5" hidden="1">#REF!</definedName>
    <definedName name="XRefPaste128Row" localSheetId="4" hidden="1">#REF!</definedName>
    <definedName name="XRefPaste128Row" hidden="1">#REF!</definedName>
    <definedName name="XRefPaste129Row" localSheetId="3" hidden="1">#REF!</definedName>
    <definedName name="XRefPaste129Row" localSheetId="6" hidden="1">#REF!</definedName>
    <definedName name="XRefPaste129Row" localSheetId="5" hidden="1">#REF!</definedName>
    <definedName name="XRefPaste129Row" localSheetId="4" hidden="1">#REF!</definedName>
    <definedName name="XRefPaste129Row" hidden="1">#REF!</definedName>
    <definedName name="XRefPaste12Row" hidden="1">[63]XREF!#REF!</definedName>
    <definedName name="XRefPaste13" localSheetId="3" hidden="1">#REF!</definedName>
    <definedName name="XRefPaste13" localSheetId="6" hidden="1">#REF!</definedName>
    <definedName name="XRefPaste13" localSheetId="5" hidden="1">#REF!</definedName>
    <definedName name="XRefPaste13" localSheetId="4" hidden="1">#REF!</definedName>
    <definedName name="XRefPaste13" hidden="1">#REF!</definedName>
    <definedName name="XRefPaste130Row" localSheetId="3" hidden="1">#REF!</definedName>
    <definedName name="XRefPaste130Row" localSheetId="6" hidden="1">#REF!</definedName>
    <definedName name="XRefPaste130Row" localSheetId="5" hidden="1">#REF!</definedName>
    <definedName name="XRefPaste130Row" localSheetId="4" hidden="1">#REF!</definedName>
    <definedName name="XRefPaste130Row" hidden="1">#REF!</definedName>
    <definedName name="XRefPaste131Row" localSheetId="3" hidden="1">#REF!</definedName>
    <definedName name="XRefPaste131Row" localSheetId="6" hidden="1">#REF!</definedName>
    <definedName name="XRefPaste131Row" localSheetId="5" hidden="1">#REF!</definedName>
    <definedName name="XRefPaste131Row" localSheetId="4" hidden="1">#REF!</definedName>
    <definedName name="XRefPaste131Row" hidden="1">#REF!</definedName>
    <definedName name="XRefPaste132Row" localSheetId="3" hidden="1">#REF!</definedName>
    <definedName name="XRefPaste132Row" localSheetId="6" hidden="1">#REF!</definedName>
    <definedName name="XRefPaste132Row" localSheetId="5" hidden="1">#REF!</definedName>
    <definedName name="XRefPaste132Row" localSheetId="4" hidden="1">#REF!</definedName>
    <definedName name="XRefPaste132Row" hidden="1">#REF!</definedName>
    <definedName name="XRefPaste133Row" localSheetId="3" hidden="1">#REF!</definedName>
    <definedName name="XRefPaste133Row" localSheetId="6" hidden="1">#REF!</definedName>
    <definedName name="XRefPaste133Row" localSheetId="5" hidden="1">#REF!</definedName>
    <definedName name="XRefPaste133Row" localSheetId="4" hidden="1">#REF!</definedName>
    <definedName name="XRefPaste133Row" hidden="1">#REF!</definedName>
    <definedName name="XRefPaste134Row" localSheetId="3" hidden="1">#REF!</definedName>
    <definedName name="XRefPaste134Row" localSheetId="6" hidden="1">#REF!</definedName>
    <definedName name="XRefPaste134Row" localSheetId="5" hidden="1">#REF!</definedName>
    <definedName name="XRefPaste134Row" localSheetId="4" hidden="1">#REF!</definedName>
    <definedName name="XRefPaste134Row" hidden="1">#REF!</definedName>
    <definedName name="XRefPaste135Row" localSheetId="3" hidden="1">#REF!</definedName>
    <definedName name="XRefPaste135Row" localSheetId="6" hidden="1">#REF!</definedName>
    <definedName name="XRefPaste135Row" localSheetId="5" hidden="1">#REF!</definedName>
    <definedName name="XRefPaste135Row" localSheetId="4" hidden="1">#REF!</definedName>
    <definedName name="XRefPaste135Row" hidden="1">#REF!</definedName>
    <definedName name="XRefPaste136Row" localSheetId="3" hidden="1">#REF!</definedName>
    <definedName name="XRefPaste136Row" localSheetId="6" hidden="1">#REF!</definedName>
    <definedName name="XRefPaste136Row" localSheetId="5" hidden="1">#REF!</definedName>
    <definedName name="XRefPaste136Row" localSheetId="4" hidden="1">#REF!</definedName>
    <definedName name="XRefPaste136Row" hidden="1">#REF!</definedName>
    <definedName name="XRefPaste137Row" localSheetId="3" hidden="1">#REF!</definedName>
    <definedName name="XRefPaste137Row" localSheetId="6" hidden="1">#REF!</definedName>
    <definedName name="XRefPaste137Row" localSheetId="5" hidden="1">#REF!</definedName>
    <definedName name="XRefPaste137Row" localSheetId="4" hidden="1">#REF!</definedName>
    <definedName name="XRefPaste137Row" hidden="1">#REF!</definedName>
    <definedName name="XRefPaste138Row" localSheetId="3" hidden="1">#REF!</definedName>
    <definedName name="XRefPaste138Row" localSheetId="6" hidden="1">#REF!</definedName>
    <definedName name="XRefPaste138Row" localSheetId="5" hidden="1">#REF!</definedName>
    <definedName name="XRefPaste138Row" localSheetId="4" hidden="1">#REF!</definedName>
    <definedName name="XRefPaste138Row" hidden="1">#REF!</definedName>
    <definedName name="XRefPaste139" localSheetId="3" hidden="1">'[50]Mapa de Resultado'!#REF!</definedName>
    <definedName name="XRefPaste139" localSheetId="6" hidden="1">'[50]Mapa de Resultado'!#REF!</definedName>
    <definedName name="XRefPaste139" localSheetId="5" hidden="1">'[50]Mapa de Resultado'!#REF!</definedName>
    <definedName name="XRefPaste139" localSheetId="4" hidden="1">'[50]Mapa de Resultado'!#REF!</definedName>
    <definedName name="XRefPaste139" hidden="1">'[50]Mapa de Resultado'!#REF!</definedName>
    <definedName name="XRefPaste139Row" localSheetId="3" hidden="1">#REF!</definedName>
    <definedName name="XRefPaste139Row" localSheetId="6" hidden="1">#REF!</definedName>
    <definedName name="XRefPaste139Row" localSheetId="5" hidden="1">#REF!</definedName>
    <definedName name="XRefPaste139Row" localSheetId="4" hidden="1">#REF!</definedName>
    <definedName name="XRefPaste139Row" hidden="1">#REF!</definedName>
    <definedName name="XRefPaste13Row" hidden="1">[55]XREF!#REF!</definedName>
    <definedName name="XRefPaste14" localSheetId="3" hidden="1">#REF!</definedName>
    <definedName name="XRefPaste14" localSheetId="6" hidden="1">#REF!</definedName>
    <definedName name="XRefPaste14" localSheetId="5" hidden="1">#REF!</definedName>
    <definedName name="XRefPaste14" localSheetId="4" hidden="1">#REF!</definedName>
    <definedName name="XRefPaste14" hidden="1">#REF!</definedName>
    <definedName name="XRefPaste14Row" hidden="1">[54]XREF!#REF!</definedName>
    <definedName name="XRefPaste15" localSheetId="3" hidden="1">#REF!</definedName>
    <definedName name="XRefPaste15" localSheetId="6" hidden="1">#REF!</definedName>
    <definedName name="XRefPaste15" localSheetId="5" hidden="1">#REF!</definedName>
    <definedName name="XRefPaste15" localSheetId="4" hidden="1">#REF!</definedName>
    <definedName name="XRefPaste15" hidden="1">#REF!</definedName>
    <definedName name="XRefPaste15Row" localSheetId="3" hidden="1">#REF!</definedName>
    <definedName name="XRefPaste15Row" localSheetId="6" hidden="1">#REF!</definedName>
    <definedName name="XRefPaste15Row" localSheetId="5" hidden="1">#REF!</definedName>
    <definedName name="XRefPaste15Row" localSheetId="4" hidden="1">#REF!</definedName>
    <definedName name="XRefPaste15Row" hidden="1">#REF!</definedName>
    <definedName name="XRefPaste16" localSheetId="3" hidden="1">#REF!</definedName>
    <definedName name="XRefPaste16" localSheetId="6" hidden="1">#REF!</definedName>
    <definedName name="XRefPaste16" localSheetId="5" hidden="1">#REF!</definedName>
    <definedName name="XRefPaste16" localSheetId="4" hidden="1">#REF!</definedName>
    <definedName name="XRefPaste16" hidden="1">#REF!</definedName>
    <definedName name="XRefPaste16Row" localSheetId="3" hidden="1">#REF!</definedName>
    <definedName name="XRefPaste16Row" localSheetId="6" hidden="1">#REF!</definedName>
    <definedName name="XRefPaste16Row" localSheetId="5" hidden="1">#REF!</definedName>
    <definedName name="XRefPaste16Row" localSheetId="4" hidden="1">#REF!</definedName>
    <definedName name="XRefPaste16Row" hidden="1">#REF!</definedName>
    <definedName name="XRefPaste17" localSheetId="3" hidden="1">#REF!</definedName>
    <definedName name="XRefPaste17" localSheetId="6" hidden="1">#REF!</definedName>
    <definedName name="XRefPaste17" localSheetId="5" hidden="1">#REF!</definedName>
    <definedName name="XRefPaste17" localSheetId="4" hidden="1">#REF!</definedName>
    <definedName name="XRefPaste17" hidden="1">#REF!</definedName>
    <definedName name="XRefPaste17Row" localSheetId="3" hidden="1">#REF!</definedName>
    <definedName name="XRefPaste17Row" localSheetId="6" hidden="1">#REF!</definedName>
    <definedName name="XRefPaste17Row" localSheetId="5" hidden="1">#REF!</definedName>
    <definedName name="XRefPaste17Row" localSheetId="4" hidden="1">#REF!</definedName>
    <definedName name="XRefPaste17Row" hidden="1">#REF!</definedName>
    <definedName name="XRefPaste18" localSheetId="3" hidden="1">#REF!</definedName>
    <definedName name="XRefPaste18" localSheetId="6" hidden="1">#REF!</definedName>
    <definedName name="XRefPaste18" localSheetId="5" hidden="1">#REF!</definedName>
    <definedName name="XRefPaste18" localSheetId="4" hidden="1">#REF!</definedName>
    <definedName name="XRefPaste18" hidden="1">#REF!</definedName>
    <definedName name="XRefPaste18Row" localSheetId="3" hidden="1">#REF!</definedName>
    <definedName name="XRefPaste18Row" localSheetId="6" hidden="1">#REF!</definedName>
    <definedName name="XRefPaste18Row" localSheetId="5" hidden="1">#REF!</definedName>
    <definedName name="XRefPaste18Row" localSheetId="4" hidden="1">#REF!</definedName>
    <definedName name="XRefPaste18Row" hidden="1">#REF!</definedName>
    <definedName name="XRefPaste19" localSheetId="3" hidden="1">#REF!</definedName>
    <definedName name="XRefPaste19" localSheetId="6" hidden="1">#REF!</definedName>
    <definedName name="XRefPaste19" localSheetId="5" hidden="1">#REF!</definedName>
    <definedName name="XRefPaste19" localSheetId="4" hidden="1">#REF!</definedName>
    <definedName name="XRefPaste19" hidden="1">#REF!</definedName>
    <definedName name="XRefPaste19Row" localSheetId="3" hidden="1">#REF!</definedName>
    <definedName name="XRefPaste19Row" localSheetId="6" hidden="1">#REF!</definedName>
    <definedName name="XRefPaste19Row" localSheetId="5" hidden="1">#REF!</definedName>
    <definedName name="XRefPaste19Row" localSheetId="4" hidden="1">#REF!</definedName>
    <definedName name="XRefPaste19Row" hidden="1">#REF!</definedName>
    <definedName name="XRefPaste1Row" localSheetId="3" hidden="1">#REF!</definedName>
    <definedName name="XRefPaste1Row" localSheetId="6" hidden="1">#REF!</definedName>
    <definedName name="XRefPaste1Row" localSheetId="5" hidden="1">#REF!</definedName>
    <definedName name="XRefPaste1Row" localSheetId="4" hidden="1">#REF!</definedName>
    <definedName name="XRefPaste1Row" hidden="1">#REF!</definedName>
    <definedName name="XRefPaste2" localSheetId="3" hidden="1">#REF!</definedName>
    <definedName name="XRefPaste2" localSheetId="6" hidden="1">#REF!</definedName>
    <definedName name="XRefPaste2" localSheetId="5" hidden="1">#REF!</definedName>
    <definedName name="XRefPaste2" localSheetId="4" hidden="1">#REF!</definedName>
    <definedName name="XRefPaste2" hidden="1">#REF!</definedName>
    <definedName name="XRefPaste20" localSheetId="3" hidden="1">#REF!</definedName>
    <definedName name="XRefPaste20" localSheetId="6" hidden="1">#REF!</definedName>
    <definedName name="XRefPaste20" localSheetId="5" hidden="1">#REF!</definedName>
    <definedName name="XRefPaste20" localSheetId="4" hidden="1">#REF!</definedName>
    <definedName name="XRefPaste20" hidden="1">#REF!</definedName>
    <definedName name="XRefPaste20Row" hidden="1">[54]XREF!#REF!</definedName>
    <definedName name="XRefPaste21" hidden="1">'[49]PAS Moeda Nacional'!#REF!</definedName>
    <definedName name="XRefPaste21Row" hidden="1">[54]XREF!#REF!</definedName>
    <definedName name="XRefPaste22" hidden="1">#REF!</definedName>
    <definedName name="XRefPaste22Row" hidden="1">[54]XREF!#REF!</definedName>
    <definedName name="XRefPaste23" hidden="1">#REF!</definedName>
    <definedName name="XRefPaste23Row" hidden="1">[54]XREF!#REF!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localSheetId="3" hidden="1">#REF!</definedName>
    <definedName name="XRefPaste26" localSheetId="6" hidden="1">#REF!</definedName>
    <definedName name="XRefPaste26" localSheetId="5" hidden="1">#REF!</definedName>
    <definedName name="XRefPaste26" localSheetId="4" hidden="1">#REF!</definedName>
    <definedName name="XRefPaste26" hidden="1">#REF!</definedName>
    <definedName name="XRefPaste26Row" localSheetId="3" hidden="1">#REF!</definedName>
    <definedName name="XRefPaste26Row" localSheetId="6" hidden="1">#REF!</definedName>
    <definedName name="XRefPaste26Row" localSheetId="5" hidden="1">#REF!</definedName>
    <definedName name="XRefPaste26Row" localSheetId="4" hidden="1">#REF!</definedName>
    <definedName name="XRefPaste26Row" hidden="1">#REF!</definedName>
    <definedName name="XRefPaste27" hidden="1">#REF!</definedName>
    <definedName name="XRefPaste27Row" localSheetId="3" hidden="1">#REF!</definedName>
    <definedName name="XRefPaste27Row" localSheetId="6" hidden="1">#REF!</definedName>
    <definedName name="XRefPaste27Row" localSheetId="5" hidden="1">#REF!</definedName>
    <definedName name="XRefPaste27Row" localSheetId="4" hidden="1">#REF!</definedName>
    <definedName name="XRefPaste27Row" hidden="1">#REF!</definedName>
    <definedName name="XRefPaste28" localSheetId="3" hidden="1">#REF!</definedName>
    <definedName name="XRefPaste28" localSheetId="6" hidden="1">#REF!</definedName>
    <definedName name="XRefPaste28" localSheetId="5" hidden="1">#REF!</definedName>
    <definedName name="XRefPaste28" localSheetId="4" hidden="1">#REF!</definedName>
    <definedName name="XRefPaste28" hidden="1">#REF!</definedName>
    <definedName name="XRefPaste28Row" localSheetId="3" hidden="1">#REF!</definedName>
    <definedName name="XRefPaste28Row" localSheetId="6" hidden="1">#REF!</definedName>
    <definedName name="XRefPaste28Row" localSheetId="5" hidden="1">#REF!</definedName>
    <definedName name="XRefPaste28Row" localSheetId="4" hidden="1">#REF!</definedName>
    <definedName name="XRefPaste28Row" hidden="1">#REF!</definedName>
    <definedName name="XRefPaste29" localSheetId="3" hidden="1">#REF!</definedName>
    <definedName name="XRefPaste29" localSheetId="6" hidden="1">#REF!</definedName>
    <definedName name="XRefPaste29" localSheetId="5" hidden="1">#REF!</definedName>
    <definedName name="XRefPaste29" localSheetId="4" hidden="1">#REF!</definedName>
    <definedName name="XRefPaste29" hidden="1">#REF!</definedName>
    <definedName name="XRefPaste29Row" localSheetId="3" hidden="1">#REF!</definedName>
    <definedName name="XRefPaste29Row" localSheetId="6" hidden="1">#REF!</definedName>
    <definedName name="XRefPaste29Row" localSheetId="5" hidden="1">#REF!</definedName>
    <definedName name="XRefPaste29Row" localSheetId="4" hidden="1">#REF!</definedName>
    <definedName name="XRefPaste29Row" hidden="1">#REF!</definedName>
    <definedName name="XRefPaste2Row" localSheetId="3" hidden="1">#REF!</definedName>
    <definedName name="XRefPaste2Row" localSheetId="6" hidden="1">#REF!</definedName>
    <definedName name="XRefPaste2Row" localSheetId="5" hidden="1">#REF!</definedName>
    <definedName name="XRefPaste2Row" localSheetId="4" hidden="1">#REF!</definedName>
    <definedName name="XRefPaste2Row" hidden="1">#REF!</definedName>
    <definedName name="XRefPaste3" localSheetId="3" hidden="1">#REF!</definedName>
    <definedName name="XRefPaste3" localSheetId="6" hidden="1">#REF!</definedName>
    <definedName name="XRefPaste3" localSheetId="5" hidden="1">#REF!</definedName>
    <definedName name="XRefPaste3" localSheetId="4" hidden="1">#REF!</definedName>
    <definedName name="XRefPaste3" hidden="1">#REF!</definedName>
    <definedName name="XRefPaste30" hidden="1">#REF!</definedName>
    <definedName name="XRefPaste30Row" hidden="1">#REF!</definedName>
    <definedName name="XRefPaste31" localSheetId="3" hidden="1">#REF!</definedName>
    <definedName name="XRefPaste31" localSheetId="6" hidden="1">#REF!</definedName>
    <definedName name="XRefPaste31" localSheetId="5" hidden="1">#REF!</definedName>
    <definedName name="XRefPaste31" localSheetId="4" hidden="1">#REF!</definedName>
    <definedName name="XRefPaste31" hidden="1">#REF!</definedName>
    <definedName name="XRefPaste31Row" localSheetId="3" hidden="1">#REF!</definedName>
    <definedName name="XRefPaste31Row" localSheetId="6" hidden="1">#REF!</definedName>
    <definedName name="XRefPaste31Row" localSheetId="5" hidden="1">#REF!</definedName>
    <definedName name="XRefPaste31Row" localSheetId="4" hidden="1">#REF!</definedName>
    <definedName name="XRefPaste31Row" hidden="1">#REF!</definedName>
    <definedName name="XRefPaste32" localSheetId="3" hidden="1">#REF!</definedName>
    <definedName name="XRefPaste32" localSheetId="6" hidden="1">#REF!</definedName>
    <definedName name="XRefPaste32" localSheetId="5" hidden="1">#REF!</definedName>
    <definedName name="XRefPaste32" localSheetId="4" hidden="1">#REF!</definedName>
    <definedName name="XRefPaste32" hidden="1">#REF!</definedName>
    <definedName name="XRefPaste32Row" localSheetId="3" hidden="1">#REF!</definedName>
    <definedName name="XRefPaste32Row" localSheetId="6" hidden="1">#REF!</definedName>
    <definedName name="XRefPaste32Row" localSheetId="5" hidden="1">#REF!</definedName>
    <definedName name="XRefPaste32Row" localSheetId="4" hidden="1">#REF!</definedName>
    <definedName name="XRefPaste32Row" hidden="1">#REF!</definedName>
    <definedName name="XRefPaste33" hidden="1">#REF!</definedName>
    <definedName name="XRefPaste33Row" hidden="1">[64]XREF!#REF!</definedName>
    <definedName name="XRefPaste34" hidden="1">#REF!</definedName>
    <definedName name="XRefPaste34Row" hidden="1">[64]XREF!#REF!</definedName>
    <definedName name="XRefPaste35" localSheetId="3" hidden="1">#REF!</definedName>
    <definedName name="XRefPaste35" localSheetId="6" hidden="1">#REF!</definedName>
    <definedName name="XRefPaste35" localSheetId="5" hidden="1">#REF!</definedName>
    <definedName name="XRefPaste35" localSheetId="4" hidden="1">#REF!</definedName>
    <definedName name="XRefPaste35" hidden="1">#REF!</definedName>
    <definedName name="XRefPaste35Row" localSheetId="3" hidden="1">#REF!</definedName>
    <definedName name="XRefPaste35Row" localSheetId="6" hidden="1">#REF!</definedName>
    <definedName name="XRefPaste35Row" localSheetId="5" hidden="1">#REF!</definedName>
    <definedName name="XRefPaste35Row" localSheetId="4" hidden="1">#REF!</definedName>
    <definedName name="XRefPaste35Row" hidden="1">#REF!</definedName>
    <definedName name="XRefPaste36" hidden="1">#REF!</definedName>
    <definedName name="XRefPaste36Row" hidden="1">[64]XREF!#REF!</definedName>
    <definedName name="XRefPaste37" localSheetId="3" hidden="1">'[50]Mapa de Resultado'!#REF!</definedName>
    <definedName name="XRefPaste37" localSheetId="6" hidden="1">'[50]Mapa de Resultado'!#REF!</definedName>
    <definedName name="XRefPaste37" localSheetId="5" hidden="1">'[50]Mapa de Resultado'!#REF!</definedName>
    <definedName name="XRefPaste37" localSheetId="4" hidden="1">'[50]Mapa de Resultado'!#REF!</definedName>
    <definedName name="XRefPaste37" hidden="1">'[50]Mapa de Resultado'!#REF!</definedName>
    <definedName name="XRefPaste37Row" localSheetId="3" hidden="1">#REF!</definedName>
    <definedName name="XRefPaste37Row" localSheetId="6" hidden="1">#REF!</definedName>
    <definedName name="XRefPaste37Row" localSheetId="5" hidden="1">#REF!</definedName>
    <definedName name="XRefPaste37Row" localSheetId="4" hidden="1">#REF!</definedName>
    <definedName name="XRefPaste37Row" hidden="1">#REF!</definedName>
    <definedName name="XRefPaste38" localSheetId="3" hidden="1">#REF!</definedName>
    <definedName name="XRefPaste38" localSheetId="6" hidden="1">#REF!</definedName>
    <definedName name="XRefPaste38" localSheetId="5" hidden="1">#REF!</definedName>
    <definedName name="XRefPaste38" localSheetId="4" hidden="1">#REF!</definedName>
    <definedName name="XRefPaste38" hidden="1">#REF!</definedName>
    <definedName name="XRefPaste38Row" localSheetId="3" hidden="1">#REF!</definedName>
    <definedName name="XRefPaste38Row" localSheetId="6" hidden="1">#REF!</definedName>
    <definedName name="XRefPaste38Row" localSheetId="5" hidden="1">#REF!</definedName>
    <definedName name="XRefPaste38Row" localSheetId="4" hidden="1">#REF!</definedName>
    <definedName name="XRefPaste38Row" hidden="1">#REF!</definedName>
    <definedName name="XRefPaste39" localSheetId="3" hidden="1">#REF!</definedName>
    <definedName name="XRefPaste39" localSheetId="6" hidden="1">#REF!</definedName>
    <definedName name="XRefPaste39" localSheetId="5" hidden="1">#REF!</definedName>
    <definedName name="XRefPaste39" localSheetId="4" hidden="1">#REF!</definedName>
    <definedName name="XRefPaste39" hidden="1">#REF!</definedName>
    <definedName name="XRefPaste39Row" localSheetId="3" hidden="1">#REF!</definedName>
    <definedName name="XRefPaste39Row" localSheetId="6" hidden="1">#REF!</definedName>
    <definedName name="XRefPaste39Row" localSheetId="5" hidden="1">#REF!</definedName>
    <definedName name="XRefPaste39Row" localSheetId="4" hidden="1">#REF!</definedName>
    <definedName name="XRefPaste39Row" hidden="1">#REF!</definedName>
    <definedName name="XRefPaste3Row" localSheetId="3" hidden="1">#REF!</definedName>
    <definedName name="XRefPaste3Row" localSheetId="6" hidden="1">#REF!</definedName>
    <definedName name="XRefPaste3Row" localSheetId="5" hidden="1">#REF!</definedName>
    <definedName name="XRefPaste3Row" localSheetId="4" hidden="1">#REF!</definedName>
    <definedName name="XRefPaste3Row" hidden="1">#REF!</definedName>
    <definedName name="XRefPaste4" localSheetId="3" hidden="1">#REF!</definedName>
    <definedName name="XRefPaste4" localSheetId="6" hidden="1">#REF!</definedName>
    <definedName name="XRefPaste4" localSheetId="5" hidden="1">#REF!</definedName>
    <definedName name="XRefPaste4" localSheetId="4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3" hidden="1">#REF!</definedName>
    <definedName name="XRefPaste43Row" hidden="1">#REF!</definedName>
    <definedName name="XRefPaste44" localSheetId="3" hidden="1">'[50]Deposito Judicial'!#REF!</definedName>
    <definedName name="XRefPaste44" localSheetId="6" hidden="1">'[50]Deposito Judicial'!#REF!</definedName>
    <definedName name="XRefPaste44" localSheetId="5" hidden="1">'[50]Deposito Judicial'!#REF!</definedName>
    <definedName name="XRefPaste44" localSheetId="4" hidden="1">'[50]Deposito Judicial'!#REF!</definedName>
    <definedName name="XRefPaste44" hidden="1">'[50]Deposito Judicial'!#REF!</definedName>
    <definedName name="XRefPaste44Row" localSheetId="3" hidden="1">[50]XREF!#REF!</definedName>
    <definedName name="XRefPaste44Row" localSheetId="6" hidden="1">[50]XREF!#REF!</definedName>
    <definedName name="XRefPaste44Row" localSheetId="5" hidden="1">[50]XREF!#REF!</definedName>
    <definedName name="XRefPaste44Row" localSheetId="4" hidden="1">[50]XREF!#REF!</definedName>
    <definedName name="XRefPaste44Row" hidden="1">[50]XREF!#REF!</definedName>
    <definedName name="XRefPaste45" localSheetId="3" hidden="1">#REF!</definedName>
    <definedName name="XRefPaste45" localSheetId="6" hidden="1">#REF!</definedName>
    <definedName name="XRefPaste45" localSheetId="5" hidden="1">#REF!</definedName>
    <definedName name="XRefPaste45" localSheetId="4" hidden="1">#REF!</definedName>
    <definedName name="XRefPaste45" hidden="1">#REF!</definedName>
    <definedName name="XRefPaste45Row" localSheetId="3" hidden="1">[50]XREF!#REF!</definedName>
    <definedName name="XRefPaste45Row" localSheetId="6" hidden="1">[50]XREF!#REF!</definedName>
    <definedName name="XRefPaste45Row" localSheetId="5" hidden="1">[50]XREF!#REF!</definedName>
    <definedName name="XRefPaste45Row" localSheetId="4" hidden="1">[50]XREF!#REF!</definedName>
    <definedName name="XRefPaste45Row" hidden="1">[50]XREF!#REF!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Row" localSheetId="3" hidden="1">#REF!</definedName>
    <definedName name="XRefPaste4Row" localSheetId="6" hidden="1">#REF!</definedName>
    <definedName name="XRefPaste4Row" localSheetId="5" hidden="1">#REF!</definedName>
    <definedName name="XRefPaste4Row" localSheetId="4" hidden="1">#REF!</definedName>
    <definedName name="XRefPaste4Row" hidden="1">#REF!</definedName>
    <definedName name="XRefPaste5" localSheetId="3" hidden="1">#REF!</definedName>
    <definedName name="XRefPaste5" localSheetId="6" hidden="1">#REF!</definedName>
    <definedName name="XRefPaste5" localSheetId="5" hidden="1">#REF!</definedName>
    <definedName name="XRefPaste5" localSheetId="4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5" hidden="1">#REF!</definedName>
    <definedName name="XRefPaste55Row" hidden="1">[64]XREF!#REF!</definedName>
    <definedName name="XRefPaste56" hidden="1">#REF!</definedName>
    <definedName name="XRefPaste56Row" localSheetId="3" hidden="1">#REF!</definedName>
    <definedName name="XRefPaste56Row" localSheetId="6" hidden="1">#REF!</definedName>
    <definedName name="XRefPaste56Row" localSheetId="5" hidden="1">#REF!</definedName>
    <definedName name="XRefPaste56Row" localSheetId="4" hidden="1">#REF!</definedName>
    <definedName name="XRefPaste56Row" hidden="1">#REF!</definedName>
    <definedName name="XRefPaste57" hidden="1">#REF!</definedName>
    <definedName name="XRefPaste57Row" localSheetId="3" hidden="1">#REF!</definedName>
    <definedName name="XRefPaste57Row" localSheetId="6" hidden="1">#REF!</definedName>
    <definedName name="XRefPaste57Row" localSheetId="5" hidden="1">#REF!</definedName>
    <definedName name="XRefPaste57Row" localSheetId="4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localSheetId="3" hidden="1">#REF!</definedName>
    <definedName name="XRefPaste59Row" localSheetId="6" hidden="1">#REF!</definedName>
    <definedName name="XRefPaste59Row" localSheetId="5" hidden="1">#REF!</definedName>
    <definedName name="XRefPaste59Row" localSheetId="4" hidden="1">#REF!</definedName>
    <definedName name="XRefPaste59Row" hidden="1">#REF!</definedName>
    <definedName name="XRefPaste5Row" localSheetId="3" hidden="1">#REF!</definedName>
    <definedName name="XRefPaste5Row" localSheetId="6" hidden="1">#REF!</definedName>
    <definedName name="XRefPaste5Row" localSheetId="5" hidden="1">#REF!</definedName>
    <definedName name="XRefPaste5Row" localSheetId="4" hidden="1">#REF!</definedName>
    <definedName name="XRefPaste5Row" hidden="1">#REF!</definedName>
    <definedName name="XRefPaste6" localSheetId="3" hidden="1">#REF!</definedName>
    <definedName name="XRefPaste6" localSheetId="6" hidden="1">#REF!</definedName>
    <definedName name="XRefPaste6" localSheetId="5" hidden="1">#REF!</definedName>
    <definedName name="XRefPaste6" localSheetId="4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localSheetId="3" hidden="1">#REF!</definedName>
    <definedName name="XRefPaste62Row" localSheetId="6" hidden="1">#REF!</definedName>
    <definedName name="XRefPaste62Row" localSheetId="5" hidden="1">#REF!</definedName>
    <definedName name="XRefPaste62Row" localSheetId="4" hidden="1">#REF!</definedName>
    <definedName name="XRefPaste62Row" hidden="1">#REF!</definedName>
    <definedName name="XRefPaste63" hidden="1">#REF!</definedName>
    <definedName name="XRefPaste63Row" localSheetId="3" hidden="1">#REF!</definedName>
    <definedName name="XRefPaste63Row" localSheetId="6" hidden="1">#REF!</definedName>
    <definedName name="XRefPaste63Row" localSheetId="5" hidden="1">#REF!</definedName>
    <definedName name="XRefPaste63Row" localSheetId="4" hidden="1">#REF!</definedName>
    <definedName name="XRefPaste63Row" hidden="1">#REF!</definedName>
    <definedName name="XRefPaste64" hidden="1">#REF!</definedName>
    <definedName name="XRefPaste64Row" localSheetId="3" hidden="1">#REF!</definedName>
    <definedName name="XRefPaste64Row" localSheetId="6" hidden="1">#REF!</definedName>
    <definedName name="XRefPaste64Row" localSheetId="5" hidden="1">#REF!</definedName>
    <definedName name="XRefPaste64Row" localSheetId="4" hidden="1">#REF!</definedName>
    <definedName name="XRefPaste64Row" hidden="1">#REF!</definedName>
    <definedName name="XRefPaste65" hidden="1">#REF!</definedName>
    <definedName name="XRefPaste65Row" localSheetId="3" hidden="1">#REF!</definedName>
    <definedName name="XRefPaste65Row" localSheetId="6" hidden="1">#REF!</definedName>
    <definedName name="XRefPaste65Row" localSheetId="5" hidden="1">#REF!</definedName>
    <definedName name="XRefPaste65Row" localSheetId="4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3" hidden="1">#REF!</definedName>
    <definedName name="XRefPaste67Row" localSheetId="6" hidden="1">#REF!</definedName>
    <definedName name="XRefPaste67Row" localSheetId="5" hidden="1">#REF!</definedName>
    <definedName name="XRefPaste67Row" localSheetId="4" hidden="1">#REF!</definedName>
    <definedName name="XRefPaste67Row" hidden="1">#REF!</definedName>
    <definedName name="XRefPaste68" hidden="1">#REF!</definedName>
    <definedName name="XRefPaste68Row" localSheetId="3" hidden="1">#REF!</definedName>
    <definedName name="XRefPaste68Row" localSheetId="6" hidden="1">#REF!</definedName>
    <definedName name="XRefPaste68Row" localSheetId="5" hidden="1">#REF!</definedName>
    <definedName name="XRefPaste68Row" localSheetId="4" hidden="1">#REF!</definedName>
    <definedName name="XRefPaste68Row" hidden="1">#REF!</definedName>
    <definedName name="XRefPaste69" hidden="1">#REF!</definedName>
    <definedName name="XRefPaste69Row" localSheetId="3" hidden="1">#REF!</definedName>
    <definedName name="XRefPaste69Row" localSheetId="6" hidden="1">#REF!</definedName>
    <definedName name="XRefPaste69Row" localSheetId="5" hidden="1">#REF!</definedName>
    <definedName name="XRefPaste69Row" localSheetId="4" hidden="1">#REF!</definedName>
    <definedName name="XRefPaste69Row" hidden="1">#REF!</definedName>
    <definedName name="XRefPaste6Row" localSheetId="3" hidden="1">#REF!</definedName>
    <definedName name="XRefPaste6Row" localSheetId="6" hidden="1">#REF!</definedName>
    <definedName name="XRefPaste6Row" localSheetId="5" hidden="1">#REF!</definedName>
    <definedName name="XRefPaste6Row" localSheetId="4" hidden="1">#REF!</definedName>
    <definedName name="XRefPaste6Row" hidden="1">#REF!</definedName>
    <definedName name="XRefPaste7" localSheetId="3" hidden="1">#REF!</definedName>
    <definedName name="XRefPaste7" localSheetId="6" hidden="1">#REF!</definedName>
    <definedName name="XRefPaste7" localSheetId="5" hidden="1">#REF!</definedName>
    <definedName name="XRefPaste7" localSheetId="4" hidden="1">#REF!</definedName>
    <definedName name="XRefPaste7" hidden="1">#REF!</definedName>
    <definedName name="XRefPaste70" hidden="1">#REF!</definedName>
    <definedName name="XRefPaste70Row" localSheetId="3" hidden="1">#REF!</definedName>
    <definedName name="XRefPaste70Row" localSheetId="6" hidden="1">#REF!</definedName>
    <definedName name="XRefPaste70Row" localSheetId="5" hidden="1">#REF!</definedName>
    <definedName name="XRefPaste70Row" localSheetId="4" hidden="1">#REF!</definedName>
    <definedName name="XRefPaste70Row" hidden="1">#REF!</definedName>
    <definedName name="XRefPaste71" hidden="1">#REF!</definedName>
    <definedName name="XRefPaste71Row" localSheetId="3" hidden="1">#REF!</definedName>
    <definedName name="XRefPaste71Row" localSheetId="6" hidden="1">#REF!</definedName>
    <definedName name="XRefPaste71Row" localSheetId="5" hidden="1">#REF!</definedName>
    <definedName name="XRefPaste71Row" localSheetId="4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Row" hidden="1">#REF!</definedName>
    <definedName name="XRefPaste75Row" localSheetId="3" hidden="1">#REF!</definedName>
    <definedName name="XRefPaste75Row" localSheetId="6" hidden="1">#REF!</definedName>
    <definedName name="XRefPaste75Row" localSheetId="5" hidden="1">#REF!</definedName>
    <definedName name="XRefPaste75Row" localSheetId="4" hidden="1">#REF!</definedName>
    <definedName name="XRefPaste75Row" hidden="1">#REF!</definedName>
    <definedName name="XRefPaste76Row" hidden="1">#REF!</definedName>
    <definedName name="XRefPaste78Row" hidden="1">#REF!</definedName>
    <definedName name="XRefPaste79Row" hidden="1">#REF!</definedName>
    <definedName name="XRefPaste7Row" localSheetId="3" hidden="1">#REF!</definedName>
    <definedName name="XRefPaste7Row" localSheetId="6" hidden="1">#REF!</definedName>
    <definedName name="XRefPaste7Row" localSheetId="5" hidden="1">#REF!</definedName>
    <definedName name="XRefPaste7Row" localSheetId="4" hidden="1">#REF!</definedName>
    <definedName name="XRefPaste7Row" hidden="1">#REF!</definedName>
    <definedName name="XRefPaste8" localSheetId="3" hidden="1">#REF!</definedName>
    <definedName name="XRefPaste8" localSheetId="6" hidden="1">#REF!</definedName>
    <definedName name="XRefPaste8" localSheetId="5" hidden="1">#REF!</definedName>
    <definedName name="XRefPaste8" localSheetId="4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" hidden="1">[65]DMPL!#REF!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[63]XREF!#REF!</definedName>
    <definedName name="XRefPaste9" localSheetId="3" hidden="1">#REF!</definedName>
    <definedName name="XRefPaste9" localSheetId="6" hidden="1">#REF!</definedName>
    <definedName name="XRefPaste9" localSheetId="5" hidden="1">#REF!</definedName>
    <definedName name="XRefPaste9" localSheetId="4" hidden="1">#REF!</definedName>
    <definedName name="XRefPaste9" hidden="1">#REF!</definedName>
    <definedName name="XRefPaste90Row" hidden="1">#REF!</definedName>
    <definedName name="XRefPaste91" hidden="1">'[52]Special Obligations'!#REF!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localSheetId="3" hidden="1">#REF!</definedName>
    <definedName name="XRefPaste99Row" localSheetId="6" hidden="1">#REF!</definedName>
    <definedName name="XRefPaste99Row" localSheetId="5" hidden="1">#REF!</definedName>
    <definedName name="XRefPaste99Row" localSheetId="4" hidden="1">#REF!</definedName>
    <definedName name="XRefPaste99Row" hidden="1">#REF!</definedName>
    <definedName name="XRefPaste9Row" hidden="1">[63]XREF!#REF!</definedName>
    <definedName name="XRefPasteRangeCount" hidden="1">21</definedName>
    <definedName name="xrefx" hidden="1">#REF!</definedName>
    <definedName name="xs" localSheetId="5" hidden="1">{#N/A,#N/A,FALSE,"ENERGIA";#N/A,#N/A,FALSE,"PERDIDAS";#N/A,#N/A,FALSE,"CLIENTES";#N/A,#N/A,FALSE,"ESTADO";#N/A,#N/A,FALSE,"TECNICA"}</definedName>
    <definedName name="xs" localSheetId="4" hidden="1">{#N/A,#N/A,FALSE,"ENERGIA";#N/A,#N/A,FALSE,"PERDIDAS";#N/A,#N/A,FALSE,"CLIENTES";#N/A,#N/A,FALSE,"ESTADO";#N/A,#N/A,FALSE,"TECNICA"}</definedName>
    <definedName name="xs" hidden="1">{#N/A,#N/A,FALSE,"ENERGIA";#N/A,#N/A,FALSE,"PERDIDAS";#N/A,#N/A,FALSE,"CLIENTES";#N/A,#N/A,FALSE,"ESTADO";#N/A,#N/A,FALSE,"TECNICA"}</definedName>
    <definedName name="xs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Xuxu" localSheetId="5" hidden="1">{#N/A,#N/A,FALSE,"CONTROLE"}</definedName>
    <definedName name="Xuxu" localSheetId="4" hidden="1">{#N/A,#N/A,FALSE,"CONTROLE"}</definedName>
    <definedName name="Xuxu" hidden="1">{#N/A,#N/A,FALSE,"CONTROLE"}</definedName>
    <definedName name="xvcn" localSheetId="5" hidden="1">{#N/A,#N/A,FALSE,"CONTROLE"}</definedName>
    <definedName name="xvcn" localSheetId="4" hidden="1">{#N/A,#N/A,FALSE,"CONTROLE"}</definedName>
    <definedName name="xvcn" hidden="1">{#N/A,#N/A,FALSE,"CONTROLE"}</definedName>
    <definedName name="XXW" localSheetId="5" hidden="1">{#N/A,#N/A,FALSE,"SIM95"}</definedName>
    <definedName name="XXW" localSheetId="4" hidden="1">{#N/A,#N/A,FALSE,"SIM95"}</definedName>
    <definedName name="XXW" hidden="1">{#N/A,#N/A,FALSE,"SIM95"}</definedName>
    <definedName name="xxx" localSheetId="5" hidden="1">{"MULTIPLICAÇÃO",#N/A,FALSE,"Obras"}</definedName>
    <definedName name="xxx" localSheetId="4" hidden="1">{"MULTIPLICAÇÃO",#N/A,FALSE,"Obras"}</definedName>
    <definedName name="xxx" hidden="1">{"MULTIPLICAÇÃO",#N/A,FALSE,"Obras"}</definedName>
    <definedName name="XXXXXXX" localSheetId="5" hidden="1">{#N/A,#N/A,FALSE,"CONTROLE";#N/A,#N/A,FALSE,"CONTROLE"}</definedName>
    <definedName name="XXXXXXX" localSheetId="4" hidden="1">{#N/A,#N/A,FALSE,"CONTROLE";#N/A,#N/A,FALSE,"CONTROLE"}</definedName>
    <definedName name="XXXXXXX" hidden="1">{#N/A,#N/A,FALSE,"CONTROLE";#N/A,#N/A,FALSE,"CONTROLE"}</definedName>
    <definedName name="XXXXXXXXXXXX" hidden="1">#REF!</definedName>
    <definedName name="xxy" localSheetId="5" hidden="1">{#N/A,#N/A,FALSE,"SIM95"}</definedName>
    <definedName name="xxy" localSheetId="4" hidden="1">{#N/A,#N/A,FALSE,"SIM95"}</definedName>
    <definedName name="xxy" hidden="1">{#N/A,#N/A,FALSE,"SIM95"}</definedName>
    <definedName name="Y" localSheetId="5" hidden="1">{#N/A,#N/A,FALSE,"Extra2";#N/A,#N/A,FALSE,"Comp2";#N/A,#N/A,FALSE,"Ret-PL"}</definedName>
    <definedName name="Y" localSheetId="4" hidden="1">{#N/A,#N/A,FALSE,"Extra2";#N/A,#N/A,FALSE,"Comp2";#N/A,#N/A,FALSE,"Ret-PL"}</definedName>
    <definedName name="Y" hidden="1">{#N/A,#N/A,FALSE,"Extra2";#N/A,#N/A,FALSE,"Comp2";#N/A,#N/A,FALSE,"Ret-PL"}</definedName>
    <definedName name="yeuyu" localSheetId="5" hidden="1">{#N/A,#N/A,FALSE,"CONTROLE"}</definedName>
    <definedName name="yeuyu" localSheetId="4" hidden="1">{#N/A,#N/A,FALSE,"CONTROLE"}</definedName>
    <definedName name="yeuyu" hidden="1">{#N/A,#N/A,FALSE,"CONTROLE"}</definedName>
    <definedName name="yh" localSheetId="5" hidden="1">{#N/A,#N/A,FALSE,"CONTROLE"}</definedName>
    <definedName name="yh" localSheetId="4" hidden="1">{#N/A,#N/A,FALSE,"CONTROLE"}</definedName>
    <definedName name="yh" hidden="1">{#N/A,#N/A,FALSE,"CONTROLE"}</definedName>
    <definedName name="yipo" localSheetId="5" hidden="1">{#N/A,#N/A,FALSE,"CONTROLE"}</definedName>
    <definedName name="yipo" localSheetId="4" hidden="1">{#N/A,#N/A,FALSE,"CONTROLE"}</definedName>
    <definedName name="yipo" hidden="1">{#N/A,#N/A,FALSE,"CONTROLE"}</definedName>
    <definedName name="yjt" localSheetId="5" hidden="1">{#N/A,#N/A,FALSE,"CONTROLE";#N/A,#N/A,FALSE,"CONTROLE"}</definedName>
    <definedName name="yjt" localSheetId="4" hidden="1">{#N/A,#N/A,FALSE,"CONTROLE";#N/A,#N/A,FALSE,"CONTROLE"}</definedName>
    <definedName name="yjt" hidden="1">{#N/A,#N/A,FALSE,"CONTROLE";#N/A,#N/A,FALSE,"CONTROLE"}</definedName>
    <definedName name="yoyii" localSheetId="5" hidden="1">{#N/A,#N/A,FALSE,"CONTROLE"}</definedName>
    <definedName name="yoyii" localSheetId="4" hidden="1">{#N/A,#N/A,FALSE,"CONTROLE"}</definedName>
    <definedName name="yoyii" hidden="1">{#N/A,#N/A,FALSE,"CONTROLE"}</definedName>
    <definedName name="yr" localSheetId="5" hidden="1">{"MATRIZES",#N/A,FALSE,"Obras"}</definedName>
    <definedName name="yr" localSheetId="4" hidden="1">{"MATRIZES",#N/A,FALSE,"Obras"}</definedName>
    <definedName name="yr" hidden="1">{"MATRIZES",#N/A,FALSE,"Obras"}</definedName>
    <definedName name="yru6" localSheetId="5" hidden="1">{#N/A,#N/A,FALSE,"CONTROLE";#N/A,#N/A,FALSE,"CONTROLE"}</definedName>
    <definedName name="yru6" localSheetId="4" hidden="1">{#N/A,#N/A,FALSE,"CONTROLE";#N/A,#N/A,FALSE,"CONTROLE"}</definedName>
    <definedName name="yru6" hidden="1">{#N/A,#N/A,FALSE,"CONTROLE";#N/A,#N/A,FALSE,"CONTROLE"}</definedName>
    <definedName name="ythy" localSheetId="5" hidden="1">{#N/A,#N/A,FALSE,"CONTROLE"}</definedName>
    <definedName name="ythy" localSheetId="4" hidden="1">{#N/A,#N/A,FALSE,"CONTROLE"}</definedName>
    <definedName name="ythy" hidden="1">{#N/A,#N/A,FALSE,"CONTROLE"}</definedName>
    <definedName name="ytj" localSheetId="5" hidden="1">{#N/A,#N/A,FALSE,"CONTROLE"}</definedName>
    <definedName name="ytj" localSheetId="4" hidden="1">{#N/A,#N/A,FALSE,"CONTROLE"}</definedName>
    <definedName name="ytj" hidden="1">{#N/A,#N/A,FALSE,"CONTROLE"}</definedName>
    <definedName name="ytjytj" localSheetId="5" hidden="1">{#N/A,#N/A,FALSE,"CONTROLE"}</definedName>
    <definedName name="ytjytj" localSheetId="4" hidden="1">{#N/A,#N/A,FALSE,"CONTROLE"}</definedName>
    <definedName name="ytjytj" hidden="1">{#N/A,#N/A,FALSE,"CONTROLE"}</definedName>
    <definedName name="ytuytuyt" localSheetId="5" hidden="1">{#N/A,#N/A,FALSE,"CONTROLE";#N/A,#N/A,FALSE,"CONTROLE"}</definedName>
    <definedName name="ytuytuyt" localSheetId="4" hidden="1">{#N/A,#N/A,FALSE,"CONTROLE";#N/A,#N/A,FALSE,"CONTROLE"}</definedName>
    <definedName name="ytuytuyt" hidden="1">{#N/A,#N/A,FALSE,"CONTROLE";#N/A,#N/A,FALSE,"CONTROLE"}</definedName>
    <definedName name="ytwer" localSheetId="5" hidden="1">{#N/A,#N/A,FALSE,"CONTROLE"}</definedName>
    <definedName name="ytwer" localSheetId="4" hidden="1">{#N/A,#N/A,FALSE,"CONTROLE"}</definedName>
    <definedName name="ytwer" hidden="1">{#N/A,#N/A,FALSE,"CONTROLE"}</definedName>
    <definedName name="ytytry" localSheetId="5" hidden="1">{#N/A,#N/A,FALSE,"CONTROLE"}</definedName>
    <definedName name="ytytry" localSheetId="4" hidden="1">{#N/A,#N/A,FALSE,"CONTROLE"}</definedName>
    <definedName name="ytytry" hidden="1">{#N/A,#N/A,FALSE,"CONTROLE"}</definedName>
    <definedName name="yuii" localSheetId="5" hidden="1">{#N/A,#N/A,FALSE,"CONTROLE";#N/A,#N/A,FALSE,"CONTROLE"}</definedName>
    <definedName name="yuii" localSheetId="4" hidden="1">{#N/A,#N/A,FALSE,"CONTROLE";#N/A,#N/A,FALSE,"CONTROLE"}</definedName>
    <definedName name="yuii" hidden="1">{#N/A,#N/A,FALSE,"CONTROLE";#N/A,#N/A,FALSE,"CONTROLE"}</definedName>
    <definedName name="yuku" localSheetId="5" hidden="1">{#N/A,#N/A,FALSE,"CONTROLE";#N/A,#N/A,FALSE,"CONTROLE"}</definedName>
    <definedName name="yuku" localSheetId="4" hidden="1">{#N/A,#N/A,FALSE,"CONTROLE";#N/A,#N/A,FALSE,"CONTROLE"}</definedName>
    <definedName name="yuku" hidden="1">{#N/A,#N/A,FALSE,"CONTROLE";#N/A,#N/A,FALSE,"CONTROLE"}</definedName>
    <definedName name="yy" hidden="1">255</definedName>
    <definedName name="YYY" localSheetId="5" hidden="1">{#N/A,#N/A,FALSE,"SIM95"}</definedName>
    <definedName name="YYY" localSheetId="4" hidden="1">{#N/A,#N/A,FALSE,"SIM95"}</definedName>
    <definedName name="YYY" hidden="1">{#N/A,#N/A,FALSE,"SIM95"}</definedName>
    <definedName name="YYZ" localSheetId="5" hidden="1">{#N/A,#N/A,FALSE,"SIM95"}</definedName>
    <definedName name="YYZ" localSheetId="4" hidden="1">{#N/A,#N/A,FALSE,"SIM95"}</definedName>
    <definedName name="YYZ" hidden="1">{#N/A,#N/A,FALSE,"SIM95"}</definedName>
    <definedName name="Z" localSheetId="5" hidden="1">{#N/A,#N/A,FALSE,"Extra2";#N/A,#N/A,FALSE,"Comp2";#N/A,#N/A,FALSE,"Ret-PL"}</definedName>
    <definedName name="Z" localSheetId="4" hidden="1">{#N/A,#N/A,FALSE,"Extra2";#N/A,#N/A,FALSE,"Comp2";#N/A,#N/A,FALSE,"Ret-PL"}</definedName>
    <definedName name="Z" hidden="1">{#N/A,#N/A,FALSE,"Extra2";#N/A,#N/A,FALSE,"Comp2";#N/A,#N/A,FALSE,"Ret-PL"}</definedName>
    <definedName name="Z_3992D565_99B5_4DCD_8C90_84644213EB0C_.wvu.Cols" hidden="1">[66]III.C!$D:$D,[66]III.C!$F:$F,[66]III.C!$H:$H,[66]III.C!$J:$J,[66]III.C!$L:$L,[66]III.C!$N:$N,[66]III.C!$P:$P</definedName>
    <definedName name="Z_3992D565_99B5_4DCD_8C90_84644213EB0C_.wvu.Rows" hidden="1">[66]III.C!$7:$119,[66]III.C!$124:$124,[66]III.C!$155:$155</definedName>
    <definedName name="Z_4DC3E8D7_55AC_4598_81C6_B630AACB0160_.wvu.Cols" hidden="1">[66]III.C!$D:$D,[66]III.C!$F:$F,[66]III.C!$H:$H,[66]III.C!$J:$J,[66]III.C!$L:$L,[66]III.C!$N:$N,[66]III.C!$P:$P</definedName>
    <definedName name="Z_4DC3E8D7_55AC_4598_81C6_B630AACB0160_.wvu.Rows" hidden="1">[66]III.C!$7:$119,[66]III.C!$124:$124,[66]III.C!$155:$155</definedName>
    <definedName name="Z_56741B30_9E05_11D4_BE09_0050040BF713_.wvu.Cols" hidden="1">'[37]#REF'!$AL$1:$AM$65536</definedName>
    <definedName name="Z_56741B30_9E05_11D4_BE09_0050040BF713_.wvu.PrintTitles" hidden="1">'[37]#REF'!$A$5:$IV$7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9C764411_CC6B_11D4_A50D_00010277FBAA_.wvu.PrintArea" hidden="1">#REF!</definedName>
    <definedName name="Z_A46625B5_2B64_4741_9BD6_64D33D3699F2_.wvu.Cols" hidden="1">'[67]22.  Despesa Uso Sistema Distr '!#REF!</definedName>
    <definedName name="za" hidden="1">[1]SEMANAIS!#REF!</definedName>
    <definedName name="zv\" localSheetId="5" hidden="1">{#N/A,#N/A,FALSE,"CONTROLE";#N/A,#N/A,FALSE,"CONTROLE"}</definedName>
    <definedName name="zv\" localSheetId="4" hidden="1">{#N/A,#N/A,FALSE,"CONTROLE";#N/A,#N/A,FALSE,"CONTROLE"}</definedName>
    <definedName name="zv\" hidden="1">{#N/A,#N/A,FALSE,"CONTROLE";#N/A,#N/A,FALSE,"CONTROLE"}</definedName>
    <definedName name="zxcz" localSheetId="5" hidden="1">{#N/A,#N/A,FALSE,"CONTROLE"}</definedName>
    <definedName name="zxcz" localSheetId="4" hidden="1">{#N/A,#N/A,FALSE,"CONTROLE"}</definedName>
    <definedName name="zxcz" hidden="1">{#N/A,#N/A,FALSE,"CONTROLE"}</definedName>
    <definedName name="zzz" localSheetId="5" hidden="1">{"TotalGeralDespesasPorArea",#N/A,FALSE,"VinculosAccessEfetivo"}</definedName>
    <definedName name="zzz" localSheetId="4" hidden="1">{"TotalGeralDespesasPorArea",#N/A,FALSE,"VinculosAccessEfetivo"}</definedName>
    <definedName name="zzz" hidden="1">{"TotalGeralDespesasPorArea",#N/A,FALSE,"VinculosAccessEfetivo"}</definedName>
    <definedName name="zzzzz" hidden="1">#REF!</definedName>
    <definedName name="ZZZZZZZZZZZZZZ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6" l="1"/>
  <c r="S10" i="6"/>
  <c r="R10" i="6"/>
  <c r="P56" i="6"/>
  <c r="P74" i="6"/>
  <c r="P89" i="6"/>
  <c r="P97" i="6"/>
  <c r="T28" i="5"/>
  <c r="T30" i="5" s="1"/>
  <c r="T20" i="5"/>
  <c r="T8" i="5"/>
  <c r="T16" i="5" s="1"/>
  <c r="U81" i="4"/>
  <c r="U86" i="4" s="1"/>
  <c r="U79" i="4"/>
  <c r="U70" i="4"/>
  <c r="U60" i="4"/>
  <c r="U39" i="4"/>
  <c r="U36" i="4"/>
  <c r="U18" i="4"/>
  <c r="T18" i="2"/>
  <c r="T15" i="2"/>
  <c r="T9" i="2"/>
  <c r="T5" i="2"/>
  <c r="P117" i="1"/>
  <c r="P114" i="1"/>
  <c r="P100" i="1"/>
  <c r="P97" i="1"/>
  <c r="P92" i="1"/>
  <c r="P90" i="1"/>
  <c r="P85" i="1"/>
  <c r="P84" i="1"/>
  <c r="P82" i="1"/>
  <c r="P81" i="1"/>
  <c r="P77" i="1"/>
  <c r="P76" i="1"/>
  <c r="P70" i="1"/>
  <c r="P67" i="1"/>
  <c r="P62" i="1"/>
  <c r="P61" i="1"/>
  <c r="P58" i="1"/>
  <c r="P57" i="1"/>
  <c r="P52" i="1"/>
  <c r="P49" i="1"/>
  <c r="P43" i="1"/>
  <c r="P44" i="1" s="1"/>
  <c r="P41" i="1"/>
  <c r="P40" i="1"/>
  <c r="P34" i="1"/>
  <c r="P31" i="1"/>
  <c r="P27" i="1"/>
  <c r="P26" i="1"/>
  <c r="P24" i="1"/>
  <c r="P23" i="1"/>
  <c r="P19" i="1"/>
  <c r="P18" i="1"/>
  <c r="P7" i="1"/>
  <c r="P93" i="6" l="1"/>
  <c r="P11" i="1" l="1"/>
  <c r="P6" i="1"/>
  <c r="P89" i="1" l="1"/>
  <c r="T4" i="2"/>
  <c r="P48" i="1"/>
  <c r="P30" i="1"/>
  <c r="P66" i="1"/>
  <c r="P105" i="1"/>
  <c r="O97" i="6"/>
  <c r="O89" i="6"/>
  <c r="O74" i="6"/>
  <c r="O56" i="6"/>
  <c r="S20" i="5"/>
  <c r="S8" i="5"/>
  <c r="S16" i="5" s="1"/>
  <c r="S28" i="5" s="1"/>
  <c r="S30" i="5" s="1"/>
  <c r="T79" i="4"/>
  <c r="T70" i="4"/>
  <c r="T60" i="4"/>
  <c r="T36" i="4"/>
  <c r="T18" i="4"/>
  <c r="S5" i="2"/>
  <c r="O93" i="6" l="1"/>
  <c r="T81" i="4"/>
  <c r="T39" i="4"/>
  <c r="S18" i="2"/>
  <c r="S15" i="2"/>
  <c r="S9" i="2"/>
  <c r="T86" i="4" l="1"/>
  <c r="O114" i="1" l="1"/>
  <c r="O117" i="1" s="1"/>
  <c r="O92" i="1"/>
  <c r="O90" i="1"/>
  <c r="O70" i="1"/>
  <c r="O67" i="1"/>
  <c r="O52" i="1"/>
  <c r="O49" i="1"/>
  <c r="O34" i="1"/>
  <c r="O31" i="1"/>
  <c r="O11" i="1"/>
  <c r="O7" i="1"/>
  <c r="O18" i="1" s="1"/>
  <c r="O6" i="1"/>
  <c r="O66" i="1" l="1"/>
  <c r="S4" i="2"/>
  <c r="O97" i="1"/>
  <c r="O100" i="1" s="1"/>
  <c r="O76" i="1"/>
  <c r="O81" i="1" s="1"/>
  <c r="O57" i="1"/>
  <c r="O58" i="1" s="1"/>
  <c r="O40" i="1"/>
  <c r="O43" i="1" s="1"/>
  <c r="O44" i="1" s="1"/>
  <c r="O23" i="1"/>
  <c r="O19" i="1"/>
  <c r="O48" i="1"/>
  <c r="O105" i="1"/>
  <c r="O30" i="1"/>
  <c r="O89" i="1"/>
  <c r="L70" i="1"/>
  <c r="M70" i="1"/>
  <c r="K70" i="1"/>
  <c r="N70" i="1"/>
  <c r="N67" i="1"/>
  <c r="N76" i="1" s="1"/>
  <c r="M67" i="1"/>
  <c r="L67" i="1"/>
  <c r="K67" i="1"/>
  <c r="L101" i="1"/>
  <c r="K101" i="1"/>
  <c r="L92" i="1"/>
  <c r="L90" i="1"/>
  <c r="N92" i="1"/>
  <c r="M92" i="1"/>
  <c r="K92" i="1"/>
  <c r="N90" i="1"/>
  <c r="M90" i="1"/>
  <c r="K90" i="1"/>
  <c r="L117" i="1"/>
  <c r="M117" i="1"/>
  <c r="N117" i="1"/>
  <c r="K117" i="1"/>
  <c r="L114" i="1"/>
  <c r="M114" i="1"/>
  <c r="N114" i="1"/>
  <c r="K114" i="1"/>
  <c r="R95" i="6"/>
  <c r="S95" i="6"/>
  <c r="S96" i="6"/>
  <c r="R96" i="6"/>
  <c r="R97" i="6" s="1"/>
  <c r="T66" i="6"/>
  <c r="T82" i="6"/>
  <c r="K97" i="6"/>
  <c r="L97" i="6"/>
  <c r="T65" i="6"/>
  <c r="T60" i="6"/>
  <c r="T54" i="6"/>
  <c r="T44" i="6"/>
  <c r="T34" i="6"/>
  <c r="T30" i="6"/>
  <c r="T26" i="6"/>
  <c r="T22" i="6"/>
  <c r="T14" i="6"/>
  <c r="T12" i="6"/>
  <c r="T9" i="6"/>
  <c r="T6" i="6"/>
  <c r="T5" i="6"/>
  <c r="T8" i="6"/>
  <c r="T25" i="6"/>
  <c r="T27" i="6"/>
  <c r="T28" i="6"/>
  <c r="T33" i="6"/>
  <c r="T38" i="6"/>
  <c r="T43" i="6"/>
  <c r="T48" i="6"/>
  <c r="T71" i="6"/>
  <c r="T51" i="6"/>
  <c r="T41" i="6"/>
  <c r="T23" i="6"/>
  <c r="T15" i="6"/>
  <c r="N97" i="6"/>
  <c r="T96" i="6"/>
  <c r="T95" i="6"/>
  <c r="S89" i="6"/>
  <c r="R89" i="6"/>
  <c r="S88" i="6"/>
  <c r="R88" i="6"/>
  <c r="R80" i="6"/>
  <c r="S80" i="6"/>
  <c r="R81" i="6"/>
  <c r="S81" i="6"/>
  <c r="R82" i="6"/>
  <c r="S82" i="6"/>
  <c r="R83" i="6"/>
  <c r="S83" i="6"/>
  <c r="R84" i="6"/>
  <c r="S84" i="6"/>
  <c r="R85" i="6"/>
  <c r="S85" i="6"/>
  <c r="R86" i="6"/>
  <c r="S86" i="6"/>
  <c r="R87" i="6"/>
  <c r="S87" i="6"/>
  <c r="S79" i="6"/>
  <c r="R79" i="6"/>
  <c r="S78" i="6"/>
  <c r="R78" i="6"/>
  <c r="S77" i="6"/>
  <c r="R77" i="6"/>
  <c r="R68" i="6"/>
  <c r="S68" i="6"/>
  <c r="R69" i="6"/>
  <c r="S69" i="6"/>
  <c r="R70" i="6"/>
  <c r="S70" i="6"/>
  <c r="R71" i="6"/>
  <c r="S71" i="6"/>
  <c r="R72" i="6"/>
  <c r="S72" i="6"/>
  <c r="R73" i="6"/>
  <c r="S73" i="6"/>
  <c r="T64" i="6"/>
  <c r="T72" i="6"/>
  <c r="T53" i="6"/>
  <c r="S93" i="6"/>
  <c r="R93" i="6"/>
  <c r="S91" i="6"/>
  <c r="R91" i="6"/>
  <c r="S74" i="6"/>
  <c r="R74" i="6"/>
  <c r="S67" i="6"/>
  <c r="R67" i="6"/>
  <c r="S66" i="6"/>
  <c r="R66" i="6"/>
  <c r="S65" i="6"/>
  <c r="R65" i="6"/>
  <c r="S64" i="6"/>
  <c r="R64" i="6"/>
  <c r="S63" i="6"/>
  <c r="R63" i="6"/>
  <c r="S62" i="6"/>
  <c r="R62" i="6"/>
  <c r="T61" i="6"/>
  <c r="S61" i="6"/>
  <c r="R61" i="6"/>
  <c r="S60" i="6"/>
  <c r="R60" i="6"/>
  <c r="S59" i="6"/>
  <c r="R59" i="6"/>
  <c r="S56" i="6"/>
  <c r="R56" i="6"/>
  <c r="S55" i="6"/>
  <c r="R55" i="6"/>
  <c r="S54" i="6"/>
  <c r="R54" i="6"/>
  <c r="S53" i="6"/>
  <c r="R53" i="6"/>
  <c r="S52" i="6"/>
  <c r="R52" i="6"/>
  <c r="S51" i="6"/>
  <c r="R51" i="6"/>
  <c r="S50" i="6"/>
  <c r="R50" i="6"/>
  <c r="S48" i="6"/>
  <c r="R48" i="6"/>
  <c r="S47" i="6"/>
  <c r="R47" i="6"/>
  <c r="R39" i="6"/>
  <c r="S39" i="6"/>
  <c r="R40" i="6"/>
  <c r="S40" i="6"/>
  <c r="R41" i="6"/>
  <c r="S41" i="6"/>
  <c r="R42" i="6"/>
  <c r="S42" i="6"/>
  <c r="R43" i="6"/>
  <c r="S43" i="6"/>
  <c r="R44" i="6"/>
  <c r="S44" i="6"/>
  <c r="S38" i="6"/>
  <c r="R38" i="6"/>
  <c r="S37" i="6"/>
  <c r="R37" i="6"/>
  <c r="S34" i="6"/>
  <c r="R34" i="6"/>
  <c r="S33" i="6"/>
  <c r="R33" i="6"/>
  <c r="S32" i="6"/>
  <c r="R32" i="6"/>
  <c r="S31" i="6"/>
  <c r="R31" i="6"/>
  <c r="S30" i="6"/>
  <c r="R30" i="6"/>
  <c r="S29" i="6"/>
  <c r="R29" i="6"/>
  <c r="S28" i="6"/>
  <c r="R28" i="6"/>
  <c r="S27" i="6"/>
  <c r="R27" i="6"/>
  <c r="S26" i="6"/>
  <c r="R26" i="6"/>
  <c r="S25" i="6"/>
  <c r="R25" i="6"/>
  <c r="S24" i="6"/>
  <c r="R24" i="6"/>
  <c r="S23" i="6"/>
  <c r="R23" i="6"/>
  <c r="S22" i="6"/>
  <c r="R22" i="6"/>
  <c r="S21" i="6"/>
  <c r="R21" i="6"/>
  <c r="S20" i="6"/>
  <c r="R20" i="6"/>
  <c r="S19" i="6"/>
  <c r="R19" i="6"/>
  <c r="S18" i="6"/>
  <c r="R18" i="6"/>
  <c r="S17" i="6"/>
  <c r="R17" i="6"/>
  <c r="S16" i="6"/>
  <c r="R16" i="6"/>
  <c r="S15" i="6"/>
  <c r="R15" i="6"/>
  <c r="S14" i="6"/>
  <c r="R14" i="6"/>
  <c r="S13" i="6"/>
  <c r="R13" i="6"/>
  <c r="S12" i="6"/>
  <c r="R12" i="6"/>
  <c r="S11" i="6"/>
  <c r="R11" i="6"/>
  <c r="S9" i="6"/>
  <c r="R9" i="6"/>
  <c r="S8" i="6"/>
  <c r="R8" i="6"/>
  <c r="S7" i="6"/>
  <c r="R7" i="6"/>
  <c r="S6" i="6"/>
  <c r="R6" i="6"/>
  <c r="S5" i="6"/>
  <c r="R5" i="6"/>
  <c r="T7" i="6"/>
  <c r="T17" i="6"/>
  <c r="T18" i="6"/>
  <c r="T20" i="6"/>
  <c r="T31" i="6"/>
  <c r="X86" i="4"/>
  <c r="Y86" i="4"/>
  <c r="W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D86" i="4"/>
  <c r="Z78" i="4"/>
  <c r="Z77" i="4"/>
  <c r="Z76" i="4"/>
  <c r="Z75" i="4"/>
  <c r="Z74" i="4"/>
  <c r="Z67" i="4"/>
  <c r="Z68" i="4"/>
  <c r="Z63" i="4"/>
  <c r="Z64" i="4"/>
  <c r="Z65" i="4"/>
  <c r="Z66" i="4"/>
  <c r="Z62" i="4"/>
  <c r="Z59" i="4"/>
  <c r="Z58" i="4"/>
  <c r="Z57" i="4"/>
  <c r="Z55" i="4"/>
  <c r="Z54" i="4"/>
  <c r="Z53" i="4"/>
  <c r="Z52" i="4"/>
  <c r="Z51" i="4"/>
  <c r="Z50" i="4"/>
  <c r="Z49" i="4"/>
  <c r="Z48" i="4"/>
  <c r="Z47" i="4"/>
  <c r="Z46" i="4"/>
  <c r="Z34" i="4"/>
  <c r="Z33" i="4"/>
  <c r="Z32" i="4"/>
  <c r="Z31" i="4"/>
  <c r="Z30" i="4"/>
  <c r="Z29" i="4"/>
  <c r="Z28" i="4"/>
  <c r="Z27" i="4"/>
  <c r="Z26" i="4"/>
  <c r="Z24" i="4"/>
  <c r="Z22" i="4"/>
  <c r="Z21" i="4"/>
  <c r="Z17" i="4"/>
  <c r="Z16" i="4"/>
  <c r="Z14" i="4"/>
  <c r="Z13" i="4"/>
  <c r="Z12" i="4"/>
  <c r="Z11" i="4"/>
  <c r="Z10" i="4"/>
  <c r="Z9" i="4"/>
  <c r="Z8" i="4"/>
  <c r="Z7" i="4"/>
  <c r="Z23" i="4"/>
  <c r="Z56" i="4"/>
  <c r="Z38" i="4"/>
  <c r="Z37" i="4"/>
  <c r="Z25" i="4"/>
  <c r="Z15" i="4"/>
  <c r="Y26" i="5"/>
  <c r="Y25" i="5"/>
  <c r="R20" i="5"/>
  <c r="Y20" i="5" s="1"/>
  <c r="Y11" i="5"/>
  <c r="Y19" i="5"/>
  <c r="Y15" i="5"/>
  <c r="Y14" i="5"/>
  <c r="Y12" i="5"/>
  <c r="Y6" i="5"/>
  <c r="Y4" i="5"/>
  <c r="R8" i="5"/>
  <c r="Y8" i="5" s="1"/>
  <c r="O77" i="1" l="1"/>
  <c r="O61" i="1"/>
  <c r="O62" i="1" s="1"/>
  <c r="O41" i="1"/>
  <c r="O84" i="1"/>
  <c r="O85" i="1" s="1"/>
  <c r="O82" i="1"/>
  <c r="O26" i="1"/>
  <c r="O27" i="1" s="1"/>
  <c r="O24" i="1"/>
  <c r="L76" i="1"/>
  <c r="L77" i="1" s="1"/>
  <c r="M76" i="1"/>
  <c r="M81" i="1"/>
  <c r="M77" i="1"/>
  <c r="N81" i="1"/>
  <c r="N77" i="1"/>
  <c r="K76" i="1"/>
  <c r="K81" i="1" s="1"/>
  <c r="M97" i="1"/>
  <c r="M100" i="1" s="1"/>
  <c r="N97" i="1"/>
  <c r="N100" i="1" s="1"/>
  <c r="L97" i="1"/>
  <c r="K97" i="1"/>
  <c r="K98" i="1" s="1"/>
  <c r="T97" i="6"/>
  <c r="T55" i="6"/>
  <c r="T47" i="6"/>
  <c r="T37" i="6"/>
  <c r="T24" i="6"/>
  <c r="T19" i="6"/>
  <c r="T16" i="6"/>
  <c r="M56" i="6"/>
  <c r="K56" i="6"/>
  <c r="L56" i="6"/>
  <c r="T68" i="6"/>
  <c r="T87" i="6"/>
  <c r="T79" i="6"/>
  <c r="K74" i="6"/>
  <c r="T40" i="6"/>
  <c r="T50" i="6"/>
  <c r="T84" i="6"/>
  <c r="T73" i="6"/>
  <c r="T70" i="6"/>
  <c r="L74" i="6"/>
  <c r="M74" i="6"/>
  <c r="M97" i="6"/>
  <c r="L89" i="6"/>
  <c r="T86" i="6"/>
  <c r="T78" i="6"/>
  <c r="T88" i="6"/>
  <c r="T85" i="6"/>
  <c r="K89" i="6"/>
  <c r="T80" i="6"/>
  <c r="M89" i="6"/>
  <c r="S97" i="6"/>
  <c r="T11" i="6"/>
  <c r="T59" i="6"/>
  <c r="T21" i="6"/>
  <c r="T29" i="6"/>
  <c r="T39" i="6"/>
  <c r="T69" i="6"/>
  <c r="T81" i="6"/>
  <c r="T13" i="6"/>
  <c r="T62" i="6"/>
  <c r="T83" i="6"/>
  <c r="T32" i="6"/>
  <c r="T42" i="6"/>
  <c r="T52" i="6"/>
  <c r="T63" i="6"/>
  <c r="N89" i="6"/>
  <c r="N93" i="6" s="1"/>
  <c r="T77" i="6"/>
  <c r="T91" i="6"/>
  <c r="N74" i="6"/>
  <c r="T67" i="6"/>
  <c r="N56" i="6"/>
  <c r="S70" i="4"/>
  <c r="Z70" i="4" s="1"/>
  <c r="S60" i="4"/>
  <c r="S79" i="4"/>
  <c r="Z79" i="4" s="1"/>
  <c r="S36" i="4"/>
  <c r="S18" i="4"/>
  <c r="Z18" i="4" s="1"/>
  <c r="Z6" i="4"/>
  <c r="Z35" i="4"/>
  <c r="Y18" i="5"/>
  <c r="R16" i="5"/>
  <c r="M93" i="6" l="1"/>
  <c r="K93" i="6"/>
  <c r="L93" i="6"/>
  <c r="T93" i="6" s="1"/>
  <c r="L81" i="1"/>
  <c r="L82" i="1" s="1"/>
  <c r="N84" i="1"/>
  <c r="N85" i="1" s="1"/>
  <c r="N82" i="1"/>
  <c r="M84" i="1"/>
  <c r="M85" i="1" s="1"/>
  <c r="M82" i="1"/>
  <c r="K77" i="1"/>
  <c r="K82" i="1"/>
  <c r="K84" i="1"/>
  <c r="K85" i="1" s="1"/>
  <c r="L98" i="1"/>
  <c r="L100" i="1"/>
  <c r="K100" i="1"/>
  <c r="T74" i="6"/>
  <c r="T89" i="6"/>
  <c r="T56" i="6"/>
  <c r="Z60" i="4"/>
  <c r="S81" i="4"/>
  <c r="Z81" i="4" s="1"/>
  <c r="S39" i="4"/>
  <c r="Z36" i="4"/>
  <c r="R22" i="5"/>
  <c r="Y16" i="5"/>
  <c r="L84" i="1" l="1"/>
  <c r="L85" i="1" s="1"/>
  <c r="Z39" i="4"/>
  <c r="Z86" i="4" s="1"/>
  <c r="S86" i="4"/>
  <c r="R28" i="5"/>
  <c r="Y22" i="5"/>
  <c r="Y28" i="5" l="1"/>
  <c r="R30" i="5"/>
  <c r="P18" i="2"/>
  <c r="P9" i="2"/>
  <c r="Q9" i="2"/>
  <c r="R5" i="2"/>
  <c r="Q5" i="2"/>
  <c r="P5" i="2"/>
  <c r="D18" i="2"/>
  <c r="E18" i="2"/>
  <c r="F18" i="2"/>
  <c r="G18" i="2"/>
  <c r="H18" i="2"/>
  <c r="I18" i="2"/>
  <c r="J18" i="2"/>
  <c r="K18" i="2"/>
  <c r="L18" i="2"/>
  <c r="M18" i="2"/>
  <c r="N18" i="2"/>
  <c r="O18" i="2"/>
  <c r="Q18" i="2"/>
  <c r="R18" i="2"/>
  <c r="C18" i="2"/>
  <c r="D15" i="2"/>
  <c r="E15" i="2"/>
  <c r="F15" i="2"/>
  <c r="G15" i="2"/>
  <c r="H15" i="2"/>
  <c r="I15" i="2"/>
  <c r="J15" i="2"/>
  <c r="K15" i="2"/>
  <c r="L15" i="2"/>
  <c r="M15" i="2"/>
  <c r="N15" i="2"/>
  <c r="P15" i="2"/>
  <c r="Q15" i="2"/>
  <c r="R15" i="2"/>
  <c r="C15" i="2"/>
  <c r="D9" i="2"/>
  <c r="E9" i="2"/>
  <c r="F9" i="2"/>
  <c r="G9" i="2"/>
  <c r="H9" i="2"/>
  <c r="I9" i="2"/>
  <c r="J9" i="2"/>
  <c r="K9" i="2"/>
  <c r="L9" i="2"/>
  <c r="M9" i="2"/>
  <c r="N9" i="2"/>
  <c r="C9" i="2"/>
  <c r="O5" i="2"/>
  <c r="N5" i="2"/>
  <c r="M5" i="2"/>
  <c r="L5" i="2"/>
  <c r="K5" i="2"/>
  <c r="J5" i="2"/>
  <c r="I5" i="2"/>
  <c r="H5" i="2"/>
  <c r="G5" i="2"/>
  <c r="F5" i="2"/>
  <c r="E5" i="2"/>
  <c r="D5" i="2"/>
  <c r="L62" i="1"/>
  <c r="M62" i="1"/>
  <c r="N62" i="1"/>
  <c r="K62" i="1"/>
  <c r="L61" i="1"/>
  <c r="M61" i="1"/>
  <c r="N61" i="1"/>
  <c r="K61" i="1"/>
  <c r="L58" i="1"/>
  <c r="M58" i="1"/>
  <c r="N58" i="1"/>
  <c r="K58" i="1"/>
  <c r="L57" i="1"/>
  <c r="M57" i="1"/>
  <c r="N57" i="1"/>
  <c r="K57" i="1"/>
  <c r="K52" i="1"/>
  <c r="L49" i="1"/>
  <c r="M49" i="1"/>
  <c r="K49" i="1"/>
  <c r="L52" i="1"/>
  <c r="M52" i="1"/>
  <c r="N52" i="1"/>
  <c r="N49" i="1"/>
  <c r="L44" i="1"/>
  <c r="M44" i="1"/>
  <c r="N44" i="1"/>
  <c r="K44" i="1"/>
  <c r="K41" i="1"/>
  <c r="L43" i="1"/>
  <c r="M43" i="1"/>
  <c r="N43" i="1"/>
  <c r="K43" i="1"/>
  <c r="L41" i="1"/>
  <c r="M41" i="1"/>
  <c r="N41" i="1"/>
  <c r="L40" i="1"/>
  <c r="M40" i="1"/>
  <c r="N40" i="1"/>
  <c r="K40" i="1"/>
  <c r="K34" i="1"/>
  <c r="L34" i="1"/>
  <c r="L31" i="1"/>
  <c r="N31" i="1"/>
  <c r="K31" i="1"/>
  <c r="M31" i="1"/>
  <c r="L11" i="1"/>
  <c r="M11" i="1"/>
  <c r="N11" i="1"/>
  <c r="L7" i="1"/>
  <c r="L18" i="1" s="1"/>
  <c r="L23" i="1" s="1"/>
  <c r="M7" i="1"/>
  <c r="M18" i="1" s="1"/>
  <c r="M23" i="1" s="1"/>
  <c r="N7" i="1"/>
  <c r="N18" i="1" s="1"/>
  <c r="N23" i="1" s="1"/>
  <c r="K7" i="1"/>
  <c r="L24" i="1" l="1"/>
  <c r="L26" i="1"/>
  <c r="L27" i="1" s="1"/>
  <c r="N24" i="1"/>
  <c r="N26" i="1"/>
  <c r="N27" i="1" s="1"/>
  <c r="M26" i="1"/>
  <c r="M27" i="1" s="1"/>
  <c r="M24" i="1"/>
  <c r="N19" i="1"/>
  <c r="L19" i="1"/>
  <c r="M19" i="1"/>
  <c r="O15" i="2"/>
  <c r="R9" i="2"/>
  <c r="O9" i="2"/>
  <c r="K11" i="1"/>
  <c r="K18" i="1" s="1"/>
  <c r="K19" i="1" l="1"/>
  <c r="K23" i="1"/>
  <c r="Y30" i="5"/>
  <c r="K24" i="1" l="1"/>
  <c r="K26" i="1"/>
  <c r="K27" i="1" s="1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T117" i="1" l="1"/>
  <c r="T116" i="1"/>
  <c r="T114" i="1"/>
  <c r="T113" i="1"/>
  <c r="T112" i="1"/>
  <c r="T111" i="1"/>
  <c r="T110" i="1"/>
  <c r="T109" i="1"/>
  <c r="T108" i="1"/>
  <c r="T107" i="1"/>
  <c r="T106" i="1"/>
  <c r="T100" i="1"/>
  <c r="T99" i="1"/>
  <c r="T97" i="1"/>
  <c r="T96" i="1"/>
  <c r="T95" i="1"/>
  <c r="T94" i="1"/>
  <c r="T93" i="1"/>
  <c r="T92" i="1"/>
  <c r="T91" i="1"/>
  <c r="T90" i="1"/>
  <c r="T84" i="1"/>
  <c r="T83" i="1"/>
  <c r="T81" i="1"/>
  <c r="T80" i="1"/>
  <c r="T79" i="1"/>
  <c r="T78" i="1"/>
  <c r="T76" i="1"/>
  <c r="T75" i="1"/>
  <c r="T74" i="1"/>
  <c r="T73" i="1"/>
  <c r="T72" i="1"/>
  <c r="T71" i="1"/>
  <c r="T70" i="1"/>
  <c r="T69" i="1"/>
  <c r="T68" i="1"/>
  <c r="T67" i="1"/>
  <c r="T61" i="1"/>
  <c r="T60" i="1"/>
  <c r="T59" i="1"/>
  <c r="T57" i="1"/>
  <c r="T56" i="1"/>
  <c r="T55" i="1"/>
  <c r="T54" i="1"/>
  <c r="T53" i="1"/>
  <c r="T52" i="1"/>
  <c r="T51" i="1"/>
  <c r="T50" i="1"/>
  <c r="T49" i="1"/>
  <c r="T43" i="1"/>
  <c r="T42" i="1"/>
  <c r="T40" i="1"/>
  <c r="T39" i="1"/>
  <c r="T38" i="1"/>
  <c r="T37" i="1"/>
  <c r="T36" i="1"/>
  <c r="T33" i="1"/>
  <c r="T32" i="1"/>
  <c r="T31" i="1"/>
  <c r="T26" i="1"/>
  <c r="T25" i="1"/>
  <c r="T23" i="1"/>
  <c r="T22" i="1"/>
  <c r="T21" i="1"/>
  <c r="T20" i="1"/>
  <c r="T18" i="1"/>
  <c r="T17" i="1"/>
  <c r="T16" i="1"/>
  <c r="T15" i="1"/>
  <c r="T14" i="1"/>
  <c r="T13" i="1"/>
  <c r="T12" i="1"/>
  <c r="T11" i="1"/>
  <c r="T10" i="1"/>
  <c r="T9" i="1"/>
  <c r="T8" i="1"/>
  <c r="T7" i="1"/>
  <c r="N6" i="1"/>
  <c r="N105" i="1" l="1"/>
  <c r="R4" i="2"/>
  <c r="T24" i="1"/>
  <c r="T101" i="1"/>
  <c r="T98" i="1"/>
  <c r="T77" i="1"/>
  <c r="T85" i="1"/>
  <c r="T82" i="1"/>
  <c r="T58" i="1"/>
  <c r="T62" i="1"/>
  <c r="T44" i="1"/>
  <c r="T41" i="1"/>
  <c r="T19" i="1"/>
  <c r="T27" i="1"/>
  <c r="N30" i="1"/>
  <c r="N48" i="1"/>
  <c r="N66" i="1"/>
  <c r="N89" i="1"/>
  <c r="M6" i="1"/>
  <c r="M89" i="1" s="1"/>
  <c r="Q4" i="2" l="1"/>
  <c r="M30" i="1"/>
  <c r="M105" i="1"/>
  <c r="M48" i="1"/>
  <c r="M66" i="1"/>
  <c r="T105" i="1" l="1"/>
  <c r="T89" i="1"/>
  <c r="T66" i="1"/>
  <c r="T48" i="1"/>
  <c r="T30" i="1"/>
  <c r="K6" i="1" l="1"/>
  <c r="K66" i="1" s="1"/>
  <c r="K89" i="1" l="1"/>
  <c r="K105" i="1"/>
  <c r="K48" i="1"/>
  <c r="K30" i="1"/>
  <c r="L6" i="1"/>
  <c r="L89" i="1" s="1"/>
  <c r="P4" i="2" l="1"/>
  <c r="L48" i="1"/>
  <c r="L66" i="1"/>
  <c r="L105" i="1"/>
  <c r="L30" i="1"/>
  <c r="B20" i="2" l="1"/>
  <c r="B19" i="2"/>
  <c r="B18" i="2"/>
  <c r="B17" i="2"/>
  <c r="B16" i="2"/>
  <c r="B15" i="2"/>
  <c r="B14" i="2"/>
  <c r="O4" i="2"/>
  <c r="J6" i="1" l="1"/>
  <c r="J30" i="1" s="1"/>
  <c r="I6" i="1"/>
  <c r="I48" i="1" s="1"/>
  <c r="H6" i="1"/>
  <c r="H66" i="1" s="1"/>
  <c r="G6" i="1"/>
  <c r="G89" i="1" s="1"/>
  <c r="F6" i="1"/>
  <c r="F89" i="1" s="1"/>
  <c r="E6" i="1"/>
  <c r="E66" i="1" s="1"/>
  <c r="D6" i="1"/>
  <c r="D48" i="1" s="1"/>
  <c r="C6" i="1"/>
  <c r="C105" i="1" s="1"/>
  <c r="S105" i="1"/>
  <c r="R105" i="1"/>
  <c r="S89" i="1"/>
  <c r="R89" i="1"/>
  <c r="S66" i="1"/>
  <c r="R66" i="1"/>
  <c r="S48" i="1"/>
  <c r="R48" i="1"/>
  <c r="S30" i="1"/>
  <c r="R30" i="1"/>
  <c r="B13" i="2"/>
  <c r="B12" i="2"/>
  <c r="B11" i="2"/>
  <c r="B10" i="2"/>
  <c r="B9" i="2"/>
  <c r="B8" i="2"/>
  <c r="B7" i="2"/>
  <c r="B6" i="2"/>
  <c r="B5" i="2"/>
  <c r="B4" i="2"/>
  <c r="B6" i="1"/>
  <c r="K4" i="2" l="1"/>
  <c r="M4" i="2"/>
  <c r="N4" i="2"/>
  <c r="L4" i="2"/>
  <c r="G4" i="2"/>
  <c r="H4" i="2"/>
  <c r="I4" i="2"/>
  <c r="J4" i="2"/>
  <c r="J89" i="1"/>
  <c r="D105" i="1"/>
  <c r="D30" i="1"/>
  <c r="J48" i="1"/>
  <c r="J66" i="1"/>
  <c r="J105" i="1"/>
  <c r="I66" i="1"/>
  <c r="I89" i="1"/>
  <c r="I30" i="1"/>
  <c r="I105" i="1"/>
  <c r="H30" i="1"/>
  <c r="H89" i="1"/>
  <c r="H48" i="1"/>
  <c r="H105" i="1"/>
  <c r="G30" i="1"/>
  <c r="G66" i="1"/>
  <c r="G105" i="1"/>
  <c r="G48" i="1"/>
  <c r="F66" i="1"/>
  <c r="F30" i="1"/>
  <c r="F48" i="1"/>
  <c r="F105" i="1"/>
  <c r="E48" i="1"/>
  <c r="E30" i="1"/>
  <c r="E105" i="1"/>
  <c r="E89" i="1"/>
  <c r="D89" i="1"/>
  <c r="D66" i="1"/>
  <c r="C30" i="1"/>
  <c r="C48" i="1"/>
  <c r="C66" i="1"/>
  <c r="C89" i="1"/>
  <c r="F4" i="2" l="1"/>
  <c r="E4" i="2"/>
  <c r="D4" i="2"/>
  <c r="C4" i="2"/>
  <c r="W5" i="2"/>
  <c r="X5" i="2"/>
  <c r="V5" i="2"/>
  <c r="B118" i="1" l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C76" i="3"/>
  <c r="C57" i="3"/>
  <c r="C18" i="3"/>
  <c r="C5" i="2" l="1"/>
  <c r="T35" i="1" l="1"/>
  <c r="M34" i="1"/>
  <c r="T34" i="1" s="1"/>
  <c r="N34" i="1"/>
</calcChain>
</file>

<file path=xl/sharedStrings.xml><?xml version="1.0" encoding="utf-8"?>
<sst xmlns="http://schemas.openxmlformats.org/spreadsheetml/2006/main" count="537" uniqueCount="231">
  <si>
    <t>Consolidated</t>
  </si>
  <si>
    <t>Consolidado</t>
  </si>
  <si>
    <t>1Q19</t>
  </si>
  <si>
    <t>2Q19</t>
  </si>
  <si>
    <t>3Q19</t>
  </si>
  <si>
    <t>4Q19</t>
  </si>
  <si>
    <t>1Q20</t>
  </si>
  <si>
    <t>Net Revenue</t>
  </si>
  <si>
    <t>Receita Líquida</t>
  </si>
  <si>
    <t>Operating Net Revenue</t>
  </si>
  <si>
    <t>Receita Líquida Operacional</t>
  </si>
  <si>
    <t>OTM</t>
  </si>
  <si>
    <t>Hedge Accounting</t>
  </si>
  <si>
    <t>Operating Costs</t>
  </si>
  <si>
    <t>Custos Operacionais</t>
  </si>
  <si>
    <t>Operating Expenses</t>
  </si>
  <si>
    <t>Despesas Operacionais</t>
  </si>
  <si>
    <t>AFRMM &amp; Other Tax Credits</t>
  </si>
  <si>
    <t>AFRMM e Outros Créditos Fiscais</t>
  </si>
  <si>
    <t>Equity Accounting</t>
  </si>
  <si>
    <t>Equivalência Patrimonial</t>
  </si>
  <si>
    <t>Outros</t>
  </si>
  <si>
    <t>EBITDA</t>
  </si>
  <si>
    <t>Margin %</t>
  </si>
  <si>
    <t>Margem %</t>
  </si>
  <si>
    <t>Adjusted EBITDA</t>
  </si>
  <si>
    <t>EBITDA Ajustado</t>
  </si>
  <si>
    <t>Coastal Navigation</t>
  </si>
  <si>
    <t>Navegação Costeira</t>
  </si>
  <si>
    <t>South Corridor</t>
  </si>
  <si>
    <t>Corredor Sul</t>
  </si>
  <si>
    <t>Holding</t>
  </si>
  <si>
    <t>Non-recurring</t>
  </si>
  <si>
    <t>Não Recorrentes</t>
  </si>
  <si>
    <t>Volume (kt)</t>
  </si>
  <si>
    <t>Grains</t>
  </si>
  <si>
    <t>Fertilizers</t>
  </si>
  <si>
    <t>Bauxite</t>
  </si>
  <si>
    <t>Grãos</t>
  </si>
  <si>
    <t>Fertilizantes</t>
  </si>
  <si>
    <t>Bauxita</t>
  </si>
  <si>
    <t>Hidrovias do Brasil</t>
  </si>
  <si>
    <t>2Q20</t>
  </si>
  <si>
    <t>N/A</t>
  </si>
  <si>
    <t>1Q18</t>
  </si>
  <si>
    <t>2Q18</t>
  </si>
  <si>
    <t>3Q18</t>
  </si>
  <si>
    <t>4Q18</t>
  </si>
  <si>
    <t>Iron Ore</t>
  </si>
  <si>
    <t>Minério de Ferro</t>
  </si>
  <si>
    <t>JVs EBITDA</t>
  </si>
  <si>
    <t>EBITDA JVs</t>
  </si>
  <si>
    <t>EBITDA Including JVs impact</t>
  </si>
  <si>
    <t>EBITDA incluindo impacto das JVs</t>
  </si>
  <si>
    <t>Road Transportation (OTM)</t>
  </si>
  <si>
    <t>Transporte Rodoviário (OTM)</t>
  </si>
  <si>
    <t>Select Language / Escolha Idioma</t>
  </si>
  <si>
    <t>ENGLISH</t>
  </si>
  <si>
    <t>PORTUGUÊS</t>
  </si>
  <si>
    <t>RodoTUP</t>
  </si>
  <si>
    <t>Check</t>
  </si>
  <si>
    <t>Santos Terminal</t>
  </si>
  <si>
    <t>Salt</t>
  </si>
  <si>
    <t>Terminal de Santos</t>
  </si>
  <si>
    <t>Sal</t>
  </si>
  <si>
    <t>3T20</t>
  </si>
  <si>
    <t>4T20</t>
  </si>
  <si>
    <t>North Corridor</t>
  </si>
  <si>
    <t>Corredor Norte</t>
  </si>
  <si>
    <t>Joint-Ventures (% HBSA)</t>
  </si>
  <si>
    <t>1T21</t>
  </si>
  <si>
    <t>2T21</t>
  </si>
  <si>
    <t>3T21</t>
  </si>
  <si>
    <t xml:space="preserve">                   -</t>
  </si>
  <si>
    <t>4T21</t>
  </si>
  <si>
    <t>1T22</t>
  </si>
  <si>
    <t>2T22</t>
  </si>
  <si>
    <t xml:space="preserve">                  -</t>
  </si>
  <si>
    <t>Cash and cash equivalents</t>
  </si>
  <si>
    <t>Securities</t>
  </si>
  <si>
    <t>Trade accounts receivable</t>
  </si>
  <si>
    <t>Inventories</t>
  </si>
  <si>
    <t>Recoverable taxes</t>
  </si>
  <si>
    <t>Income tax and social contribution</t>
  </si>
  <si>
    <t>Advances to suppliers</t>
  </si>
  <si>
    <t>Prepayments</t>
  </si>
  <si>
    <t>Related party credits</t>
  </si>
  <si>
    <t>Dividends receivable</t>
  </si>
  <si>
    <t>Other receivables</t>
  </si>
  <si>
    <t>Total current assets</t>
  </si>
  <si>
    <t>Linked securities</t>
  </si>
  <si>
    <t>Judicial deposits</t>
  </si>
  <si>
    <t>Guarantees and pledge deposits</t>
  </si>
  <si>
    <t>Deferred tax assets</t>
  </si>
  <si>
    <t>Investments</t>
  </si>
  <si>
    <t>Property, plant and equipment</t>
  </si>
  <si>
    <t>Right-of-use asset</t>
  </si>
  <si>
    <t>Intangible assets</t>
  </si>
  <si>
    <t>Total non-current assets</t>
  </si>
  <si>
    <t>Total assets</t>
  </si>
  <si>
    <t>LIABILITIES AND SHAREHOLDERS’ EQUITY</t>
  </si>
  <si>
    <t>Suppliers</t>
  </si>
  <si>
    <t>Loans, financing and debentures</t>
  </si>
  <si>
    <t>Social and labor charges</t>
  </si>
  <si>
    <t>Lawsuits</t>
  </si>
  <si>
    <t>Taxes payable</t>
  </si>
  <si>
    <t>Accounts payable with related parties</t>
  </si>
  <si>
    <t>Advances from clients</t>
  </si>
  <si>
    <t xml:space="preserve">Lease liabilities </t>
  </si>
  <si>
    <t>Obligation with concession - grant</t>
  </si>
  <si>
    <t xml:space="preserve">Other accounts payable </t>
  </si>
  <si>
    <t>Total current liabilities</t>
  </si>
  <si>
    <t>Derivative financial instruments</t>
  </si>
  <si>
    <t>Total non-current liabilities</t>
  </si>
  <si>
    <t>SHAREHOLDERS' EQUITY</t>
  </si>
  <si>
    <t>Capital</t>
  </si>
  <si>
    <t>Capital reserves</t>
  </si>
  <si>
    <t>Accumulated loss</t>
  </si>
  <si>
    <t>Equity valuation adjustment</t>
  </si>
  <si>
    <t>Total shareholders' equity</t>
  </si>
  <si>
    <t>Total liabilities and shareholders' equity</t>
  </si>
  <si>
    <t>ASSETS</t>
  </si>
  <si>
    <t>Net operating revenue</t>
  </si>
  <si>
    <t>Cost of services rendered</t>
  </si>
  <si>
    <t>Gross income</t>
  </si>
  <si>
    <t>OPERATING EXPENSES</t>
  </si>
  <si>
    <t>General and administrative expenses</t>
  </si>
  <si>
    <t>Provision for expected credit losses</t>
  </si>
  <si>
    <t>Equity in net income of subsidiaries</t>
  </si>
  <si>
    <t>Other operating revenues (expenses)</t>
  </si>
  <si>
    <t>Operating income (loss) before income (loss) financial income (loss) and taxes</t>
  </si>
  <si>
    <t>Financial revenues</t>
  </si>
  <si>
    <t>Financial expenses</t>
  </si>
  <si>
    <t>Financial income (loss)</t>
  </si>
  <si>
    <t>Operating income (loss) before income tax and social contribution</t>
  </si>
  <si>
    <t>Current</t>
  </si>
  <si>
    <t>Deferred</t>
  </si>
  <si>
    <t>Net income (loss) for the period</t>
  </si>
  <si>
    <t>Basic earnings per share - R$</t>
  </si>
  <si>
    <t># Shares (thousand)</t>
  </si>
  <si>
    <t>Note</t>
  </si>
  <si>
    <t>3Q20</t>
  </si>
  <si>
    <t>4Q20</t>
  </si>
  <si>
    <t>1Q21</t>
  </si>
  <si>
    <t>2Q21</t>
  </si>
  <si>
    <t>3Q21</t>
  </si>
  <si>
    <t>4Q21</t>
  </si>
  <si>
    <t>1Q22</t>
  </si>
  <si>
    <t>2Q22</t>
  </si>
  <si>
    <t xml:space="preserve">Cash flow from operating activities </t>
  </si>
  <si>
    <t>Provision for bonus</t>
  </si>
  <si>
    <t xml:space="preserve">Current and deferred income tax and social contribution </t>
  </si>
  <si>
    <t>Adjustment to present value of lease and concession</t>
  </si>
  <si>
    <t xml:space="preserve"> Derivative financial instruments</t>
  </si>
  <si>
    <t>Reversal of provision for estimated losses</t>
  </si>
  <si>
    <t>(Formation) Reversal of provision for lawsuits</t>
  </si>
  <si>
    <t>Interest incurred on loans</t>
  </si>
  <si>
    <t>Reversal of loan funding costs</t>
  </si>
  <si>
    <t>Inflation adjustments and exchange-rate changes on debt</t>
  </si>
  <si>
    <t>Bargain purchase income (loss)</t>
  </si>
  <si>
    <t>Accrued interest – lease</t>
  </si>
  <si>
    <t>Long-term incentive plan with restricted shares</t>
  </si>
  <si>
    <t xml:space="preserve">Yield from interest earning bank deposits </t>
  </si>
  <si>
    <t xml:space="preserve">Depreciation and amortization </t>
  </si>
  <si>
    <t>Amortization from right-of-use asset</t>
  </si>
  <si>
    <t>Revenue realized from hedge</t>
  </si>
  <si>
    <t xml:space="preserve"> (Increase) decrease in operating assets: </t>
  </si>
  <si>
    <t>Accounts receivable</t>
  </si>
  <si>
    <t>Increase (decrease) in operating liabilities:</t>
  </si>
  <si>
    <t xml:space="preserve">Taxes payable </t>
  </si>
  <si>
    <t>Other accounts payable</t>
  </si>
  <si>
    <t>Payment of interest on loans and financing</t>
  </si>
  <si>
    <t>Income taxes and social contribution paid</t>
  </si>
  <si>
    <t>Net cash generated (invested in) operating activities</t>
  </si>
  <si>
    <t>Cash flows from investment activities</t>
  </si>
  <si>
    <t xml:space="preserve">Acquisition of fixed assets </t>
  </si>
  <si>
    <t xml:space="preserve">Acquisition of intangible assets </t>
  </si>
  <si>
    <t>Investments of securities</t>
  </si>
  <si>
    <t xml:space="preserve">Redemptions of securities </t>
  </si>
  <si>
    <t>Dividends received</t>
  </si>
  <si>
    <t>Loan granted between related parties</t>
  </si>
  <si>
    <t>Capital increase (decrease) in subsidiaries</t>
  </si>
  <si>
    <t>Net cash generated by (invested in) investment activities</t>
  </si>
  <si>
    <t>Cash flows from financing activities</t>
  </si>
  <si>
    <t>Net cash generated by (invested in) financing activities</t>
  </si>
  <si>
    <t>Amortization of principal - loans</t>
  </si>
  <si>
    <t xml:space="preserve">Other accounts payable with related parties </t>
  </si>
  <si>
    <t>Concession lease</t>
  </si>
  <si>
    <t>Lease paid</t>
  </si>
  <si>
    <t>Effect of changes in exchange rate on balance of cash and cash equivalents in foreign currency</t>
  </si>
  <si>
    <t xml:space="preserve">(Decrease)/increase in cash and cash equivalents  </t>
  </si>
  <si>
    <t xml:space="preserve"> Cash and cash equivalents at the beginning of the period</t>
  </si>
  <si>
    <t xml:space="preserve"> Cash and cash equivalents at the end of the period</t>
  </si>
  <si>
    <t xml:space="preserve">(Decrease)/increase in cash and cash equivalents </t>
  </si>
  <si>
    <t>Other</t>
  </si>
  <si>
    <t>Guarantees and escrow deposits</t>
  </si>
  <si>
    <t>Other credits</t>
  </si>
  <si>
    <t>Drawn risk payable</t>
  </si>
  <si>
    <t>Provision for loss on investments</t>
  </si>
  <si>
    <t>Dividends payable</t>
  </si>
  <si>
    <t>Deferred taxes</t>
  </si>
  <si>
    <t>Taxes and contributions</t>
  </si>
  <si>
    <t>Additional proposed dividends</t>
  </si>
  <si>
    <t>Cash Flow - Consolidated</t>
  </si>
  <si>
    <t>Loss with derivative financial instruments</t>
  </si>
  <si>
    <t>Constitution of provision for losses</t>
  </si>
  <si>
    <t>Write-offs of property, plant and equipment and intangible assets</t>
  </si>
  <si>
    <t>Hedge Accounting Adjustment</t>
  </si>
  <si>
    <t>Added value of acquired assets</t>
  </si>
  <si>
    <t>Arrears - Risk withdrawn</t>
  </si>
  <si>
    <t>Income from bonds and securities</t>
  </si>
  <si>
    <t xml:space="preserve"> Write-off of lease liabilities and right of use</t>
  </si>
  <si>
    <t>Earn-out reversal</t>
  </si>
  <si>
    <t>Provision for loss of prescribed taxes</t>
  </si>
  <si>
    <t>Write-off of assets due to loss</t>
  </si>
  <si>
    <t>Other adjustments</t>
  </si>
  <si>
    <t>Cashed out risk payment</t>
  </si>
  <si>
    <t>Accounts payable with bank intermediation</t>
  </si>
  <si>
    <t>Advances to suppliers.</t>
  </si>
  <si>
    <t>Intangible write-off</t>
  </si>
  <si>
    <t>Acquisition of subsidiary, net of cash acquired in the consolidated</t>
  </si>
  <si>
    <t>Acquisition of the right-of-use asset</t>
  </si>
  <si>
    <t>Linked financial investments</t>
  </si>
  <si>
    <t>Acquisition of controllers</t>
  </si>
  <si>
    <t>Equity valuation net of effects of derivative instruments</t>
  </si>
  <si>
    <t>Increase (decrease) in capital in subsidiaries</t>
  </si>
  <si>
    <t>Capital contribution from shareholders / Borrowing</t>
  </si>
  <si>
    <t>Settlement of derivative financial instruments - Hedge</t>
  </si>
  <si>
    <t>Payment of dividends</t>
  </si>
  <si>
    <t>Bond buyback</t>
  </si>
  <si>
    <t>Addition in the cost of funding on loans and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</si>
</sst>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#,##0.0;\(#,##0.0\);&quot;-&quot;"/>
    <numFmt numFmtId="165" formatCode="#,##0.0"/>
    <numFmt numFmtId="166" formatCode="0%;\(0%\)"/>
    <numFmt numFmtId="167" formatCode="#,##0;\(#,##0\);&quot;-&quot;"/>
    <numFmt numFmtId="168" formatCode="_(* #,##0_);_(* \(#,##0\);_(* &quot;-&quot;_);_(@_)"/>
    <numFmt numFmtId="169" formatCode="_-* #,##0_-;\-* #,##0_-;_-* &quot;-&quot;??_-;_-@_-"/>
    <numFmt numFmtId="170" formatCode="_(* #,##0.0_);_(* \(#,##0.0\);_(* &quot;-&quot;_);_(@_)"/>
    <numFmt numFmtId="171" formatCode="#,##0;\(#,##0\);_-* &quot;-&quot;??_-;_-@_-"/>
    <numFmt numFmtId="172" formatCode="_-* #,##0.000_-;\-* #,##0.000_-;_-* &quot;-&quot;???_-;_-@_-"/>
    <numFmt numFmtId="173" formatCode="0_ ;\-0\ "/>
    <numFmt numFmtId="174" formatCode="_(* #,##0.000_);_(* \(#,##0.000\);_(* &quot;-&quot;_);_(@_)"/>
    <numFmt numFmtId="175" formatCode="_-* #,##0.0_-;\-* #,##0.0_-;_-* &quot;-&quot;?_-;_-@_-"/>
    <numFmt numFmtId="176" formatCode="#,##0.000"/>
    <numFmt numFmtId="177" formatCode="_-* #,##0.0000_-;\-* #,##0.000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0" tint="-0.499984740745262"/>
      <name val="Segoe UI"/>
      <family val="2"/>
    </font>
    <font>
      <sz val="11"/>
      <color rgb="FF000000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i/>
      <sz val="11"/>
      <color theme="1"/>
      <name val="Segoe UI"/>
      <family val="2"/>
    </font>
    <font>
      <i/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Segoe U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 val="singleAccounting"/>
      <sz val="11"/>
      <name val="Arial"/>
      <family val="2"/>
    </font>
    <font>
      <u val="doubleAccounting"/>
      <sz val="11"/>
      <name val="Arial"/>
      <family val="2"/>
    </font>
    <font>
      <sz val="10"/>
      <name val="Arial"/>
      <family val="2"/>
    </font>
    <font>
      <i/>
      <sz val="11"/>
      <color theme="0" tint="-4.9989318521683403E-2"/>
      <name val="Segoe UI"/>
      <family val="2"/>
    </font>
    <font>
      <b/>
      <sz val="9"/>
      <color rgb="FF0070C0"/>
      <name val="Segoe UI"/>
      <family val="2"/>
    </font>
    <font>
      <b/>
      <sz val="11"/>
      <color theme="0" tint="-0.499984740745262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00B050"/>
      <name val="Segoe UI"/>
      <family val="2"/>
    </font>
    <font>
      <sz val="11"/>
      <color rgb="FF0000FF"/>
      <name val="Arial"/>
      <family val="2"/>
    </font>
    <font>
      <sz val="11"/>
      <color theme="0" tint="-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0" borderId="0"/>
  </cellStyleXfs>
  <cellXfs count="13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NumberFormat="1" applyFont="1"/>
    <xf numFmtId="0" fontId="1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64" fontId="5" fillId="0" borderId="0" xfId="0" applyNumberFormat="1" applyFont="1"/>
    <xf numFmtId="0" fontId="1" fillId="2" borderId="0" xfId="0" applyFont="1" applyFill="1" applyAlignment="1">
      <alignment horizontal="left" indent="2"/>
    </xf>
    <xf numFmtId="164" fontId="6" fillId="2" borderId="0" xfId="0" applyNumberFormat="1" applyFont="1" applyFill="1"/>
    <xf numFmtId="0" fontId="7" fillId="2" borderId="0" xfId="0" applyFont="1" applyFill="1" applyAlignment="1">
      <alignment horizontal="left" indent="2"/>
    </xf>
    <xf numFmtId="164" fontId="6" fillId="0" borderId="0" xfId="0" applyNumberFormat="1" applyFont="1"/>
    <xf numFmtId="165" fontId="1" fillId="0" borderId="0" xfId="0" applyNumberFormat="1" applyFont="1"/>
    <xf numFmtId="0" fontId="8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7" fontId="4" fillId="0" borderId="0" xfId="0" applyNumberFormat="1" applyFont="1"/>
    <xf numFmtId="167" fontId="6" fillId="2" borderId="0" xfId="0" applyNumberFormat="1" applyFont="1" applyFill="1"/>
    <xf numFmtId="0" fontId="8" fillId="0" borderId="2" xfId="0" applyFont="1" applyFill="1" applyBorder="1" applyAlignment="1">
      <alignment vertical="center"/>
    </xf>
    <xf numFmtId="166" fontId="8" fillId="0" borderId="2" xfId="0" applyNumberFormat="1" applyFont="1" applyFill="1" applyBorder="1" applyAlignment="1">
      <alignment horizontal="right" vertical="center"/>
    </xf>
    <xf numFmtId="165" fontId="4" fillId="0" borderId="0" xfId="0" applyNumberFormat="1" applyFont="1"/>
    <xf numFmtId="0" fontId="4" fillId="3" borderId="0" xfId="0" applyFont="1" applyFill="1"/>
    <xf numFmtId="0" fontId="1" fillId="3" borderId="0" xfId="0" applyFont="1" applyFill="1"/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8" fontId="11" fillId="0" borderId="0" xfId="0" applyNumberFormat="1" applyFont="1" applyFill="1"/>
    <xf numFmtId="0" fontId="11" fillId="0" borderId="4" xfId="0" applyFont="1" applyFill="1" applyBorder="1"/>
    <xf numFmtId="169" fontId="11" fillId="0" borderId="4" xfId="1" applyNumberFormat="1" applyFont="1" applyFill="1" applyBorder="1"/>
    <xf numFmtId="0" fontId="12" fillId="0" borderId="0" xfId="0" applyFont="1"/>
    <xf numFmtId="0" fontId="11" fillId="0" borderId="0" xfId="0" applyFont="1" applyFill="1" applyBorder="1"/>
    <xf numFmtId="0" fontId="11" fillId="0" borderId="0" xfId="0" applyFont="1" applyFill="1"/>
    <xf numFmtId="0" fontId="13" fillId="0" borderId="0" xfId="0" applyFont="1" applyFill="1"/>
    <xf numFmtId="38" fontId="11" fillId="0" borderId="4" xfId="0" applyNumberFormat="1" applyFont="1" applyFill="1" applyBorder="1" applyAlignment="1"/>
    <xf numFmtId="38" fontId="11" fillId="0" borderId="0" xfId="0" applyNumberFormat="1" applyFont="1" applyFill="1" applyBorder="1" applyAlignment="1">
      <alignment horizontal="center"/>
    </xf>
    <xf numFmtId="169" fontId="14" fillId="4" borderId="0" xfId="1" applyNumberFormat="1" applyFont="1" applyFill="1" applyBorder="1" applyAlignment="1">
      <alignment horizontal="center"/>
    </xf>
    <xf numFmtId="0" fontId="15" fillId="0" borderId="0" xfId="0" applyFont="1" applyFill="1" applyBorder="1"/>
    <xf numFmtId="14" fontId="16" fillId="0" borderId="0" xfId="0" quotePrefix="1" applyNumberFormat="1" applyFont="1" applyFill="1" applyBorder="1" applyAlignment="1" applyProtection="1"/>
    <xf numFmtId="14" fontId="16" fillId="0" borderId="0" xfId="0" quotePrefix="1" applyNumberFormat="1" applyFont="1" applyFill="1" applyBorder="1" applyAlignment="1" applyProtection="1">
      <alignment horizontal="center"/>
    </xf>
    <xf numFmtId="38" fontId="11" fillId="0" borderId="0" xfId="0" applyNumberFormat="1" applyFont="1" applyFill="1" applyBorder="1" applyAlignment="1" applyProtection="1">
      <alignment horizontal="left"/>
    </xf>
    <xf numFmtId="38" fontId="11" fillId="0" borderId="0" xfId="0" applyNumberFormat="1" applyFont="1" applyFill="1" applyBorder="1" applyAlignment="1">
      <alignment horizontal="right"/>
    </xf>
    <xf numFmtId="169" fontId="11" fillId="0" borderId="0" xfId="1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vertical="top"/>
    </xf>
    <xf numFmtId="168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/>
    </xf>
    <xf numFmtId="168" fontId="17" fillId="0" borderId="0" xfId="1" applyNumberFormat="1" applyFont="1" applyFill="1" applyBorder="1" applyAlignment="1">
      <alignment horizontal="left" vertical="center"/>
    </xf>
    <xf numFmtId="168" fontId="17" fillId="0" borderId="0" xfId="2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169" fontId="17" fillId="0" borderId="0" xfId="1" applyNumberFormat="1" applyFont="1" applyFill="1" applyBorder="1" applyAlignment="1">
      <alignment horizontal="left" vertical="center"/>
    </xf>
    <xf numFmtId="169" fontId="11" fillId="0" borderId="0" xfId="1" applyNumberFormat="1" applyFont="1" applyFill="1"/>
    <xf numFmtId="169" fontId="11" fillId="0" borderId="0" xfId="1" applyNumberFormat="1" applyFont="1" applyFill="1" applyBorder="1" applyAlignment="1" applyProtection="1">
      <alignment horizontal="left" vertical="center"/>
    </xf>
    <xf numFmtId="168" fontId="11" fillId="0" borderId="0" xfId="0" applyNumberFormat="1" applyFont="1" applyFill="1" applyBorder="1" applyAlignment="1">
      <alignment horizontal="left" vertical="center"/>
    </xf>
    <xf numFmtId="169" fontId="11" fillId="0" borderId="0" xfId="1" applyNumberFormat="1" applyFont="1" applyFill="1" applyBorder="1" applyAlignment="1">
      <alignment horizontal="left" vertical="center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169" fontId="18" fillId="0" borderId="0" xfId="1" applyNumberFormat="1" applyFont="1" applyFill="1" applyBorder="1" applyAlignment="1">
      <alignment horizontal="left" vertical="center"/>
    </xf>
    <xf numFmtId="38" fontId="11" fillId="0" borderId="0" xfId="0" applyNumberFormat="1" applyFont="1" applyFill="1" applyBorder="1"/>
    <xf numFmtId="169" fontId="13" fillId="0" borderId="0" xfId="1" applyNumberFormat="1" applyFont="1" applyFill="1" applyBorder="1"/>
    <xf numFmtId="169" fontId="13" fillId="0" borderId="0" xfId="1" applyNumberFormat="1" applyFont="1" applyFill="1"/>
    <xf numFmtId="0" fontId="12" fillId="0" borderId="0" xfId="0" applyFont="1" applyFill="1"/>
    <xf numFmtId="1" fontId="11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/>
    <xf numFmtId="38" fontId="11" fillId="0" borderId="0" xfId="0" applyNumberFormat="1" applyFont="1" applyFill="1" applyBorder="1" applyAlignment="1">
      <alignment horizontal="left" wrapText="1"/>
    </xf>
    <xf numFmtId="170" fontId="11" fillId="0" borderId="0" xfId="0" applyNumberFormat="1" applyFont="1" applyFill="1" applyBorder="1" applyAlignment="1">
      <alignment horizontal="left" vertical="center"/>
    </xf>
    <xf numFmtId="168" fontId="17" fillId="0" borderId="0" xfId="3" applyNumberFormat="1" applyFont="1" applyFill="1" applyBorder="1" applyAlignment="1">
      <alignment horizontal="left" vertical="center"/>
    </xf>
    <xf numFmtId="168" fontId="11" fillId="0" borderId="0" xfId="0" quotePrefix="1" applyNumberFormat="1" applyFont="1" applyFill="1" applyBorder="1" applyAlignment="1" applyProtection="1">
      <alignment horizontal="left" vertical="center"/>
    </xf>
    <xf numFmtId="168" fontId="17" fillId="0" borderId="0" xfId="0" applyNumberFormat="1" applyFont="1" applyFill="1" applyBorder="1" applyAlignment="1">
      <alignment horizontal="left" vertical="center"/>
    </xf>
    <xf numFmtId="170" fontId="17" fillId="0" borderId="0" xfId="0" applyNumberFormat="1" applyFont="1" applyFill="1" applyBorder="1" applyAlignment="1">
      <alignment horizontal="left" vertical="center"/>
    </xf>
    <xf numFmtId="168" fontId="11" fillId="0" borderId="0" xfId="3" applyNumberFormat="1" applyFont="1" applyFill="1" applyBorder="1" applyAlignment="1">
      <alignment horizontal="left" vertical="center"/>
    </xf>
    <xf numFmtId="170" fontId="11" fillId="0" borderId="0" xfId="3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wrapText="1"/>
    </xf>
    <xf numFmtId="168" fontId="12" fillId="0" borderId="0" xfId="0" applyNumberFormat="1" applyFont="1" applyFill="1" applyBorder="1"/>
    <xf numFmtId="170" fontId="18" fillId="0" borderId="0" xfId="0" applyNumberFormat="1" applyFont="1" applyFill="1" applyBorder="1" applyAlignment="1">
      <alignment horizontal="left" vertical="center" indent="2"/>
    </xf>
    <xf numFmtId="0" fontId="11" fillId="0" borderId="0" xfId="3" applyFont="1" applyFill="1" applyBorder="1" applyAlignment="1">
      <alignment vertical="top" wrapText="1"/>
    </xf>
    <xf numFmtId="3" fontId="12" fillId="0" borderId="0" xfId="0" applyNumberFormat="1" applyFont="1" applyFill="1"/>
    <xf numFmtId="0" fontId="0" fillId="6" borderId="0" xfId="0" applyFill="1"/>
    <xf numFmtId="0" fontId="10" fillId="0" borderId="1" xfId="0" applyNumberFormat="1" applyFont="1" applyBorder="1" applyAlignment="1">
      <alignment horizontal="center" vertical="center"/>
    </xf>
    <xf numFmtId="0" fontId="20" fillId="0" borderId="0" xfId="0" applyNumberFormat="1" applyFont="1" applyAlignment="1">
      <alignment horizontal="center"/>
    </xf>
    <xf numFmtId="0" fontId="21" fillId="0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4" xfId="3" applyFont="1" applyFill="1" applyBorder="1" applyAlignment="1">
      <alignment horizontal="left" vertical="center"/>
    </xf>
    <xf numFmtId="14" fontId="11" fillId="0" borderId="4" xfId="3" applyNumberFormat="1" applyFont="1" applyFill="1" applyBorder="1" applyAlignment="1">
      <alignment horizontal="center" vertical="center"/>
    </xf>
    <xf numFmtId="0" fontId="12" fillId="0" borderId="0" xfId="0" applyFont="1" applyFill="1" applyAlignment="1"/>
    <xf numFmtId="170" fontId="17" fillId="0" borderId="0" xfId="3" applyNumberFormat="1" applyFont="1" applyFill="1" applyBorder="1" applyAlignment="1">
      <alignment horizontal="left" vertical="center"/>
    </xf>
    <xf numFmtId="170" fontId="11" fillId="0" borderId="0" xfId="0" quotePrefix="1" applyNumberFormat="1" applyFont="1" applyFill="1" applyBorder="1" applyAlignment="1" applyProtection="1">
      <alignment horizontal="left" vertical="center"/>
    </xf>
    <xf numFmtId="170" fontId="12" fillId="0" borderId="0" xfId="0" applyNumberFormat="1" applyFont="1" applyFill="1" applyBorder="1"/>
    <xf numFmtId="2" fontId="11" fillId="0" borderId="0" xfId="3" applyNumberFormat="1" applyFont="1" applyFill="1" applyBorder="1" applyAlignment="1">
      <alignment horizontal="left" vertical="center"/>
    </xf>
    <xf numFmtId="172" fontId="12" fillId="0" borderId="0" xfId="0" applyNumberFormat="1" applyFont="1" applyFill="1"/>
    <xf numFmtId="173" fontId="14" fillId="4" borderId="0" xfId="1" applyNumberFormat="1" applyFont="1" applyFill="1" applyBorder="1" applyAlignment="1">
      <alignment horizontal="center"/>
    </xf>
    <xf numFmtId="169" fontId="23" fillId="4" borderId="0" xfId="1" applyNumberFormat="1" applyFont="1" applyFill="1" applyBorder="1" applyAlignment="1">
      <alignment horizontal="center"/>
    </xf>
    <xf numFmtId="173" fontId="23" fillId="4" borderId="0" xfId="1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171" fontId="25" fillId="0" borderId="0" xfId="0" applyNumberFormat="1" applyFont="1" applyFill="1" applyBorder="1" applyAlignment="1">
      <alignment vertical="center"/>
    </xf>
    <xf numFmtId="171" fontId="24" fillId="0" borderId="0" xfId="0" applyNumberFormat="1" applyFont="1" applyFill="1" applyBorder="1" applyAlignment="1">
      <alignment horizontal="right" vertical="center"/>
    </xf>
    <xf numFmtId="171" fontId="26" fillId="0" borderId="0" xfId="0" applyNumberFormat="1" applyFont="1" applyFill="1" applyBorder="1" applyAlignment="1">
      <alignment vertical="center"/>
    </xf>
    <xf numFmtId="171" fontId="24" fillId="0" borderId="0" xfId="0" applyNumberFormat="1" applyFont="1" applyFill="1" applyBorder="1" applyAlignment="1">
      <alignment vertical="center"/>
    </xf>
    <xf numFmtId="171" fontId="27" fillId="0" borderId="0" xfId="0" applyNumberFormat="1" applyFont="1" applyFill="1" applyBorder="1" applyAlignment="1">
      <alignment horizontal="right" vertical="center"/>
    </xf>
    <xf numFmtId="0" fontId="28" fillId="0" borderId="0" xfId="0" applyFont="1"/>
    <xf numFmtId="171" fontId="27" fillId="0" borderId="5" xfId="0" applyNumberFormat="1" applyFont="1" applyFill="1" applyBorder="1" applyAlignment="1">
      <alignment horizontal="right" vertical="center"/>
    </xf>
    <xf numFmtId="171" fontId="24" fillId="0" borderId="0" xfId="0" quotePrefix="1" applyNumberFormat="1" applyFont="1" applyFill="1" applyBorder="1" applyAlignment="1">
      <alignment vertical="center"/>
    </xf>
    <xf numFmtId="171" fontId="27" fillId="0" borderId="0" xfId="0" applyNumberFormat="1" applyFont="1" applyFill="1" applyAlignment="1">
      <alignment horizontal="right" vertical="center"/>
    </xf>
    <xf numFmtId="0" fontId="24" fillId="0" borderId="0" xfId="0" applyFont="1" applyBorder="1"/>
    <xf numFmtId="3" fontId="29" fillId="0" borderId="0" xfId="0" applyNumberFormat="1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0" fontId="24" fillId="0" borderId="0" xfId="0" applyFont="1" applyFill="1" applyBorder="1" applyAlignment="1">
      <alignment horizontal="right"/>
    </xf>
    <xf numFmtId="171" fontId="26" fillId="0" borderId="0" xfId="0" applyNumberFormat="1" applyFont="1" applyFill="1" applyBorder="1" applyAlignment="1">
      <alignment horizontal="left" vertical="center" indent="1"/>
    </xf>
    <xf numFmtId="171" fontId="24" fillId="0" borderId="0" xfId="0" applyNumberFormat="1" applyFont="1" applyFill="1" applyBorder="1" applyAlignment="1">
      <alignment horizontal="left" vertical="center" indent="1"/>
    </xf>
    <xf numFmtId="171" fontId="26" fillId="5" borderId="0" xfId="0" applyNumberFormat="1" applyFont="1" applyFill="1" applyBorder="1" applyAlignment="1">
      <alignment horizontal="left" vertical="center" indent="1"/>
    </xf>
    <xf numFmtId="171" fontId="26" fillId="0" borderId="0" xfId="0" applyNumberFormat="1" applyFont="1" applyFill="1" applyBorder="1" applyAlignment="1">
      <alignment horizontal="left" vertical="center" wrapText="1" indent="1"/>
    </xf>
    <xf numFmtId="171" fontId="26" fillId="5" borderId="0" xfId="0" applyNumberFormat="1" applyFont="1" applyFill="1" applyBorder="1" applyAlignment="1">
      <alignment horizontal="left" vertical="center" wrapText="1" indent="1"/>
    </xf>
    <xf numFmtId="174" fontId="11" fillId="0" borderId="0" xfId="0" applyNumberFormat="1" applyFont="1" applyFill="1" applyBorder="1" applyAlignment="1">
      <alignment horizontal="left" vertical="center"/>
    </xf>
    <xf numFmtId="169" fontId="11" fillId="0" borderId="0" xfId="1" applyNumberFormat="1" applyFont="1" applyFill="1" applyBorder="1"/>
    <xf numFmtId="43" fontId="12" fillId="0" borderId="0" xfId="0" applyNumberFormat="1" applyFont="1" applyFill="1"/>
    <xf numFmtId="164" fontId="5" fillId="0" borderId="6" xfId="0" applyNumberFormat="1" applyFont="1" applyBorder="1"/>
    <xf numFmtId="164" fontId="5" fillId="0" borderId="0" xfId="0" applyNumberFormat="1" applyFont="1" applyBorder="1"/>
    <xf numFmtId="164" fontId="30" fillId="2" borderId="0" xfId="0" applyNumberFormat="1" applyFont="1" applyFill="1" applyBorder="1"/>
    <xf numFmtId="164" fontId="6" fillId="0" borderId="0" xfId="0" applyNumberFormat="1" applyFont="1" applyBorder="1"/>
    <xf numFmtId="164" fontId="30" fillId="0" borderId="0" xfId="0" applyNumberFormat="1" applyFont="1" applyBorder="1"/>
    <xf numFmtId="165" fontId="30" fillId="0" borderId="0" xfId="0" applyNumberFormat="1" applyFont="1" applyBorder="1"/>
    <xf numFmtId="165" fontId="4" fillId="0" borderId="0" xfId="0" applyNumberFormat="1" applyFont="1" applyBorder="1"/>
    <xf numFmtId="165" fontId="1" fillId="0" borderId="0" xfId="0" applyNumberFormat="1" applyFont="1" applyBorder="1"/>
    <xf numFmtId="164" fontId="6" fillId="2" borderId="0" xfId="0" applyNumberFormat="1" applyFont="1" applyFill="1" applyBorder="1"/>
    <xf numFmtId="0" fontId="1" fillId="0" borderId="0" xfId="0" applyFont="1" applyBorder="1"/>
    <xf numFmtId="2" fontId="31" fillId="0" borderId="0" xfId="3" applyNumberFormat="1" applyFont="1" applyFill="1" applyBorder="1" applyAlignment="1">
      <alignment horizontal="left" vertical="center"/>
    </xf>
    <xf numFmtId="3" fontId="31" fillId="0" borderId="0" xfId="0" applyNumberFormat="1" applyFont="1" applyFill="1"/>
    <xf numFmtId="2" fontId="31" fillId="0" borderId="0" xfId="0" applyNumberFormat="1" applyFont="1" applyFill="1" applyBorder="1" applyAlignment="1">
      <alignment horizontal="right"/>
    </xf>
    <xf numFmtId="2" fontId="31" fillId="0" borderId="0" xfId="0" applyNumberFormat="1" applyFont="1" applyFill="1"/>
    <xf numFmtId="0" fontId="32" fillId="0" borderId="0" xfId="0" applyFont="1" applyFill="1" applyAlignment="1">
      <alignment horizontal="center"/>
    </xf>
    <xf numFmtId="175" fontId="32" fillId="0" borderId="0" xfId="0" applyNumberFormat="1" applyFont="1" applyFill="1" applyAlignment="1">
      <alignment horizontal="center"/>
    </xf>
    <xf numFmtId="0" fontId="32" fillId="0" borderId="0" xfId="0" applyFont="1" applyFill="1" applyBorder="1" applyAlignment="1">
      <alignment horizontal="center"/>
    </xf>
    <xf numFmtId="176" fontId="1" fillId="0" borderId="0" xfId="0" applyNumberFormat="1" applyFont="1"/>
    <xf numFmtId="175" fontId="12" fillId="0" borderId="0" xfId="0" applyNumberFormat="1" applyFont="1" applyFill="1"/>
    <xf numFmtId="177" fontId="12" fillId="0" borderId="0" xfId="0" applyNumberFormat="1" applyFont="1" applyFill="1"/>
    <xf numFmtId="173" fontId="14" fillId="0" borderId="0" xfId="1" applyNumberFormat="1" applyFont="1" applyFill="1" applyBorder="1" applyAlignment="1">
      <alignment horizontal="center"/>
    </xf>
    <xf numFmtId="0" fontId="11" fillId="0" borderId="0" xfId="0" applyFont="1" applyFill="1" applyAlignment="1">
      <alignment wrapText="1"/>
    </xf>
  </cellXfs>
  <cellStyles count="4">
    <cellStyle name="Comma 2 7" xfId="2"/>
    <cellStyle name="Normal" xfId="0" builtinId="0"/>
    <cellStyle name="Normal 2 11" xfId="3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16" Type="http://schemas.openxmlformats.org/officeDocument/2006/relationships/externalLink" Target="externalLinks/externalLink9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66" Type="http://schemas.openxmlformats.org/officeDocument/2006/relationships/externalLink" Target="externalLinks/externalLink59.xml"/><Relationship Id="rId74" Type="http://schemas.openxmlformats.org/officeDocument/2006/relationships/externalLink" Target="externalLinks/externalLink6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34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MANAI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LCHS\Local%20Settings\Temporary%20Internet%20Files\OLK28D\Financial%20Models\Existing%20PPA\Existing_%20PPArev1stri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_Finance_Europe\2_TB\20_Revue_de_performance\2012\07%20-%202012\Sent\04%20-%20Poland\Reporting_Tool_RDP_master_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LCHS\Local%20Settings\Temporary%20Internet%20Files\OLK28D\Financial%20Models\Existing%20PPA\Existing_%20PPArev1stric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GLCHS\Local%20Settings\Temporary%20Internet%20Files\OLK28D\Financial%20Models\Existing%20PPA\Existing_%20PPArev1stric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A&#199;&#195;O%20FINANCEIRA\Teste%20-%20ACUMUL0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PROGRAMA&#199;&#195;O%20FINANCEIRA\Teste%20-%20ACUMUL09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rges\Desktop\Documents%20and%20Settings\borges\Configura&#231;&#245;es%20locais\Temporary%20Internet%20Files\OLK14\Documents%20and%20Settings\junqueir\Configura&#231;&#245;es%20locais\Temporary%20Internet%20Files\OLK5\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081142\m081142\ARQUIVO%20DE%20TRABALHO\MARY\Luci\G7ABR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OGRAMA&#199;&#195;O%20FINANCEIRA\Teste%20-%20ACUMUL09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10%20AA%20-%20RECEITAS%20HOSPEDAGEM%20Leadsheet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DOS\SETORES\G_CST\FPG\2310DJDE_ho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ne\model3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zsrv012\Scon_CONTABIL\Coligada\ELDORADO\2002\10_02\Diversos\PIS_COFINS_CONSOLIDADO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ligada\ELDORADO\2002\10_02\Diversos\PIS_COFINS_CONSOLIDADO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\ESTATIST\PROJETOS\ESTATIST\VENDAS\SEMANA98\CHI02URV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a\Danaher\Project%20Airflow\Comps\Medical%20Products%20Comps%204.6.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rane\Local%20Settings\Temporary%20Internet%20Files\OLK77\data\Paper%20&amp;%20Forest\Comps\extra%20pag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do%20e%20Conso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ej\Corporate%20Development\Localiza\Modelos\riscobr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Caixa%20Sema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NTN_NBCE_Swa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idor_fsv\contabilidade\TRANS\AIRLINE\NWA%20Express\Project%20Superior\2003\Comps\Comps%209-15-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\Corporate%20Development\Localiza\Modelos\riscobr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rbfe001\CONFIG~1\Temp\Auditori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Projeto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F\Situat_Treso\2002\09\SIT-TRESO\Reporting\TRANSCONSOLIDE%2007_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1jz\TrainingTheStreet\Presentations\Valuation\DCF%20&amp;%20LBO\Worksheet%20in%20Master%20Version%20DCF%20&amp;%20LBO%20for%20Fordham%20v2.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APPORT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2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ramos/Configura&#231;&#245;es%20locais/Temporary%20Internet%20Files/OLK66/Template%20PPA%20Pr&#233;vio_UOp%20e%20Holdin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NDRA%20DIVERSOS\DOAR%20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74%20Mapa%20de%20consolida&#231;&#227;o%20-%2030%200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Goodwill%20(A10000)%20Combined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Unipar/2002/Imobilizado%20DQ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%20Combined%20Leadsheet%20-%20S&#227;o%20Carlo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RESER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ations\Microsoft%20Office%202011\Microsoft%20Excel.app\Contents\MacOS\Worksheet%20in%20(C)%201602%20Revis&#227;o%20anal&#237;tica%202o%20ITR%20-%2030%200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11%20EMPR&#201;STIMOS%20E%20FINANCIAMENTOS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1%20Ajustes%20off%20book%20-%20Imobilizado%20-%20Jun0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Biosint&#233;tica/31.12.03/Administra&#231;&#227;o%20do%20JOB/Comparativo%20dez02%20x%20dez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Armado%20de%20estados%20contables%20locales%20SIC%2030%202007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vyocida\My%20Documents\Clientes\S&#227;o%20Carlos\Outras%20Obrig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650%20An&#225;lisis%20de%20Ajuste%20por%20Inflaci&#243;n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2%20Verificaci&#243;n%20Estados%20Contable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(P34000)%20Combined%20Leadsheet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loushiro\Configura&#231;&#245;es%20locais\Temporary%20Internet%20Files\Content.Outlook\17GCIF3N\DOCUME~1\isb16262\CONFIG~1\Temp\Bal-09200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Verificaci&#243;n%20del%20armado%20de%20los%20Estados%20Contable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A%205310%201%20Contas%20a%20Receber%20(An&#225;lise)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%20-%20Concilia&#231;&#245;es%20Cont&#225;beis\03-%20Mar&#231;o\01%20-%20Caixa%20e%20Bancos\Reginaldo\Clientes\Lopes\Concilia&#231;&#245;es%20Junho%202005\3284%20Resumo%20dos%20advogado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&#231;&#227;o%20311204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ixa%20e%20Banco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S2\Export\TS%20Gas\dez09\2231%20Pe&#231;as%20TS%20G&#225;s%2031.12.2009%20-%20Martin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anagement%20Report\Or&#231;amento%202009\GOL%20Financial%20Model_ORC2009V3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arialuiza\Configura&#231;&#245;es%20locais\Temporary%20Internet%20Files\OLKA\ENERSUL_2_CICLO_DADOS_INICIAIS_An&#225;li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elisclaudio\Configura&#231;&#245;es%20locais\Temporary%20Internet%20Files\Content.Outlook\8SBJ20OJ\informe\RELATORIO%20EXECUTIVO\2004\%23REV%20ORC%202004\home\EMM16482\Orc2003\Custo%20de%20Produ&#231;&#227;o\Custo_indust\pap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REA%20DE%20TRABALHO\CARTEIRA%20DE%20CLIENTES\CNH%20LATINO%20AMERICANA\Trabalho%20Preliminar%20-%201a.%20visita\Analise%20DTT\CENARIO%20CNH%20LA\FC2L-Monfa\Financei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gyemldr01\users\hmedina\MisDocumentos\henry\Traslaci&#243;n\gaap1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ANAIS"/>
      <sheetName val="passage CATTC"/>
      <sheetName val="Css"/>
      <sheetName val="Rpn"/>
      <sheetName val="Rps"/>
      <sheetName val="Sjp"/>
      <sheetName val="Ubl"/>
      <sheetName val="Total Lojas Sergio"/>
      <sheetName val="Valores Classificação"/>
      <sheetName val="Espagne"/>
      <sheetName val="Belgique"/>
      <sheetName val="Hyper Esp"/>
      <sheetName val="Super Esp"/>
      <sheetName val="C&amp;C Fr"/>
      <sheetName val="Proxi Fr"/>
      <sheetName val="Super Fr"/>
      <sheetName val="Grece"/>
      <sheetName val="Hyper Bel)"/>
      <sheetName val="Hyper Gr"/>
      <sheetName val="Hyper It"/>
      <sheetName val="Italie"/>
      <sheetName val="Pologne"/>
      <sheetName val="Potugal"/>
      <sheetName val="Slovaquie"/>
      <sheetName val="Suisse"/>
      <sheetName val="Super Bel"/>
      <sheetName val="Super Gr"/>
      <sheetName val="Super It"/>
      <sheetName val="RepTch"/>
      <sheetName val="Turquie"/>
      <sheetName val="Sheet1"/>
      <sheetName val="DADPS"/>
      <sheetName val="CONS_AT"/>
      <sheetName val="CONS_ PA"/>
      <sheetName val=" CONS_DRE"/>
      <sheetName val="DASA"/>
      <sheetName val="Plan4"/>
      <sheetName val="CDPI"/>
      <sheetName val="CRMI"/>
      <sheetName val="LSF"/>
      <sheetName val="DASA BRASIL PREVILAB"/>
      <sheetName val="CYTOLAB"/>
      <sheetName val="CIENTIFICA"/>
      <sheetName val="DASAFC"/>
      <sheetName val="DASARE"/>
      <sheetName val="CERPE"/>
      <sheetName val="ELIMINAÇÕES"/>
      <sheetName val="ELIMINAÇÕES I"/>
      <sheetName val="ELIMINAÇÕES CERPE"/>
      <sheetName val="Análises"/>
      <sheetName val="DRE - 3T11"/>
      <sheetName val="DRE - MOV. 4T11"/>
      <sheetName val="DRE 12 COL POR EMPRESA"/>
      <sheetName val="DRE - Movimento 03-2012"/>
      <sheetName val="DRE - 02-2012"/>
      <sheetName val="MEP"/>
      <sheetName val="Analises"/>
      <sheetName val="Eliminações antigo"/>
      <sheetName val="ATIVO_12 COL"/>
      <sheetName val="PASSIVO_12 COL"/>
      <sheetName val="DRE 12 COL CONSOLIDADO"/>
      <sheetName val="PATRIMONIAL"/>
      <sheetName val="Indices de Liquidez"/>
      <sheetName val="BD"/>
      <sheetName val="DAPAR"/>
      <sheetName val="MD1- combinado"/>
      <sheetName val="EMPRESAS DE MD1"/>
      <sheetName val="MD1"/>
      <sheetName val="Relação Estabelecimentos"/>
      <sheetName val="Plan2"/>
      <sheetName val="LISTS"/>
      <sheetName val="M_Empréstim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Profissionais - categoria"/>
      <sheetName val="Base Consumo"/>
      <sheetName val="Checklist"/>
      <sheetName val="BANCO DE DADOS"/>
      <sheetName val="Financeiro"/>
      <sheetName val="Base"/>
      <sheetName val="Imob_custo"/>
      <sheetName val="Imob_dep"/>
      <sheetName val="france"/>
      <sheetName val="italy"/>
      <sheetName val="uk"/>
      <sheetName val="netherlands"/>
      <sheetName val="DFS Históricas"/>
      <sheetName val="Plan1"/>
      <sheetName val="H05 - CSLL"/>
      <sheetName val="Receita Preparatórios"/>
      <sheetName val="Receita IE Digital"/>
      <sheetName val="Receita EdCorp"/>
      <sheetName val="Receita  Canais"/>
      <sheetName val="Receita Cursos Livres"/>
      <sheetName val="Apoio"/>
      <sheetName val="Resumo"/>
      <sheetName val="Resumo Reunião"/>
      <sheetName val="Resumo_Meta Desafio"/>
      <sheetName val="Resumo Historico (Oficial)"/>
      <sheetName val="EDTECH"/>
      <sheetName val="Edtech Preparatórios"/>
      <sheetName val="Casa_Concurso"/>
      <sheetName val="MBA Certificações"/>
      <sheetName val="Edtech IE Digital"/>
      <sheetName val="POS"/>
      <sheetName val="Extensão"/>
      <sheetName val="Novos Negócios"/>
      <sheetName val="Edtech EdCorp"/>
      <sheetName val="Ciatech"/>
      <sheetName val="WebAula"/>
      <sheetName val="Edtech Canais"/>
      <sheetName val="Cresça"/>
      <sheetName val="Edtech Cursos Livres"/>
      <sheetName val="Portal"/>
      <sheetName val="UPFY"/>
      <sheetName val="Cursos"/>
      <sheetName val="Gestão"/>
      <sheetName val="Base Despesa BP19"/>
      <sheetName val="Base Despesa 19"/>
      <sheetName val="Contas - 2018"/>
      <sheetName val="CC - 2019"/>
      <sheetName val="Eliminação Cresça e Portal"/>
      <sheetName val="Critérios"/>
      <sheetName val="Edtech 1 - Corporativo"/>
      <sheetName val="Edtech 2 - Edcorp"/>
      <sheetName val="Edtech 3 - IE Digital"/>
      <sheetName val="Edtech 4 - Preparatórios"/>
      <sheetName val="Edtech 5 - Canais"/>
      <sheetName val="Edtech 6 - Cursos Livres"/>
      <sheetName val="Gráficos Macro"/>
      <sheetName val="Balancetes"/>
      <sheetName val="UpFront"/>
      <sheetName val="Base Case"/>
      <sheetName val="Base Df's"/>
      <sheetName val="Tabelas e Gráficos"/>
      <sheetName val="Análise de Variação BS"/>
      <sheetName val="Análise de Variação IS"/>
      <sheetName val="IF"/>
      <sheetName val="icatu"/>
      <sheetName val="Tabela suspensa"/>
      <sheetName val="CPFL FS 字段匹配"/>
      <sheetName val="CHILE CLP"/>
      <sheetName val="ARGENTINA ARS"/>
      <sheetName val="PERU SOLES"/>
      <sheetName val="COLOMBIA COL"/>
      <sheetName val="Plano de Contas"/>
      <sheetName val="BKB"/>
      <sheetName val="GlobalVariables"/>
      <sheetName val="Consolidated"/>
      <sheetName val="M13_Diferido"/>
      <sheetName val="A07_Diferido"/>
      <sheetName val="Copertina"/>
      <sheetName val="Previsión"/>
      <sheetName val="BaseProcv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Calendário de Reuniões"/>
      <sheetName val="21 - CMD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>
        <row r="35">
          <cell r="M35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scve"/>
      <sheetName val="PPA Tariff"/>
      <sheetName val="DEC FEC 02 BD"/>
      <sheetName val="PLAN MANUT"/>
      <sheetName val="Reforma Secundária"/>
      <sheetName val="CP"/>
      <sheetName val="DE PARA"/>
      <sheetName val="FLC.COMPL"/>
      <sheetName val="Lists"/>
      <sheetName val="Customer Lists"/>
      <sheetName val="RT RI"/>
      <sheetName val="Compra - MWh"/>
      <sheetName val="Campiche"/>
      <sheetName val="USS99"/>
      <sheetName val="Subsistemas Andres"/>
      <sheetName val="Ref. Materiales"/>
      <sheetName val="Subsistemas DPP"/>
      <sheetName val="Причины"/>
      <sheetName val="Datos"/>
      <sheetName val="Dashboard"/>
      <sheetName val="øYñf"/>
      <sheetName val="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Mapping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99 cons YTD"/>
      <sheetName val="Returns USD"/>
      <sheetName val="AUT. TRSFT"/>
      <sheetName val="Tax"/>
      <sheetName val="Debt"/>
      <sheetName val="Articles"/>
      <sheetName val="LUP"/>
      <sheetName val="P&amp;L"/>
      <sheetName val="RP-101.2.1."/>
      <sheetName val="OBRA VIAL S2"/>
      <sheetName val="CCMM Enap"/>
      <sheetName val="Inicio Análisis Cuentas"/>
      <sheetName val="General Data"/>
      <sheetName val="AMORT 2010"/>
      <sheetName val="Deducc"/>
      <sheetName val="Gtovta"/>
      <sheetName val="RLI (AII-1)"/>
      <sheetName val=" AnexoOpDiv99"/>
      <sheetName val="Repeticiones"/>
      <sheetName val="AII-0 "/>
      <sheetName val="Condicable"/>
      <sheetName val="A"/>
      <sheetName val="Gen-2"/>
      <sheetName val="Index (2)"/>
      <sheetName val="IC_A"/>
      <sheetName val="ANEXOS"/>
      <sheetName val="ANEXO 1847"/>
      <sheetName val="aju10"/>
      <sheetName val="res10"/>
      <sheetName val="ANEXO 14"/>
      <sheetName val="Report 1"/>
      <sheetName val="LID-AR"/>
      <sheetName val="MES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BS_US"/>
      <sheetName val="IS_US"/>
      <sheetName val="CF_US"/>
      <sheetName val="BS"/>
      <sheetName val="IS"/>
      <sheetName val="CF"/>
      <sheetName val="Equity"/>
      <sheetName val="Fixed_Assets"/>
      <sheetName val="DADOS"/>
      <sheetName val="ELETROPAULO capacidade nova"/>
      <sheetName val="Classes_Custos"/>
      <sheetName val="Neutralidade"/>
      <sheetName val="vinc"/>
      <sheetName val="CA e atividade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n"/>
      <sheetName val="Lookups"/>
      <sheetName val="São_Paulo"/>
      <sheetName val="CVA_Projetada12meses"/>
      <sheetName val="Parque Gerador"/>
      <sheetName val="TOTCO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Title_Page2"/>
      <sheetName val="Inc__HR2"/>
      <sheetName val="PPA_Tariff2"/>
      <sheetName val="DEC_FEC_02_BD2"/>
      <sheetName val="PLAN_MANUT2"/>
      <sheetName val="Reforma_Secundária2"/>
      <sheetName val="DE_PARA2"/>
      <sheetName val="FLC_COMPL2"/>
      <sheetName val="Customer_Lists2"/>
      <sheetName val="RT_RI2"/>
      <sheetName val="Compra_-_MWh2"/>
      <sheetName val="Subsistemas_Andres2"/>
      <sheetName val="Ref__Materiales2"/>
      <sheetName val="Subsistemas_DPP2"/>
      <sheetName val="99_cons_YTD1"/>
      <sheetName val="Returns_USD1"/>
      <sheetName val="AUT__TRSFT1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Index_(2)"/>
      <sheetName val="ANEXO_1847"/>
      <sheetName val="ANEXO_14"/>
      <sheetName val="Report_1"/>
      <sheetName val="ELETROPAULO_capacidade_nova"/>
      <sheetName val="2006-08"/>
      <sheetName val="2006-12"/>
      <sheetName val="2006-07"/>
      <sheetName val="2006-11"/>
      <sheetName val="2006-10"/>
      <sheetName val="2006-09"/>
      <sheetName val="2007-04"/>
      <sheetName val="2007-08"/>
      <sheetName val="2007-12"/>
      <sheetName val="2007-02"/>
      <sheetName val="2007-01"/>
      <sheetName val="2007-07"/>
      <sheetName val="2007-06"/>
      <sheetName val="2007-05"/>
      <sheetName val="2007-03"/>
      <sheetName val="2007-11"/>
      <sheetName val="2007-10"/>
      <sheetName val="2007-09"/>
      <sheetName val="Resumo detalhado"/>
      <sheetName val=" "/>
      <sheetName val="P&amp;L CCI Detail"/>
      <sheetName val="Cash CCI Detail"/>
      <sheetName val="Budget"/>
      <sheetName val="Current Year"/>
      <sheetName val="Previous Year"/>
      <sheetName val="revenues cp"/>
      <sheetName val="2010-2015"/>
      <sheetName val="Title_Page3"/>
      <sheetName val="Inc__HR3"/>
      <sheetName val="PPA_Tariff3"/>
      <sheetName val="DEC_FEC_02_BD3"/>
      <sheetName val="PLAN_MANUT3"/>
      <sheetName val="Reforma_Secundária3"/>
      <sheetName val="FLC_COMPL3"/>
      <sheetName val="Customer_Lists3"/>
      <sheetName val="DE_PARA3"/>
      <sheetName val="Compra_-_MWh3"/>
      <sheetName val="RT_RI3"/>
      <sheetName val="Subsistemas_Andres3"/>
      <sheetName val="Ref__Materiales3"/>
      <sheetName val="Subsistemas_DPP3"/>
      <sheetName val="Demanda_nova_ou_edição1"/>
      <sheetName val="CA_por_Gerência1"/>
      <sheetName val="Categ_Valor___Classe_de_custo1"/>
      <sheetName val="Critérios_priorização1"/>
      <sheetName val="Centro_de_Planejamento1"/>
      <sheetName val="Centro_de_custo1"/>
      <sheetName val="Centro_de_Custos_e_Classes1"/>
      <sheetName val="São_Paulo1"/>
      <sheetName val="99_cons_YTD2"/>
      <sheetName val="Returns_USD2"/>
      <sheetName val="AUT__TRSFT2"/>
      <sheetName val="RP-101_2_1_1"/>
      <sheetName val="OBRA_VIAL_S21"/>
      <sheetName val="CCMM_Enap1"/>
      <sheetName val="Inicio_Análisis_Cuentas1"/>
      <sheetName val="General_Data1"/>
      <sheetName val="AMORT_20101"/>
      <sheetName val="RLI_(AII-1)1"/>
      <sheetName val="_AnexoOpDiv991"/>
      <sheetName val="AII-0_1"/>
      <sheetName val="Index_(2)1"/>
      <sheetName val="ANEXO_18471"/>
      <sheetName val="ANEXO_141"/>
      <sheetName val="Report_11"/>
      <sheetName val="ELETROPAULO_capacidade_nova1"/>
      <sheetName val="CA_e_atividade"/>
      <sheetName val="Dados_de_Entrada_-_Planejamento"/>
      <sheetName val="0_&lt;_VCM_&lt;_1_350"/>
      <sheetName val="_PIB_Brasil_(_R$_de_1996_)"/>
      <sheetName val="Dados_mensais"/>
      <sheetName val="Matriz_de_covariância"/>
      <sheetName val="tar__media"/>
      <sheetName val="Compra_de_Energia"/>
      <sheetName val="FLASH_REN"/>
      <sheetName val="Formule"/>
      <sheetName val="Patrimonio 30.09.04"/>
      <sheetName val="ANEXO 1847 (2)"/>
      <sheetName val="1846 (ANEXOS)"/>
      <sheetName val="Sheet1"/>
      <sheetName val="OR AT2018"/>
      <sheetName val="Sheet2"/>
      <sheetName val="Service Offerings to Top-20"/>
      <sheetName val="Logistics Out. by Region"/>
      <sheetName val="Revenue by Segment"/>
      <sheetName val="Facilities Overview"/>
      <sheetName val="Control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B88">
            <v>13.432628553792</v>
          </cell>
          <cell r="C88">
            <v>30.356448940096005</v>
          </cell>
          <cell r="D88">
            <v>10.89150688704</v>
          </cell>
          <cell r="E88">
            <v>25.568168502719999</v>
          </cell>
        </row>
        <row r="89">
          <cell r="B89">
            <v>13.722616477216</v>
          </cell>
          <cell r="C89">
            <v>28.492134892919111</v>
          </cell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Param"/>
      <sheetName val="Budget is budget"/>
      <sheetName val="CCMU"/>
      <sheetName val="Ret_CA1"/>
      <sheetName val="CA1"/>
      <sheetName val="CA-Hyper"/>
      <sheetName val="CA-Super"/>
      <sheetName val="# of stores"/>
      <sheetName val="MDD-promo-Hyper"/>
      <sheetName val="MDD-promo-Super"/>
      <sheetName val="TBP_marge_vs_LY"/>
      <sheetName val="TBP_marge_vs_Budget"/>
      <sheetName val="Margin_Total"/>
      <sheetName val="Margin_Hyper"/>
      <sheetName val="Margin_Super"/>
      <sheetName val="TBP_coûts_vs_LY"/>
      <sheetName val="TBP_coûts_vs_Budget"/>
      <sheetName val="Costs"/>
      <sheetName val="Control"/>
      <sheetName val="P&amp;L Total "/>
      <sheetName val="P&amp;L HYPER"/>
      <sheetName val="P&amp;L HYPER_F"/>
      <sheetName val="P&amp;L SUPER"/>
      <sheetName val="P&amp;L SUPER_F"/>
      <sheetName val="P&amp;L convenience"/>
      <sheetName val="P&amp;L convenience_F"/>
      <sheetName val="P&amp;L_CC"/>
      <sheetName val="P&amp;L_CC_F"/>
      <sheetName val="P&amp;L_Services"/>
      <sheetName val="P&amp;L_SM"/>
      <sheetName val="P&amp;L_Services_Fi"/>
      <sheetName val="P&amp;L_e-com"/>
      <sheetName val="P&amp;L_log"/>
      <sheetName val="P&amp;L_HO"/>
      <sheetName val="P&amp;L_HO_Expl"/>
      <sheetName val="P&amp;L_SUPPLY"/>
      <sheetName val="P&amp;L par format_MONTH"/>
      <sheetName val="P&amp;L par format_YTD"/>
      <sheetName val="P&amp;L_LFL_Hyper"/>
      <sheetName val="P&amp;L_LFL_Super"/>
      <sheetName val="CAPEX"/>
      <sheetName val="InvR12m"/>
      <sheetName val="Sheet1"/>
      <sheetName val="Inventory"/>
      <sheetName val="Ageing"/>
      <sheetName val="TAFI"/>
      <sheetName val="CF"/>
      <sheetName val="FTE"/>
      <sheetName val="Budget_is_budget"/>
      <sheetName val="#_of_stores"/>
      <sheetName val="P&amp;L_Total_"/>
      <sheetName val="P&amp;L_HYPER"/>
      <sheetName val="P&amp;L_HYPER_F"/>
      <sheetName val="P&amp;L_SUPER"/>
      <sheetName val="P&amp;L_SUPER_F"/>
      <sheetName val="P&amp;L_convenience"/>
      <sheetName val="P&amp;L_convenience_F"/>
      <sheetName val="P&amp;L_par_format_MONTH"/>
      <sheetName val="P&amp;L_par_format_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riterios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OP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1 - Chart Data"/>
      <sheetName val="2 - BMV_LAB B  Volume Data"/>
      <sheetName val="Fin LP"/>
      <sheetName val="Financial Position"/>
      <sheetName val="22410001-01_02"/>
      <sheetName val="Fin_LP"/>
      <sheetName val="1_-_Chart_Data"/>
      <sheetName val="2_-_BMV_LAB_B__Volume_Data"/>
      <sheetName val="SIMULA BASE"/>
      <sheetName val="MACETE-1"/>
      <sheetName val="Base Config"/>
      <sheetName val="GDO DDD"/>
      <sheetName val="REDE DDD"/>
      <sheetName val="GDO KA"/>
      <sheetName val="AUX"/>
      <sheetName val="INDICADORES_PCTS"/>
      <sheetName val="AUXILIAR"/>
      <sheetName val="Inputs"/>
      <sheetName val="LOJA_CUSTCOLD_BU"/>
      <sheetName val="Sheet1"/>
      <sheetName val="SIMULA_BASE"/>
      <sheetName val="Base_Config"/>
      <sheetName val="GDO_DDD"/>
      <sheetName val="REDE_DDD"/>
      <sheetName val="GDO_KA"/>
      <sheetName val="MEX95IB"/>
      <sheetName val="Cash Flow"/>
      <sheetName val="Sales Forecasts"/>
      <sheetName val="Financial_Position"/>
      <sheetName val="Cash_Flow"/>
      <sheetName val="Sales_Forecasts"/>
      <sheetName val="C"/>
      <sheetName val="은행"/>
      <sheetName val="평가&amp;선급.미지급"/>
      <sheetName val="#REF"/>
      <sheetName val="building"/>
      <sheetName val="주주명부&lt;끝&gt;"/>
      <sheetName val="DataSheet"/>
      <sheetName val="PickList"/>
      <sheetName val="4. International Time Off"/>
      <sheetName val="análise"/>
      <sheetName val="Dropdown"/>
      <sheetName val="F3. Source - FX Rates"/>
      <sheetName val="F1. Source - Entity Data Now"/>
      <sheetName val="5.3 Dropdown"/>
      <sheetName val="F1.  Entity Data "/>
      <sheetName val="Info &amp;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DIF FAT FEV 01"/>
      <sheetName val="Prod Mac"/>
      <sheetName val="Endividamento (US$)"/>
      <sheetName val="FluxoCorporativo (US$)"/>
      <sheetName val="DRENegócio (US$)"/>
      <sheetName val="Entrada de Dados"/>
      <sheetName val="Plan69"/>
      <sheetName val="EfEnerg (ton)"/>
      <sheetName val="EstoqueComposição"/>
      <sheetName val="VendasZn (US$)"/>
      <sheetName val="ProdZnCont (ton)"/>
      <sheetName val="DistrFat (US$)"/>
      <sheetName val="Indice"/>
      <sheetName val="DREÓxido"/>
      <sheetName val="ProdPbMA (ton)"/>
      <sheetName val="Entr.Dados (US$)"/>
      <sheetName val="Tres Gerações"/>
      <sheetName val="DRECorporativo (US$)"/>
      <sheetName val="painel VM MÊS"/>
      <sheetName val="SBM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F-G7"/>
      <sheetName val="ENTRDADOS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stimativa-Dez"/>
      <sheetName val="População"/>
      <sheetName val="Receitas 31.10.01"/>
      <sheetName val="Receitas 30.06.01"/>
      <sheetName val="PAS Encargos"/>
      <sheetName val="Cutoff"/>
      <sheetName val="XREF"/>
      <sheetName val="Tickmarks"/>
    </sheetNames>
    <sheetDataSet>
      <sheetData sheetId="0"/>
      <sheetData sheetId="1"/>
      <sheetData sheetId="2"/>
      <sheetData sheetId="3">
        <row r="19">
          <cell r="D19" t="str">
            <v>!</v>
          </cell>
          <cell r="F19">
            <v>-5301552.38</v>
          </cell>
        </row>
        <row r="27">
          <cell r="C27">
            <v>-1087029.47</v>
          </cell>
          <cell r="D27" t="str">
            <v>!</v>
          </cell>
          <cell r="F27">
            <v>-1645281.31</v>
          </cell>
        </row>
        <row r="34">
          <cell r="C34">
            <v>-321292.04000000004</v>
          </cell>
          <cell r="D34" t="str">
            <v>!</v>
          </cell>
          <cell r="F34">
            <v>-502936.43</v>
          </cell>
        </row>
        <row r="98">
          <cell r="D98" t="str">
            <v>!</v>
          </cell>
        </row>
        <row r="104">
          <cell r="C104">
            <v>-2407167.4100000006</v>
          </cell>
          <cell r="D104" t="str">
            <v>!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F1_F3"/>
      <sheetName val="Cte_F1_3151"/>
      <sheetName val="Cte_F1_3750"/>
      <sheetName val="Cte_F5_1997"/>
      <sheetName val="Cte_FP_3151"/>
      <sheetName val="Cte_FP_3750"/>
      <sheetName val="Distribuição por Setor_Divisão"/>
      <sheetName val="Distribuição por Depto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ANAIS"/>
      <sheetName val="CHI02URV"/>
      <sheetName val="Source TB"/>
      <sheetName val="Source_TB"/>
      <sheetName val="INVESTISSEMENTS"/>
      <sheetName val="Source_TB1"/>
      <sheetName val="Source_TB2"/>
      <sheetName val="Source_TB3"/>
      <sheetName val="P-L"/>
      <sheetName val="Assets"/>
      <sheetName val="General_Dat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heet2"/>
      <sheetName val="PMO"/>
      <sheetName val="__FDSCACHE__"/>
      <sheetName val="Summary Template"/>
      <sheetName val="WACC"/>
      <sheetName val="0000000"/>
      <sheetName val="1000000"/>
      <sheetName val="dropbox"/>
      <sheetName val="Selections"/>
      <sheetName val="LTM"/>
      <sheetName val="CREDIT STATS"/>
      <sheetName val="DropZone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extra pages"/>
      <sheetName val="Input"/>
      <sheetName val="Combined"/>
      <sheetName val="FX Rates"/>
      <sheetName val="Sensitivities"/>
      <sheetName val="ACQ"/>
      <sheetName val="Merger"/>
      <sheetName val="Operating"/>
      <sheetName val="Regression"/>
      <sheetName val="CoverPage"/>
      <sheetName val="Combined PL"/>
      <sheetName val="Definitions"/>
      <sheetName val="Acquirer"/>
      <sheetName val="Assump"/>
      <sheetName val="OP Ass"/>
      <sheetName val="TRADING"/>
      <sheetName val="CREDIT"/>
      <sheetName val="FAB별"/>
      <sheetName val="Agenda Setembro"/>
      <sheetName val="Planilha3"/>
      <sheetName val="Carry Over Agosto GC"/>
      <sheetName val="Carry Over Agosto TT"/>
      <sheetName val="Fat Setembro"/>
      <sheetName val="Contrato"/>
      <sheetName val="Planilha1"/>
      <sheetName val="Planilha2"/>
      <sheetName val="Revenue VP VPY"/>
      <sheetName val="EBIT VP VPY"/>
      <sheetName val="Headcount and Oil Price"/>
      <sheetName val="BOE Stats"/>
      <sheetName val="XOM"/>
      <sheetName val="BS"/>
      <sheetName val="Adjusted EBITDA (2)"/>
      <sheetName val="Adjusted EBITDA (4)"/>
      <sheetName val="Financial Summary w. Projection"/>
      <sheetName val="Adjusted EBITDA (3)"/>
      <sheetName val="01-11"/>
      <sheetName val="inputs"/>
      <sheetName val="synthgraph"/>
      <sheetName val="Morgan Stanley"/>
      <sheetName val="Financial Statement"/>
      <sheetName val="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Analysis of Valuation Multiples of Comparable Flat-Rolled Steel Companies</v>
          </cell>
        </row>
        <row r="2">
          <cell r="A2" t="str">
            <v>Public Market Multiples Including Pension Liabilities and OPEBs</v>
          </cell>
        </row>
        <row r="5">
          <cell r="L5" t="str">
            <v>Market Value of Equity as a Multiple of:</v>
          </cell>
          <cell r="M5" t="str">
            <v>Market Capitalization as a Multiple of:</v>
          </cell>
          <cell r="V5" t="str">
            <v>Market Capitalization as a Multiple of:</v>
          </cell>
        </row>
        <row r="6">
          <cell r="J6" t="str">
            <v>Adj.</v>
          </cell>
          <cell r="K6" t="str">
            <v>LTM</v>
          </cell>
          <cell r="L6" t="str">
            <v>LTM</v>
          </cell>
          <cell r="R6" t="str">
            <v>LTM</v>
          </cell>
        </row>
        <row r="7">
          <cell r="D7" t="str">
            <v>Price</v>
          </cell>
          <cell r="E7" t="str">
            <v>Market</v>
          </cell>
          <cell r="F7" t="str">
            <v>Market</v>
          </cell>
          <cell r="G7" t="str">
            <v>Market</v>
          </cell>
          <cell r="H7" t="str">
            <v>Market</v>
          </cell>
          <cell r="I7" t="str">
            <v>1999E</v>
          </cell>
          <cell r="J7" t="str">
            <v>Market</v>
          </cell>
          <cell r="K7" t="str">
            <v>Cash</v>
          </cell>
          <cell r="L7" t="str">
            <v>Net to</v>
          </cell>
          <cell r="M7" t="str">
            <v>LTM</v>
          </cell>
          <cell r="N7" t="str">
            <v>1999E</v>
          </cell>
          <cell r="O7" t="str">
            <v>LTM</v>
          </cell>
          <cell r="P7" t="str">
            <v>2000E</v>
          </cell>
          <cell r="R7" t="str">
            <v>Cash</v>
          </cell>
          <cell r="T7" t="str">
            <v>LFQ</v>
          </cell>
          <cell r="V7" t="str">
            <v>LTM</v>
          </cell>
          <cell r="X7" t="str">
            <v>LTM</v>
          </cell>
          <cell r="Z7" t="str">
            <v>LTM</v>
          </cell>
        </row>
        <row r="8">
          <cell r="A8" t="str">
            <v>Company</v>
          </cell>
          <cell r="B8" t="str">
            <v>Sep-13-99</v>
          </cell>
          <cell r="C8" t="str">
            <v>Value</v>
          </cell>
          <cell r="D8" t="str">
            <v>Sep-13-99</v>
          </cell>
          <cell r="E8" t="str">
            <v>Cap. (b)</v>
          </cell>
          <cell r="F8" t="str">
            <v>Value</v>
          </cell>
          <cell r="G8" t="str">
            <v>EPS. (c)</v>
          </cell>
          <cell r="H8" t="str">
            <v>Cap. (a)</v>
          </cell>
          <cell r="I8" t="str">
            <v>Flow (d)</v>
          </cell>
          <cell r="J8" t="str">
            <v>Cap. (b)</v>
          </cell>
          <cell r="K8" t="str">
            <v>Sales</v>
          </cell>
          <cell r="L8" t="str">
            <v>Common</v>
          </cell>
          <cell r="M8" t="str">
            <v>EBIT</v>
          </cell>
          <cell r="N8" t="str">
            <v>EPS. (c)</v>
          </cell>
          <cell r="P8" t="str">
            <v>EPS (c)</v>
          </cell>
          <cell r="R8" t="str">
            <v>Flow (d)</v>
          </cell>
          <cell r="T8" t="str">
            <v>Equity</v>
          </cell>
          <cell r="V8" t="str">
            <v>Sales</v>
          </cell>
          <cell r="X8" t="str">
            <v>EBITDA</v>
          </cell>
          <cell r="Z8" t="str">
            <v>EBIT</v>
          </cell>
        </row>
        <row r="11">
          <cell r="A11" t="str">
            <v>Company Name</v>
          </cell>
          <cell r="B11" t="e">
            <v>#NAME?</v>
          </cell>
          <cell r="C11">
            <v>1210.4707062500001</v>
          </cell>
          <cell r="D11" t="e">
            <v>#NAME?</v>
          </cell>
          <cell r="E11" t="e">
            <v>#REF!</v>
          </cell>
          <cell r="F11">
            <v>1210.4707062500001</v>
          </cell>
          <cell r="G11" t="e">
            <v>#REF!</v>
          </cell>
          <cell r="H11">
            <v>1210.4707062500001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  <cell r="N11" t="e">
            <v>#REF!</v>
          </cell>
          <cell r="P11" t="e">
            <v>#REF!</v>
          </cell>
          <cell r="R11" t="e">
            <v>#REF!</v>
          </cell>
          <cell r="T11" t="e">
            <v>#REF!</v>
          </cell>
          <cell r="V11" t="e">
            <v>#REF!</v>
          </cell>
          <cell r="X11" t="e">
            <v>#REF!</v>
          </cell>
          <cell r="Z11" t="e">
            <v>#REF!</v>
          </cell>
        </row>
        <row r="12">
          <cell r="A12" t="e">
            <v>#REF!</v>
          </cell>
          <cell r="B12" t="e">
            <v>#REF!</v>
          </cell>
          <cell r="C12" t="e">
            <v>#REF!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str">
            <v>*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  <cell r="N12" t="e">
            <v>#REF!</v>
          </cell>
          <cell r="O12" t="e">
            <v>#REF!</v>
          </cell>
          <cell r="P12" t="e">
            <v>#REF!</v>
          </cell>
          <cell r="Q12" t="str">
            <v>*</v>
          </cell>
          <cell r="R12" t="e">
            <v>#REF!</v>
          </cell>
          <cell r="T12" t="e">
            <v>#REF!</v>
          </cell>
          <cell r="V12" t="e">
            <v>#REF!</v>
          </cell>
          <cell r="X12" t="e">
            <v>#REF!</v>
          </cell>
          <cell r="Y12" t="str">
            <v>*</v>
          </cell>
          <cell r="Z12" t="e">
            <v>#REF!</v>
          </cell>
        </row>
        <row r="13">
          <cell r="A13" t="e">
            <v>#REF!</v>
          </cell>
          <cell r="B13" t="e">
            <v>#REF!</v>
          </cell>
          <cell r="C13" t="e">
            <v>#REF!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P13" t="e">
            <v>#REF!</v>
          </cell>
          <cell r="R13" t="e">
            <v>#REF!</v>
          </cell>
          <cell r="T13" t="e">
            <v>#REF!</v>
          </cell>
          <cell r="V13" t="e">
            <v>#REF!</v>
          </cell>
          <cell r="X13" t="e">
            <v>#REF!</v>
          </cell>
          <cell r="Z13" t="e">
            <v>#REF!</v>
          </cell>
          <cell r="AA13" t="str">
            <v>*</v>
          </cell>
        </row>
        <row r="14">
          <cell r="A14" t="e">
            <v>#REF!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P14" t="e">
            <v>#REF!</v>
          </cell>
          <cell r="R14" t="e">
            <v>#REF!</v>
          </cell>
          <cell r="T14" t="e">
            <v>#REF!</v>
          </cell>
          <cell r="V14" t="e">
            <v>#REF!</v>
          </cell>
          <cell r="X14" t="e">
            <v>#REF!</v>
          </cell>
          <cell r="Z14" t="e">
            <v>#REF!</v>
          </cell>
        </row>
        <row r="15">
          <cell r="A15" t="e">
            <v>#REF!</v>
          </cell>
          <cell r="B15" t="e">
            <v>#REF!</v>
          </cell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P15" t="e">
            <v>#REF!</v>
          </cell>
          <cell r="R15" t="e">
            <v>#REF!</v>
          </cell>
          <cell r="T15" t="e">
            <v>#REF!</v>
          </cell>
          <cell r="V15" t="e">
            <v>#REF!</v>
          </cell>
          <cell r="X15" t="e">
            <v>#REF!</v>
          </cell>
          <cell r="Z15" t="e">
            <v>#REF!</v>
          </cell>
        </row>
        <row r="16">
          <cell r="A16" t="e">
            <v>#REF!</v>
          </cell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P16" t="e">
            <v>#REF!</v>
          </cell>
          <cell r="R16" t="e">
            <v>#REF!</v>
          </cell>
          <cell r="T16" t="e">
            <v>#REF!</v>
          </cell>
          <cell r="V16" t="e">
            <v>#REF!</v>
          </cell>
          <cell r="X16" t="e">
            <v>#REF!</v>
          </cell>
          <cell r="Z16" t="e">
            <v>#REF!</v>
          </cell>
        </row>
        <row r="17">
          <cell r="A17" t="e">
            <v>#REF!</v>
          </cell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P17" t="e">
            <v>#REF!</v>
          </cell>
          <cell r="R17" t="e">
            <v>#REF!</v>
          </cell>
          <cell r="S17" t="str">
            <v>*</v>
          </cell>
          <cell r="T17" t="e">
            <v>#REF!</v>
          </cell>
          <cell r="V17" t="e">
            <v>#REF!</v>
          </cell>
          <cell r="X17" t="e">
            <v>#REF!</v>
          </cell>
          <cell r="Z17" t="e">
            <v>#REF!</v>
          </cell>
        </row>
        <row r="18">
          <cell r="A18" t="e">
            <v>#REF!</v>
          </cell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I18" t="e">
            <v>#REF!</v>
          </cell>
          <cell r="J18" t="e">
            <v>#REF!</v>
          </cell>
          <cell r="K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P18" t="e">
            <v>#REF!</v>
          </cell>
          <cell r="R18" t="e">
            <v>#REF!</v>
          </cell>
          <cell r="T18" t="e">
            <v>#REF!</v>
          </cell>
          <cell r="V18" t="e">
            <v>#REF!</v>
          </cell>
          <cell r="X18" t="e">
            <v>#REF!</v>
          </cell>
          <cell r="Z18" t="e">
            <v>#REF!</v>
          </cell>
          <cell r="AA18" t="str">
            <v>*</v>
          </cell>
        </row>
        <row r="19">
          <cell r="A19" t="e">
            <v>#REF!</v>
          </cell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  <cell r="G19" t="str">
            <v>*</v>
          </cell>
          <cell r="H19" t="e">
            <v>#REF!</v>
          </cell>
          <cell r="I19" t="e">
            <v>#REF!</v>
          </cell>
          <cell r="J19" t="e">
            <v>#REF!</v>
          </cell>
          <cell r="K19" t="str">
            <v>*</v>
          </cell>
          <cell r="L19" t="e">
            <v>#REF!</v>
          </cell>
          <cell r="M19" t="str">
            <v>*</v>
          </cell>
          <cell r="N19" t="e">
            <v>#REF!</v>
          </cell>
          <cell r="O19" t="e">
            <v>#REF!</v>
          </cell>
          <cell r="P19" t="e">
            <v>#REF!</v>
          </cell>
          <cell r="Q19" t="str">
            <v>*</v>
          </cell>
          <cell r="R19" t="e">
            <v>#REF!</v>
          </cell>
          <cell r="S19" t="str">
            <v>*</v>
          </cell>
          <cell r="T19" t="e">
            <v>#REF!</v>
          </cell>
          <cell r="V19" t="e">
            <v>#REF!</v>
          </cell>
          <cell r="W19" t="str">
            <v>*</v>
          </cell>
          <cell r="X19" t="e">
            <v>#REF!</v>
          </cell>
          <cell r="Z19" t="e">
            <v>#REF!</v>
          </cell>
          <cell r="AA19" t="str">
            <v>*</v>
          </cell>
        </row>
        <row r="20">
          <cell r="A20" t="e">
            <v>#REF!</v>
          </cell>
          <cell r="B20" t="e">
            <v>#REF!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 t="e">
            <v>#REF!</v>
          </cell>
          <cell r="K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P20" t="e">
            <v>#REF!</v>
          </cell>
          <cell r="R20" t="e">
            <v>#REF!</v>
          </cell>
          <cell r="T20" t="e">
            <v>#REF!</v>
          </cell>
          <cell r="V20" t="e">
            <v>#REF!</v>
          </cell>
          <cell r="X20" t="e">
            <v>#REF!</v>
          </cell>
          <cell r="Z20" t="e">
            <v>#REF!</v>
          </cell>
        </row>
        <row r="21">
          <cell r="A21" t="e">
            <v>#REF!</v>
          </cell>
          <cell r="B21" t="e">
            <v>#REF!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 t="e">
            <v>#REF!</v>
          </cell>
          <cell r="I21" t="e">
            <v>#REF!</v>
          </cell>
          <cell r="J21" t="e">
            <v>#REF!</v>
          </cell>
          <cell r="K21" t="e">
            <v>#REF!</v>
          </cell>
          <cell r="L21" t="e">
            <v>#REF!</v>
          </cell>
          <cell r="M21" t="e">
            <v>#REF!</v>
          </cell>
          <cell r="N21" t="e">
            <v>#REF!</v>
          </cell>
          <cell r="P21" t="e">
            <v>#REF!</v>
          </cell>
          <cell r="R21" t="e">
            <v>#REF!</v>
          </cell>
          <cell r="T21" t="e">
            <v>#REF!</v>
          </cell>
          <cell r="V21" t="e">
            <v>#REF!</v>
          </cell>
          <cell r="X21" t="e">
            <v>#REF!</v>
          </cell>
          <cell r="Z21" t="e">
            <v>#REF!</v>
          </cell>
        </row>
        <row r="22">
          <cell r="A22" t="e">
            <v>#REF!</v>
          </cell>
          <cell r="B22" t="e">
            <v>#REF!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I22" t="e">
            <v>#REF!</v>
          </cell>
          <cell r="J22" t="e">
            <v>#REF!</v>
          </cell>
          <cell r="K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P22" t="e">
            <v>#REF!</v>
          </cell>
          <cell r="R22" t="e">
            <v>#REF!</v>
          </cell>
          <cell r="T22" t="e">
            <v>#REF!</v>
          </cell>
          <cell r="V22" t="e">
            <v>#REF!</v>
          </cell>
          <cell r="X22" t="e">
            <v>#REF!</v>
          </cell>
          <cell r="Z22" t="e">
            <v>#REF!</v>
          </cell>
        </row>
        <row r="23">
          <cell r="A23" t="e">
            <v>#REF!</v>
          </cell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I23" t="e">
            <v>#REF!</v>
          </cell>
          <cell r="J23" t="e">
            <v>#REF!</v>
          </cell>
          <cell r="K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P23" t="e">
            <v>#REF!</v>
          </cell>
          <cell r="R23" t="e">
            <v>#REF!</v>
          </cell>
          <cell r="T23" t="e">
            <v>#REF!</v>
          </cell>
          <cell r="V23" t="e">
            <v>#REF!</v>
          </cell>
          <cell r="X23" t="e">
            <v>#REF!</v>
          </cell>
          <cell r="Z23" t="e">
            <v>#REF!</v>
          </cell>
        </row>
        <row r="27">
          <cell r="H27" t="str">
            <v xml:space="preserve">     Minimum (e)</v>
          </cell>
          <cell r="I27" t="e">
            <v>#REF!</v>
          </cell>
          <cell r="J27" t="e">
            <v>#REF!</v>
          </cell>
          <cell r="K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R27" t="e">
            <v>#REF!</v>
          </cell>
          <cell r="T27" t="e">
            <v>#REF!</v>
          </cell>
          <cell r="V27" t="e">
            <v>#REF!</v>
          </cell>
          <cell r="X27" t="e">
            <v>#REF!</v>
          </cell>
          <cell r="Z27" t="e">
            <v>#REF!</v>
          </cell>
        </row>
        <row r="28">
          <cell r="H28" t="str">
            <v xml:space="preserve">     Mean (e)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R28" t="e">
            <v>#REF!</v>
          </cell>
          <cell r="T28" t="e">
            <v>#REF!</v>
          </cell>
          <cell r="V28" t="e">
            <v>#REF!</v>
          </cell>
          <cell r="X28" t="e">
            <v>#REF!</v>
          </cell>
          <cell r="Z28" t="e">
            <v>#REF!</v>
          </cell>
        </row>
        <row r="29">
          <cell r="H29" t="str">
            <v xml:space="preserve">     Median (e)</v>
          </cell>
          <cell r="I29" t="e">
            <v>#REF!</v>
          </cell>
          <cell r="J29" t="e">
            <v>#REF!</v>
          </cell>
          <cell r="K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R29" t="e">
            <v>#REF!</v>
          </cell>
          <cell r="T29" t="e">
            <v>#REF!</v>
          </cell>
          <cell r="V29" t="e">
            <v>#REF!</v>
          </cell>
          <cell r="X29" t="e">
            <v>#REF!</v>
          </cell>
          <cell r="Z29" t="e">
            <v>#REF!</v>
          </cell>
        </row>
        <row r="30">
          <cell r="H30" t="str">
            <v xml:space="preserve">     Maximum (e)</v>
          </cell>
          <cell r="I30" t="e">
            <v>#REF!</v>
          </cell>
          <cell r="J30" t="e">
            <v>#REF!</v>
          </cell>
          <cell r="K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R30" t="e">
            <v>#REF!</v>
          </cell>
          <cell r="T30" t="e">
            <v>#REF!</v>
          </cell>
          <cell r="V30" t="e">
            <v>#REF!</v>
          </cell>
          <cell r="X30" t="e">
            <v>#REF!</v>
          </cell>
          <cell r="Z30" t="e">
            <v>#REF!</v>
          </cell>
        </row>
        <row r="41">
          <cell r="A41" t="str">
            <v>Dollar amounts in U.S. millions except per share data and if otherwise stated.</v>
          </cell>
        </row>
        <row r="42">
          <cell r="A42" t="str">
            <v>(a)</v>
          </cell>
          <cell r="B42" t="str">
            <v>Market Capitalization = Market Value of Equity + Pref. Equity + Short-Term Debt + Long-Term Debt + Minority Interest - Cash &amp; Marketable Securities</v>
          </cell>
        </row>
        <row r="43">
          <cell r="A43" t="str">
            <v>(b)</v>
          </cell>
          <cell r="B43" t="str">
            <v>Adjusted Market Capitalization = Market Value of Equity + Pref. Equity + Short-Term Debt + Long-Term Debt + Minority Interest + Net Pension Liabilities + Net OPEBs - Cash &amp; Marketable Securities</v>
          </cell>
        </row>
        <row r="44">
          <cell r="A44" t="str">
            <v>(c)</v>
          </cell>
          <cell r="B44" t="str">
            <v>Earnings Estimates were obtained from First Call as of Sep-13-99 and calendarized when necessary.</v>
          </cell>
        </row>
        <row r="45">
          <cell r="A45" t="str">
            <v>(d)</v>
          </cell>
          <cell r="B45" t="str">
            <v>Cash Flow = Income Available to Common + DD&amp;A + Deferred Taxes + Earnings of Unconsolidated Subs.</v>
          </cell>
        </row>
        <row r="46">
          <cell r="A46" t="str">
            <v>(e)</v>
          </cell>
          <cell r="B46" t="str">
            <v>Summary Multiples exclude numbers that are Negative, Not Available, Not Meaningful and (*) items.</v>
          </cell>
        </row>
        <row r="47">
          <cell r="A47" t="str">
            <v>(f)</v>
          </cell>
          <cell r="B47" t="str">
            <v>EBITDAPO = Earnings Before Interest, Taxes, Depreciation, Amortization, Pension and OPEB Expenses</v>
          </cell>
        </row>
        <row r="107">
          <cell r="G107" t="str">
            <v>Credit Ratings</v>
          </cell>
          <cell r="H107" t="str">
            <v>LTM</v>
          </cell>
          <cell r="I107" t="str">
            <v>LTM</v>
          </cell>
          <cell r="J107" t="str">
            <v>LTM</v>
          </cell>
          <cell r="K107" t="str">
            <v>Total</v>
          </cell>
          <cell r="L107" t="str">
            <v>LTM</v>
          </cell>
          <cell r="M107" t="str">
            <v>Net Debt/</v>
          </cell>
          <cell r="N107" t="str">
            <v>(EBITDA -</v>
          </cell>
          <cell r="O107" t="str">
            <v>FFO/</v>
          </cell>
          <cell r="P107" t="str">
            <v>Total</v>
          </cell>
          <cell r="R107" t="str">
            <v>Net Debt</v>
          </cell>
          <cell r="T107" t="str">
            <v>Net Debt/</v>
          </cell>
          <cell r="V107" t="str">
            <v>Total</v>
          </cell>
          <cell r="X107" t="str">
            <v>FFO/</v>
          </cell>
          <cell r="Z107" t="str">
            <v>Free Oper.</v>
          </cell>
        </row>
        <row r="108">
          <cell r="G108" t="str">
            <v>Senior Debt</v>
          </cell>
          <cell r="H108" t="str">
            <v>EBITDA/</v>
          </cell>
          <cell r="I108" t="str">
            <v>EBITDA/</v>
          </cell>
          <cell r="J108" t="str">
            <v>EBITDA/</v>
          </cell>
          <cell r="K108" t="str">
            <v>Debt/</v>
          </cell>
          <cell r="L108" t="str">
            <v>EBITDA/</v>
          </cell>
          <cell r="M108" t="str">
            <v>Net</v>
          </cell>
          <cell r="N108" t="str">
            <v>CAPEX)/</v>
          </cell>
          <cell r="O108" t="str">
            <v>Total</v>
          </cell>
          <cell r="P108" t="str">
            <v>Debt/</v>
          </cell>
          <cell r="R108" t="str">
            <v>Pen + OPEB/</v>
          </cell>
          <cell r="T108" t="str">
            <v>Net</v>
          </cell>
          <cell r="V108" t="str">
            <v>Debt/</v>
          </cell>
          <cell r="X108" t="str">
            <v>Total</v>
          </cell>
          <cell r="Z108" t="str">
            <v>Cash Flow/</v>
          </cell>
        </row>
        <row r="109">
          <cell r="A109" t="str">
            <v>Company</v>
          </cell>
          <cell r="B109" t="str">
            <v>Moody's</v>
          </cell>
          <cell r="C109" t="str">
            <v>S&amp;P</v>
          </cell>
          <cell r="D109" t="str">
            <v>Gross Int.</v>
          </cell>
          <cell r="E109" t="str">
            <v>Net Int.</v>
          </cell>
          <cell r="F109" t="str">
            <v>Moody's</v>
          </cell>
          <cell r="G109" t="str">
            <v>Tot Bk Cap</v>
          </cell>
          <cell r="H109" t="str">
            <v>S&amp;P</v>
          </cell>
          <cell r="I109" t="str">
            <v>Book Cap</v>
          </cell>
          <cell r="J109" t="str">
            <v>Gross Int.</v>
          </cell>
          <cell r="K109" t="str">
            <v>Debt</v>
          </cell>
          <cell r="L109" t="str">
            <v>Net Int.</v>
          </cell>
          <cell r="N109" t="str">
            <v>Gross Int.</v>
          </cell>
          <cell r="P109" t="str">
            <v>Tot Bk Cap</v>
          </cell>
          <cell r="R109" t="str">
            <v>Net Bk Cap</v>
          </cell>
          <cell r="T109" t="str">
            <v>Book Cap</v>
          </cell>
          <cell r="V109" t="str">
            <v>EBITDA</v>
          </cell>
          <cell r="X109" t="str">
            <v>Debt</v>
          </cell>
          <cell r="Z109" t="str">
            <v xml:space="preserve"> Debt</v>
          </cell>
        </row>
        <row r="112">
          <cell r="A112" t="str">
            <v>Company Name</v>
          </cell>
          <cell r="B112" t="str">
            <v>Ba1</v>
          </cell>
          <cell r="C112" t="str">
            <v>BB-</v>
          </cell>
          <cell r="D112" t="e">
            <v>#REF!</v>
          </cell>
          <cell r="E112" t="e">
            <v>#REF!</v>
          </cell>
          <cell r="F112" t="str">
            <v>Ba1</v>
          </cell>
          <cell r="G112" t="e">
            <v>#REF!</v>
          </cell>
          <cell r="H112" t="str">
            <v>BB-</v>
          </cell>
          <cell r="I112" t="e">
            <v>#REF!</v>
          </cell>
          <cell r="J112" t="e">
            <v>#REF!</v>
          </cell>
          <cell r="K112" t="e">
            <v>#REF!</v>
          </cell>
          <cell r="L112" t="e">
            <v>#REF!</v>
          </cell>
          <cell r="N112" t="e">
            <v>#REF!</v>
          </cell>
          <cell r="P112" t="e">
            <v>#REF!</v>
          </cell>
          <cell r="R112" t="e">
            <v>#REF!</v>
          </cell>
          <cell r="T112" t="e">
            <v>#REF!</v>
          </cell>
          <cell r="V112" t="e">
            <v>#REF!</v>
          </cell>
          <cell r="X112" t="e">
            <v>#REF!</v>
          </cell>
          <cell r="Z112" t="e">
            <v>#REF!</v>
          </cell>
        </row>
        <row r="113">
          <cell r="A113" t="e">
            <v>#REF!</v>
          </cell>
          <cell r="B113" t="str">
            <v>B1</v>
          </cell>
          <cell r="C113" t="str">
            <v>B</v>
          </cell>
          <cell r="D113" t="e">
            <v>#REF!</v>
          </cell>
          <cell r="E113" t="e">
            <v>#REF!</v>
          </cell>
          <cell r="F113" t="str">
            <v>B1</v>
          </cell>
          <cell r="G113" t="e">
            <v>#REF!</v>
          </cell>
          <cell r="H113" t="str">
            <v>B</v>
          </cell>
          <cell r="I113" t="e">
            <v>#REF!</v>
          </cell>
          <cell r="J113" t="e">
            <v>#REF!</v>
          </cell>
          <cell r="K113" t="e">
            <v>#REF!</v>
          </cell>
          <cell r="L113" t="e">
            <v>#REF!</v>
          </cell>
          <cell r="N113" t="e">
            <v>#REF!</v>
          </cell>
          <cell r="P113" t="e">
            <v>#REF!</v>
          </cell>
          <cell r="R113" t="e">
            <v>#REF!</v>
          </cell>
          <cell r="T113" t="e">
            <v>#REF!</v>
          </cell>
          <cell r="V113" t="e">
            <v>#REF!</v>
          </cell>
          <cell r="X113" t="e">
            <v>#REF!</v>
          </cell>
          <cell r="Z113" t="e">
            <v>#REF!</v>
          </cell>
        </row>
        <row r="114">
          <cell r="A114" t="e">
            <v>#REF!</v>
          </cell>
          <cell r="B114" t="str">
            <v>Ba2</v>
          </cell>
          <cell r="C114" t="str">
            <v>BB-</v>
          </cell>
          <cell r="D114" t="e">
            <v>#REF!</v>
          </cell>
          <cell r="E114" t="e">
            <v>#REF!</v>
          </cell>
          <cell r="F114" t="str">
            <v>Ba2</v>
          </cell>
          <cell r="G114" t="e">
            <v>#REF!</v>
          </cell>
          <cell r="H114" t="str">
            <v>BB-</v>
          </cell>
          <cell r="I114" t="e">
            <v>#REF!</v>
          </cell>
          <cell r="J114" t="e">
            <v>#REF!</v>
          </cell>
          <cell r="K114" t="e">
            <v>#REF!</v>
          </cell>
          <cell r="L114" t="e">
            <v>#REF!</v>
          </cell>
          <cell r="N114" t="e">
            <v>#REF!</v>
          </cell>
          <cell r="P114" t="e">
            <v>#REF!</v>
          </cell>
          <cell r="R114" t="e">
            <v>#REF!</v>
          </cell>
          <cell r="T114" t="e">
            <v>#REF!</v>
          </cell>
          <cell r="V114" t="e">
            <v>#REF!</v>
          </cell>
          <cell r="X114" t="e">
            <v>#REF!</v>
          </cell>
          <cell r="Z114" t="e">
            <v>#REF!</v>
          </cell>
        </row>
        <row r="115">
          <cell r="A115" t="e">
            <v>#REF!</v>
          </cell>
          <cell r="B115" t="str">
            <v>-</v>
          </cell>
          <cell r="C115" t="str">
            <v>-</v>
          </cell>
          <cell r="D115" t="e">
            <v>#REF!</v>
          </cell>
          <cell r="E115" t="e">
            <v>#REF!</v>
          </cell>
          <cell r="F115" t="str">
            <v>-</v>
          </cell>
          <cell r="G115" t="e">
            <v>#REF!</v>
          </cell>
          <cell r="H115" t="str">
            <v>-</v>
          </cell>
          <cell r="I115" t="e">
            <v>#REF!</v>
          </cell>
          <cell r="J115" t="e">
            <v>#REF!</v>
          </cell>
          <cell r="K115" t="e">
            <v>#REF!</v>
          </cell>
          <cell r="L115" t="e">
            <v>#REF!</v>
          </cell>
          <cell r="N115" t="e">
            <v>#REF!</v>
          </cell>
          <cell r="P115" t="e">
            <v>#REF!</v>
          </cell>
          <cell r="R115" t="e">
            <v>#REF!</v>
          </cell>
          <cell r="T115" t="e">
            <v>#REF!</v>
          </cell>
          <cell r="V115" t="e">
            <v>#REF!</v>
          </cell>
          <cell r="X115" t="e">
            <v>#REF!</v>
          </cell>
          <cell r="Z115" t="e">
            <v>#REF!</v>
          </cell>
        </row>
        <row r="116">
          <cell r="A116" t="e">
            <v>#REF!</v>
          </cell>
          <cell r="B116" t="str">
            <v>Ba1</v>
          </cell>
          <cell r="C116" t="str">
            <v>BB-</v>
          </cell>
          <cell r="D116" t="e">
            <v>#REF!</v>
          </cell>
          <cell r="E116" t="e">
            <v>#REF!</v>
          </cell>
          <cell r="F116" t="str">
            <v>Ba1</v>
          </cell>
          <cell r="G116" t="e">
            <v>#REF!</v>
          </cell>
          <cell r="H116" t="str">
            <v>BB-</v>
          </cell>
          <cell r="I116" t="e">
            <v>#REF!</v>
          </cell>
          <cell r="J116" t="e">
            <v>#REF!</v>
          </cell>
          <cell r="K116" t="e">
            <v>#REF!</v>
          </cell>
          <cell r="L116" t="e">
            <v>#REF!</v>
          </cell>
          <cell r="N116" t="e">
            <v>#REF!</v>
          </cell>
          <cell r="P116" t="e">
            <v>#REF!</v>
          </cell>
          <cell r="R116" t="e">
            <v>#REF!</v>
          </cell>
          <cell r="T116" t="e">
            <v>#REF!</v>
          </cell>
          <cell r="V116" t="e">
            <v>#REF!</v>
          </cell>
          <cell r="X116" t="e">
            <v>#REF!</v>
          </cell>
          <cell r="Z116" t="e">
            <v>#REF!</v>
          </cell>
        </row>
        <row r="117">
          <cell r="A117" t="e">
            <v>#REF!</v>
          </cell>
          <cell r="B117" t="str">
            <v>Ba3</v>
          </cell>
          <cell r="C117" t="str">
            <v>B+</v>
          </cell>
          <cell r="D117" t="e">
            <v>#REF!</v>
          </cell>
          <cell r="E117" t="e">
            <v>#REF!</v>
          </cell>
          <cell r="F117" t="str">
            <v>Ba3</v>
          </cell>
          <cell r="G117" t="e">
            <v>#REF!</v>
          </cell>
          <cell r="H117" t="str">
            <v>B+</v>
          </cell>
          <cell r="I117" t="e">
            <v>#REF!</v>
          </cell>
          <cell r="J117" t="e">
            <v>#REF!</v>
          </cell>
          <cell r="K117" t="e">
            <v>#REF!</v>
          </cell>
          <cell r="L117" t="e">
            <v>#REF!</v>
          </cell>
          <cell r="N117" t="e">
            <v>#REF!</v>
          </cell>
          <cell r="P117" t="e">
            <v>#REF!</v>
          </cell>
          <cell r="R117" t="e">
            <v>#REF!</v>
          </cell>
          <cell r="T117" t="e">
            <v>#REF!</v>
          </cell>
          <cell r="V117" t="e">
            <v>#REF!</v>
          </cell>
          <cell r="X117" t="e">
            <v>#REF!</v>
          </cell>
          <cell r="Z117" t="e">
            <v>#REF!</v>
          </cell>
        </row>
        <row r="118">
          <cell r="A118" t="e">
            <v>#REF!</v>
          </cell>
          <cell r="B118" t="str">
            <v>A1</v>
          </cell>
          <cell r="C118" t="str">
            <v>AA-</v>
          </cell>
          <cell r="D118" t="e">
            <v>#REF!</v>
          </cell>
          <cell r="E118" t="e">
            <v>#REF!</v>
          </cell>
          <cell r="F118" t="str">
            <v>A1</v>
          </cell>
          <cell r="G118" t="e">
            <v>#REF!</v>
          </cell>
          <cell r="H118" t="str">
            <v>AA-</v>
          </cell>
          <cell r="I118" t="e">
            <v>#REF!</v>
          </cell>
          <cell r="J118" t="e">
            <v>#REF!</v>
          </cell>
          <cell r="K118" t="e">
            <v>#REF!</v>
          </cell>
          <cell r="L118" t="e">
            <v>#REF!</v>
          </cell>
          <cell r="N118" t="e">
            <v>#REF!</v>
          </cell>
          <cell r="P118" t="e">
            <v>#REF!</v>
          </cell>
          <cell r="R118" t="e">
            <v>#REF!</v>
          </cell>
          <cell r="T118" t="e">
            <v>#REF!</v>
          </cell>
          <cell r="V118" t="e">
            <v>#REF!</v>
          </cell>
          <cell r="X118" t="e">
            <v>#REF!</v>
          </cell>
          <cell r="Z118" t="e">
            <v>#REF!</v>
          </cell>
        </row>
        <row r="119">
          <cell r="A119" t="e">
            <v>#REF!</v>
          </cell>
          <cell r="B119" t="str">
            <v>-</v>
          </cell>
          <cell r="C119" t="str">
            <v>-</v>
          </cell>
          <cell r="D119" t="e">
            <v>#REF!</v>
          </cell>
          <cell r="E119" t="e">
            <v>#REF!</v>
          </cell>
          <cell r="F119" t="str">
            <v>-</v>
          </cell>
          <cell r="G119" t="e">
            <v>#REF!</v>
          </cell>
          <cell r="H119" t="str">
            <v>-</v>
          </cell>
          <cell r="I119" t="e">
            <v>#REF!</v>
          </cell>
          <cell r="J119" t="e">
            <v>#REF!</v>
          </cell>
          <cell r="K119" t="e">
            <v>#REF!</v>
          </cell>
          <cell r="L119" t="e">
            <v>#REF!</v>
          </cell>
          <cell r="N119" t="e">
            <v>#REF!</v>
          </cell>
          <cell r="P119" t="e">
            <v>#REF!</v>
          </cell>
          <cell r="R119" t="e">
            <v>#REF!</v>
          </cell>
          <cell r="T119" t="e">
            <v>#REF!</v>
          </cell>
          <cell r="V119" t="e">
            <v>#REF!</v>
          </cell>
          <cell r="X119" t="e">
            <v>#REF!</v>
          </cell>
          <cell r="Z119" t="e">
            <v>#REF!</v>
          </cell>
        </row>
        <row r="120">
          <cell r="A120" t="e">
            <v>#REF!</v>
          </cell>
          <cell r="B120" t="str">
            <v>-</v>
          </cell>
          <cell r="C120" t="str">
            <v>-</v>
          </cell>
          <cell r="D120" t="e">
            <v>#REF!</v>
          </cell>
          <cell r="E120" t="e">
            <v>#REF!</v>
          </cell>
          <cell r="F120" t="str">
            <v>-</v>
          </cell>
          <cell r="G120" t="e">
            <v>#REF!</v>
          </cell>
          <cell r="H120" t="str">
            <v>-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N120" t="e">
            <v>#REF!</v>
          </cell>
          <cell r="P120" t="e">
            <v>#REF!</v>
          </cell>
          <cell r="R120" t="e">
            <v>#REF!</v>
          </cell>
          <cell r="T120" t="e">
            <v>#REF!</v>
          </cell>
          <cell r="V120" t="e">
            <v>#REF!</v>
          </cell>
          <cell r="X120" t="e">
            <v>#REF!</v>
          </cell>
          <cell r="Z120" t="e">
            <v>#REF!</v>
          </cell>
        </row>
        <row r="121">
          <cell r="A121" t="e">
            <v>#REF!</v>
          </cell>
          <cell r="B121" t="str">
            <v>-</v>
          </cell>
          <cell r="C121" t="str">
            <v>-</v>
          </cell>
          <cell r="D121" t="e">
            <v>#REF!</v>
          </cell>
          <cell r="E121" t="e">
            <v>#REF!</v>
          </cell>
          <cell r="F121" t="str">
            <v>-</v>
          </cell>
          <cell r="G121" t="e">
            <v>#REF!</v>
          </cell>
          <cell r="H121" t="str">
            <v>-</v>
          </cell>
          <cell r="I121" t="e">
            <v>#REF!</v>
          </cell>
          <cell r="J121" t="e">
            <v>#REF!</v>
          </cell>
          <cell r="K121" t="e">
            <v>#REF!</v>
          </cell>
          <cell r="L121" t="e">
            <v>#REF!</v>
          </cell>
          <cell r="N121" t="e">
            <v>#REF!</v>
          </cell>
          <cell r="P121" t="e">
            <v>#REF!</v>
          </cell>
          <cell r="R121" t="e">
            <v>#REF!</v>
          </cell>
          <cell r="T121" t="e">
            <v>#REF!</v>
          </cell>
          <cell r="V121" t="e">
            <v>#REF!</v>
          </cell>
          <cell r="X121" t="e">
            <v>#REF!</v>
          </cell>
          <cell r="Z121" t="e">
            <v>#REF!</v>
          </cell>
        </row>
        <row r="122">
          <cell r="A122" t="e">
            <v>#REF!</v>
          </cell>
          <cell r="B122" t="str">
            <v>Baa2</v>
          </cell>
          <cell r="C122" t="str">
            <v>BBB-</v>
          </cell>
          <cell r="D122" t="e">
            <v>#REF!</v>
          </cell>
          <cell r="E122" t="e">
            <v>#REF!</v>
          </cell>
          <cell r="F122" t="str">
            <v>Baa2</v>
          </cell>
          <cell r="G122" t="e">
            <v>#REF!</v>
          </cell>
          <cell r="H122" t="str">
            <v>BBB-</v>
          </cell>
          <cell r="I122" t="e">
            <v>#REF!</v>
          </cell>
          <cell r="J122" t="e">
            <v>#REF!</v>
          </cell>
          <cell r="K122" t="e">
            <v>#REF!</v>
          </cell>
          <cell r="L122" t="e">
            <v>#REF!</v>
          </cell>
          <cell r="N122" t="e">
            <v>#REF!</v>
          </cell>
          <cell r="P122" t="e">
            <v>#REF!</v>
          </cell>
          <cell r="R122" t="e">
            <v>#REF!</v>
          </cell>
          <cell r="T122" t="e">
            <v>#REF!</v>
          </cell>
          <cell r="V122" t="e">
            <v>#REF!</v>
          </cell>
          <cell r="X122" t="e">
            <v>#REF!</v>
          </cell>
          <cell r="Z122" t="e">
            <v>#REF!</v>
          </cell>
        </row>
        <row r="123">
          <cell r="A123" t="e">
            <v>#REF!</v>
          </cell>
          <cell r="B123" t="str">
            <v>B2</v>
          </cell>
          <cell r="C123" t="str">
            <v>B</v>
          </cell>
          <cell r="D123" t="e">
            <v>#REF!</v>
          </cell>
          <cell r="E123" t="e">
            <v>#REF!</v>
          </cell>
          <cell r="F123" t="str">
            <v>B2</v>
          </cell>
          <cell r="G123" t="e">
            <v>#REF!</v>
          </cell>
          <cell r="H123" t="str">
            <v>B</v>
          </cell>
          <cell r="I123" t="e">
            <v>#REF!</v>
          </cell>
          <cell r="J123" t="e">
            <v>#REF!</v>
          </cell>
          <cell r="K123" t="e">
            <v>#REF!</v>
          </cell>
          <cell r="L123" t="e">
            <v>#REF!</v>
          </cell>
          <cell r="N123" t="e">
            <v>#REF!</v>
          </cell>
          <cell r="P123" t="e">
            <v>#REF!</v>
          </cell>
          <cell r="R123" t="e">
            <v>#REF!</v>
          </cell>
          <cell r="T123" t="e">
            <v>#REF!</v>
          </cell>
          <cell r="V123" t="e">
            <v>#REF!</v>
          </cell>
          <cell r="X123" t="e">
            <v>#REF!</v>
          </cell>
          <cell r="Z123" t="e">
            <v>#REF!</v>
          </cell>
        </row>
        <row r="124">
          <cell r="A124" t="e">
            <v>#REF!</v>
          </cell>
          <cell r="B124" t="str">
            <v>B3</v>
          </cell>
          <cell r="C124" t="str">
            <v>B</v>
          </cell>
          <cell r="D124" t="e">
            <v>#REF!</v>
          </cell>
          <cell r="E124" t="e">
            <v>#REF!</v>
          </cell>
          <cell r="F124" t="str">
            <v>B3</v>
          </cell>
          <cell r="G124" t="e">
            <v>#REF!</v>
          </cell>
          <cell r="H124" t="str">
            <v>B</v>
          </cell>
          <cell r="I124" t="e">
            <v>#REF!</v>
          </cell>
          <cell r="J124" t="e">
            <v>#REF!</v>
          </cell>
          <cell r="K124" t="e">
            <v>#REF!</v>
          </cell>
          <cell r="L124" t="e">
            <v>#REF!</v>
          </cell>
          <cell r="N124" t="e">
            <v>#REF!</v>
          </cell>
          <cell r="P124" t="e">
            <v>#REF!</v>
          </cell>
          <cell r="R124" t="e">
            <v>#REF!</v>
          </cell>
          <cell r="T124" t="e">
            <v>#REF!</v>
          </cell>
          <cell r="V124" t="e">
            <v>#REF!</v>
          </cell>
          <cell r="X124" t="e">
            <v>#REF!</v>
          </cell>
          <cell r="Z124" t="e">
            <v>#REF!</v>
          </cell>
        </row>
        <row r="140">
          <cell r="A140" t="str">
            <v>Definitions:</v>
          </cell>
        </row>
        <row r="141">
          <cell r="A141" t="str">
            <v>Gross Interest = Gross Interest incurred before subtracting (i) capitalized interest, (ii) interest income.</v>
          </cell>
        </row>
        <row r="142">
          <cell r="A142" t="str">
            <v>FFO = Funds From Operations = Net income from continuing operations plus depreciation, amortization, deferred income taxes, and other noncash items.</v>
          </cell>
        </row>
        <row r="147">
          <cell r="A147" t="str">
            <v>Analysis of Valuation Multiples of Comparable Flat-Rolled Steel Companies</v>
          </cell>
        </row>
        <row r="148">
          <cell r="A148" t="str">
            <v>Summary Data for Selected Industry Comparables</v>
          </cell>
        </row>
        <row r="155">
          <cell r="F155" t="str">
            <v>LTM</v>
          </cell>
          <cell r="G155" t="str">
            <v>LTM</v>
          </cell>
          <cell r="H155" t="str">
            <v>LFQ</v>
          </cell>
          <cell r="R155" t="str">
            <v>LTM</v>
          </cell>
          <cell r="T155" t="str">
            <v>LFQ</v>
          </cell>
        </row>
        <row r="156">
          <cell r="F156" t="str">
            <v>Net to</v>
          </cell>
          <cell r="G156" t="str">
            <v>1999E</v>
          </cell>
          <cell r="H156" t="str">
            <v>1999E</v>
          </cell>
          <cell r="I156" t="str">
            <v>LTM</v>
          </cell>
          <cell r="J156" t="str">
            <v>2000E</v>
          </cell>
          <cell r="K156" t="str">
            <v>LTM</v>
          </cell>
          <cell r="L156" t="str">
            <v>LTM</v>
          </cell>
          <cell r="M156" t="str">
            <v>Common</v>
          </cell>
          <cell r="N156" t="str">
            <v>LTM</v>
          </cell>
          <cell r="P156" t="str">
            <v>LTM</v>
          </cell>
          <cell r="R156" t="str">
            <v>Cash</v>
          </cell>
          <cell r="T156" t="str">
            <v>Common</v>
          </cell>
          <cell r="X156" t="str">
            <v>LTM</v>
          </cell>
        </row>
        <row r="157">
          <cell r="A157" t="str">
            <v>Company</v>
          </cell>
          <cell r="B157" t="str">
            <v>Shares</v>
          </cell>
          <cell r="C157" t="str">
            <v>Common</v>
          </cell>
          <cell r="D157" t="str">
            <v>Shares</v>
          </cell>
          <cell r="E157" t="str">
            <v>EPS (a)</v>
          </cell>
          <cell r="F157" t="str">
            <v>Common</v>
          </cell>
          <cell r="G157" t="str">
            <v>EBITDA</v>
          </cell>
          <cell r="H157" t="str">
            <v>EPS (a)</v>
          </cell>
          <cell r="I157" t="str">
            <v>Flow (b)</v>
          </cell>
          <cell r="J157" t="str">
            <v>EPS (a)</v>
          </cell>
          <cell r="K157" t="str">
            <v>FYE</v>
          </cell>
          <cell r="L157" t="str">
            <v>Sales</v>
          </cell>
          <cell r="N157" t="str">
            <v>EBITDA</v>
          </cell>
          <cell r="P157" t="str">
            <v>EBIT</v>
          </cell>
          <cell r="R157" t="str">
            <v>Flow (b)</v>
          </cell>
          <cell r="T157" t="str">
            <v>Equity</v>
          </cell>
          <cell r="V157" t="str">
            <v>FYE</v>
          </cell>
          <cell r="X157" t="str">
            <v>ENDED</v>
          </cell>
        </row>
        <row r="160">
          <cell r="A160" t="str">
            <v>Company Name</v>
          </cell>
          <cell r="B160">
            <v>0</v>
          </cell>
          <cell r="C160" t="e">
            <v>#REF!</v>
          </cell>
          <cell r="D160">
            <v>0</v>
          </cell>
          <cell r="E160" t="e">
            <v>#NAME?</v>
          </cell>
          <cell r="F160" t="e">
            <v>#REF!</v>
          </cell>
          <cell r="G160" t="e">
            <v>#REF!</v>
          </cell>
          <cell r="H160" t="e">
            <v>#NAME?</v>
          </cell>
          <cell r="I160" t="e">
            <v>#REF!</v>
          </cell>
          <cell r="J160" t="e">
            <v>#NAME?</v>
          </cell>
          <cell r="K160">
            <v>36160</v>
          </cell>
          <cell r="L160">
            <v>2508.1999999999998</v>
          </cell>
          <cell r="N160" t="e">
            <v>#REF!</v>
          </cell>
          <cell r="P160" t="e">
            <v>#REF!</v>
          </cell>
          <cell r="R160" t="e">
            <v>#REF!</v>
          </cell>
          <cell r="T160">
            <v>0</v>
          </cell>
          <cell r="V160">
            <v>36160</v>
          </cell>
          <cell r="X160">
            <v>36341</v>
          </cell>
        </row>
        <row r="161">
          <cell r="A161" t="e">
            <v>#REF!</v>
          </cell>
          <cell r="B161" t="e">
            <v>#REF!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N161" t="e">
            <v>#REF!</v>
          </cell>
          <cell r="P161" t="e">
            <v>#REF!</v>
          </cell>
          <cell r="R161" t="e">
            <v>#REF!</v>
          </cell>
          <cell r="T161" t="e">
            <v>#REF!</v>
          </cell>
          <cell r="V161" t="e">
            <v>#REF!</v>
          </cell>
          <cell r="X161" t="e">
            <v>#REF!</v>
          </cell>
        </row>
        <row r="162">
          <cell r="A162" t="e">
            <v>#REF!</v>
          </cell>
          <cell r="B162" t="e">
            <v>#REF!</v>
          </cell>
          <cell r="C162" t="e">
            <v>#REF!</v>
          </cell>
          <cell r="D162" t="e">
            <v>#REF!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N162" t="e">
            <v>#REF!</v>
          </cell>
          <cell r="P162" t="e">
            <v>#REF!</v>
          </cell>
          <cell r="R162" t="e">
            <v>#REF!</v>
          </cell>
          <cell r="T162" t="e">
            <v>#REF!</v>
          </cell>
          <cell r="V162" t="e">
            <v>#REF!</v>
          </cell>
          <cell r="X162" t="e">
            <v>#REF!</v>
          </cell>
        </row>
        <row r="163">
          <cell r="A163" t="e">
            <v>#REF!</v>
          </cell>
          <cell r="B163" t="e">
            <v>#REF!</v>
          </cell>
          <cell r="C163" t="e">
            <v>#REF!</v>
          </cell>
          <cell r="D163" t="e">
            <v>#REF!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N163" t="e">
            <v>#REF!</v>
          </cell>
          <cell r="P163" t="e">
            <v>#REF!</v>
          </cell>
          <cell r="R163" t="e">
            <v>#REF!</v>
          </cell>
          <cell r="T163" t="e">
            <v>#REF!</v>
          </cell>
          <cell r="V163" t="e">
            <v>#REF!</v>
          </cell>
          <cell r="X163" t="e">
            <v>#REF!</v>
          </cell>
        </row>
        <row r="164">
          <cell r="A164" t="e">
            <v>#REF!</v>
          </cell>
          <cell r="B164" t="e">
            <v>#REF!</v>
          </cell>
          <cell r="C164" t="e">
            <v>#REF!</v>
          </cell>
          <cell r="D164" t="e">
            <v>#REF!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N164" t="e">
            <v>#REF!</v>
          </cell>
          <cell r="P164" t="e">
            <v>#REF!</v>
          </cell>
          <cell r="R164" t="e">
            <v>#REF!</v>
          </cell>
          <cell r="T164" t="e">
            <v>#REF!</v>
          </cell>
          <cell r="V164" t="e">
            <v>#REF!</v>
          </cell>
          <cell r="X164" t="e">
            <v>#REF!</v>
          </cell>
        </row>
        <row r="165">
          <cell r="A165" t="e">
            <v>#REF!</v>
          </cell>
          <cell r="B165" t="e">
            <v>#REF!</v>
          </cell>
          <cell r="C165" t="e">
            <v>#REF!</v>
          </cell>
          <cell r="D165" t="e">
            <v>#REF!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N165" t="e">
            <v>#REF!</v>
          </cell>
          <cell r="P165" t="e">
            <v>#REF!</v>
          </cell>
          <cell r="R165" t="e">
            <v>#REF!</v>
          </cell>
          <cell r="T165" t="e">
            <v>#REF!</v>
          </cell>
          <cell r="V165" t="e">
            <v>#REF!</v>
          </cell>
          <cell r="X165" t="e">
            <v>#REF!</v>
          </cell>
        </row>
        <row r="166">
          <cell r="A166" t="e">
            <v>#REF!</v>
          </cell>
          <cell r="B166" t="e">
            <v>#REF!</v>
          </cell>
          <cell r="C166" t="e">
            <v>#REF!</v>
          </cell>
          <cell r="D166" t="e">
            <v>#REF!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N166" t="e">
            <v>#REF!</v>
          </cell>
          <cell r="P166" t="e">
            <v>#REF!</v>
          </cell>
          <cell r="R166" t="e">
            <v>#REF!</v>
          </cell>
          <cell r="T166" t="e">
            <v>#REF!</v>
          </cell>
          <cell r="V166" t="e">
            <v>#REF!</v>
          </cell>
          <cell r="X166" t="e">
            <v>#REF!</v>
          </cell>
        </row>
        <row r="167">
          <cell r="A167" t="e">
            <v>#REF!</v>
          </cell>
          <cell r="B167" t="e">
            <v>#REF!</v>
          </cell>
          <cell r="C167" t="e">
            <v>#REF!</v>
          </cell>
          <cell r="D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N167" t="e">
            <v>#REF!</v>
          </cell>
          <cell r="P167" t="e">
            <v>#REF!</v>
          </cell>
          <cell r="R167" t="e">
            <v>#REF!</v>
          </cell>
          <cell r="T167" t="e">
            <v>#REF!</v>
          </cell>
          <cell r="V167" t="e">
            <v>#REF!</v>
          </cell>
          <cell r="X167" t="e">
            <v>#REF!</v>
          </cell>
        </row>
        <row r="168">
          <cell r="A168" t="e">
            <v>#REF!</v>
          </cell>
          <cell r="B168" t="e">
            <v>#REF!</v>
          </cell>
          <cell r="C168" t="e">
            <v>#REF!</v>
          </cell>
          <cell r="D168" t="e">
            <v>#REF!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N168" t="e">
            <v>#REF!</v>
          </cell>
          <cell r="P168" t="e">
            <v>#REF!</v>
          </cell>
          <cell r="R168" t="e">
            <v>#REF!</v>
          </cell>
          <cell r="T168" t="e">
            <v>#REF!</v>
          </cell>
          <cell r="V168" t="e">
            <v>#REF!</v>
          </cell>
          <cell r="X168" t="e">
            <v>#REF!</v>
          </cell>
        </row>
        <row r="169">
          <cell r="A169" t="e">
            <v>#REF!</v>
          </cell>
          <cell r="B169" t="e">
            <v>#REF!</v>
          </cell>
          <cell r="C169" t="e">
            <v>#REF!</v>
          </cell>
          <cell r="D169" t="e">
            <v>#REF!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N169" t="e">
            <v>#REF!</v>
          </cell>
          <cell r="P169" t="e">
            <v>#REF!</v>
          </cell>
          <cell r="R169" t="e">
            <v>#REF!</v>
          </cell>
          <cell r="T169" t="e">
            <v>#REF!</v>
          </cell>
          <cell r="V169" t="e">
            <v>#REF!</v>
          </cell>
          <cell r="X169" t="e">
            <v>#REF!</v>
          </cell>
        </row>
        <row r="170">
          <cell r="A170" t="e">
            <v>#REF!</v>
          </cell>
          <cell r="B170" t="e">
            <v>#REF!</v>
          </cell>
          <cell r="C170" t="e">
            <v>#REF!</v>
          </cell>
          <cell r="D170" t="e">
            <v>#REF!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N170" t="e">
            <v>#REF!</v>
          </cell>
          <cell r="P170" t="e">
            <v>#REF!</v>
          </cell>
          <cell r="R170" t="e">
            <v>#REF!</v>
          </cell>
          <cell r="T170" t="e">
            <v>#REF!</v>
          </cell>
          <cell r="V170" t="e">
            <v>#REF!</v>
          </cell>
          <cell r="X170" t="e">
            <v>#REF!</v>
          </cell>
        </row>
        <row r="171">
          <cell r="A171" t="e">
            <v>#REF!</v>
          </cell>
          <cell r="B171" t="e">
            <v>#REF!</v>
          </cell>
          <cell r="C171" t="e">
            <v>#REF!</v>
          </cell>
          <cell r="D171" t="e">
            <v>#REF!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N171" t="e">
            <v>#REF!</v>
          </cell>
          <cell r="P171" t="e">
            <v>#REF!</v>
          </cell>
          <cell r="R171" t="e">
            <v>#REF!</v>
          </cell>
          <cell r="T171" t="e">
            <v>#REF!</v>
          </cell>
          <cell r="V171" t="e">
            <v>#REF!</v>
          </cell>
          <cell r="X171" t="e">
            <v>#REF!</v>
          </cell>
        </row>
        <row r="172">
          <cell r="A172" t="e">
            <v>#REF!</v>
          </cell>
          <cell r="B172" t="e">
            <v>#REF!</v>
          </cell>
          <cell r="C172" t="e">
            <v>#REF!</v>
          </cell>
          <cell r="D172" t="e">
            <v>#REF!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L172" t="e">
            <v>#REF!</v>
          </cell>
          <cell r="N172" t="e">
            <v>#REF!</v>
          </cell>
          <cell r="P172" t="e">
            <v>#REF!</v>
          </cell>
          <cell r="R172" t="e">
            <v>#REF!</v>
          </cell>
          <cell r="T172" t="e">
            <v>#REF!</v>
          </cell>
          <cell r="V172" t="e">
            <v>#REF!</v>
          </cell>
          <cell r="X172" t="e">
            <v>#REF!</v>
          </cell>
        </row>
        <row r="190">
          <cell r="A190" t="str">
            <v>Dollar amounts in U.S. millions except per share data and if otherwise stated.</v>
          </cell>
        </row>
        <row r="191">
          <cell r="A191" t="str">
            <v>(b)</v>
          </cell>
          <cell r="B191" t="str">
            <v>Earnings Estimates were obtained from First Call as of Sep-13-99 and calendarized when necessary.</v>
          </cell>
        </row>
        <row r="192">
          <cell r="A192" t="str">
            <v>(c)</v>
          </cell>
          <cell r="B192" t="str">
            <v>Cash Flow = Income Available to Common + DD&amp;A + Deferred Taxes + Earnings of Unconsolidated Subs.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>
        <row r="1">
          <cell r="A1" t="str">
            <v>Contrato</v>
          </cell>
        </row>
      </sheetData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SETTINGS"/>
      <sheetName val="Metalúrgica"/>
      <sheetName val="TermoPE"/>
      <sheetName val="DRE e FLUXO CAIXA"/>
      <sheetName val="Índices"/>
      <sheetName val="Tabela aux.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ados"/>
      <sheetName val="ce"/>
      <sheetName val="CECO"/>
      <sheetName val="TESTE"/>
      <sheetName val="DEBE"/>
      <sheetName val="EOFI"/>
      <sheetName val="Validacao_Dados"/>
      <sheetName val="Consol. Energia Ger"/>
      <sheetName val="Aquisição"/>
      <sheetName val="ABRIL 2000"/>
      <sheetName val="FF3"/>
      <sheetName val="AA-10(Op.63)"/>
      <sheetName val="Inventário PA"/>
      <sheetName val="DRE_Cemar_Orçam"/>
      <sheetName val="  "/>
      <sheetName val="Apoio"/>
      <sheetName val="Classificação"/>
      <sheetName val="OTR.CRED."/>
      <sheetName val="Plan1 (2)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UXILIAR"/>
      <sheetName val="AVC Garabi II Set18"/>
      <sheetName val="Listas e Tabelas"/>
      <sheetName val="Siglas e Legendas"/>
      <sheetName val="FATORES"/>
      <sheetName val="CSCCincSKR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Avaliação"/>
      <sheetName val="#REF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Receivables"/>
      <sheetName val="Cash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OCRE"/>
      <sheetName val="PROCV"/>
      <sheetName val="GASTOS LE2000"/>
      <sheetName val="SELIC"/>
      <sheetName val="Balancete"/>
      <sheetName val="Referência Macro"/>
      <sheetName val="Natureza"/>
      <sheetName val="Conta"/>
      <sheetName val="TD"/>
      <sheetName val="Base"/>
      <sheetName val="Planilha4"/>
      <sheetName val="Centro de Custo"/>
      <sheetName val="Razão Contábil"/>
      <sheetName val="VALIDADOR"/>
      <sheetName val="Bancos"/>
      <sheetName val="Margem Carteiras"/>
      <sheetName val="Result Ind Carteiras"/>
      <sheetName val="Result Ind Resumido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/>
      <sheetData sheetId="256"/>
      <sheetData sheetId="257"/>
      <sheetData sheetId="258" refreshError="1"/>
      <sheetData sheetId="259" refreshError="1"/>
      <sheetData sheetId="26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</sheetData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Dados1"/>
      <sheetName val="Informacoes Economicas"/>
      <sheetName val="Informativo Diario 1"/>
      <sheetName val="Informativo Diario 2"/>
      <sheetName val="Resenha Semanal 1"/>
      <sheetName val="Resenha Semanal 2"/>
      <sheetName val="Resenha Semanal 3"/>
      <sheetName val="Tabela de Parâmetros"/>
      <sheetName val="Caixa Semanal"/>
      <sheetName val="Informacoes_Economicas"/>
      <sheetName val="Informativo_Diario_1"/>
      <sheetName val="Informativo_Diario_2"/>
      <sheetName val="Resenha_Semanal_1"/>
      <sheetName val="Resenha_Semanal_2"/>
      <sheetName val="Resenha_Semanal_3"/>
      <sheetName val="Tabela_de_Parâmetros"/>
      <sheetName val="Caixa_Semanal"/>
      <sheetName val="List"/>
      <sheetName val="Cenários"/>
      <sheetName val="Dívidas"/>
      <sheetName val="AEN - Auxiliar"/>
      <sheetName val="CONSOL DRE GERAL"/>
      <sheetName val="AEN_-_Auxiliar"/>
      <sheetName val="CONSOL_DRE_GERAL"/>
      <sheetName val="Balancete"/>
      <sheetName val="ACUMULADO"/>
    </sheetNames>
    <sheetDataSet>
      <sheetData sheetId="0" refreshError="1">
        <row r="56">
          <cell r="A56">
            <v>36922</v>
          </cell>
          <cell r="AZ56">
            <v>36922</v>
          </cell>
          <cell r="BC56">
            <v>36922</v>
          </cell>
          <cell r="BF56">
            <v>36922</v>
          </cell>
          <cell r="BI56">
            <v>36922</v>
          </cell>
          <cell r="BL56">
            <v>36922</v>
          </cell>
          <cell r="BO56">
            <v>36922</v>
          </cell>
          <cell r="BR56">
            <v>36922</v>
          </cell>
          <cell r="BU56">
            <v>36922</v>
          </cell>
          <cell r="BX56">
            <v>36922</v>
          </cell>
          <cell r="CA56">
            <v>36889</v>
          </cell>
          <cell r="CE56">
            <v>36922</v>
          </cell>
          <cell r="CI56">
            <v>36950</v>
          </cell>
          <cell r="CM56">
            <v>36980</v>
          </cell>
          <cell r="CU56">
            <v>36922</v>
          </cell>
          <cell r="CX56">
            <v>36922</v>
          </cell>
          <cell r="DA56">
            <v>36922</v>
          </cell>
          <cell r="DD56">
            <v>36922</v>
          </cell>
          <cell r="DG56">
            <v>36922</v>
          </cell>
          <cell r="DJ56">
            <v>36922</v>
          </cell>
          <cell r="DM56">
            <v>36922</v>
          </cell>
          <cell r="DP56">
            <v>36922</v>
          </cell>
          <cell r="DS56">
            <v>36922</v>
          </cell>
          <cell r="DT56">
            <v>62.3</v>
          </cell>
          <cell r="DV56">
            <v>36922</v>
          </cell>
          <cell r="DY56">
            <v>36922</v>
          </cell>
          <cell r="EB56">
            <v>36922</v>
          </cell>
          <cell r="EE56">
            <v>36922</v>
          </cell>
          <cell r="EH56">
            <v>36922</v>
          </cell>
          <cell r="EK56">
            <v>36922</v>
          </cell>
          <cell r="EN56">
            <v>36922</v>
          </cell>
          <cell r="EO56">
            <v>5998.49</v>
          </cell>
          <cell r="EQ56">
            <v>36922</v>
          </cell>
          <cell r="ET56">
            <v>36922</v>
          </cell>
          <cell r="EW56">
            <v>36922</v>
          </cell>
          <cell r="EZ56">
            <v>36922</v>
          </cell>
          <cell r="FC56">
            <v>36922</v>
          </cell>
          <cell r="FF56">
            <v>36922</v>
          </cell>
          <cell r="FI56">
            <v>36922</v>
          </cell>
          <cell r="FL56">
            <v>36922</v>
          </cell>
          <cell r="FO56">
            <v>36922</v>
          </cell>
          <cell r="FR56">
            <v>36922</v>
          </cell>
          <cell r="FU56">
            <v>36922</v>
          </cell>
          <cell r="FX56">
            <v>36922</v>
          </cell>
          <cell r="GA56">
            <v>36922</v>
          </cell>
          <cell r="GD56">
            <v>36922</v>
          </cell>
          <cell r="GG56">
            <v>36922</v>
          </cell>
          <cell r="GJ56">
            <v>36922</v>
          </cell>
          <cell r="GM56">
            <v>36922</v>
          </cell>
          <cell r="GP56">
            <v>36922</v>
          </cell>
          <cell r="GS56">
            <v>36922</v>
          </cell>
          <cell r="GV56">
            <v>36922</v>
          </cell>
          <cell r="GY56">
            <v>36922</v>
          </cell>
          <cell r="HB56">
            <v>36922</v>
          </cell>
          <cell r="HE56">
            <v>36922</v>
          </cell>
          <cell r="HH56">
            <v>36922</v>
          </cell>
          <cell r="HK56">
            <v>36913</v>
          </cell>
          <cell r="HN56">
            <v>36922</v>
          </cell>
          <cell r="HQ56">
            <v>36922</v>
          </cell>
          <cell r="HU56">
            <v>36922</v>
          </cell>
          <cell r="HX56">
            <v>36922</v>
          </cell>
          <cell r="IB56">
            <v>36922</v>
          </cell>
          <cell r="IE56">
            <v>36922</v>
          </cell>
          <cell r="IH56">
            <v>36922</v>
          </cell>
          <cell r="IK56">
            <v>36922</v>
          </cell>
          <cell r="IO56">
            <v>36922</v>
          </cell>
          <cell r="IR56">
            <v>36922</v>
          </cell>
          <cell r="IU56">
            <v>36922</v>
          </cell>
        </row>
        <row r="65">
          <cell r="GG65">
            <v>37195</v>
          </cell>
          <cell r="GY65">
            <v>37195</v>
          </cell>
          <cell r="HB65">
            <v>37195</v>
          </cell>
          <cell r="HE65">
            <v>37195</v>
          </cell>
          <cell r="HK65">
            <v>36924</v>
          </cell>
          <cell r="HR65">
            <v>122.42</v>
          </cell>
          <cell r="IB65">
            <v>37195</v>
          </cell>
          <cell r="IU65">
            <v>37195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TN_NBCE_SWAP"/>
      <sheetName val="Tabela"/>
      <sheetName val="Gráfico"/>
      <sheetName val="Chart6"/>
      <sheetName val="Chart5"/>
      <sheetName val="Chart4"/>
      <sheetName val="Chart3"/>
      <sheetName val="Chart2"/>
      <sheetName val="Chart1"/>
      <sheetName val="Dados"/>
      <sheetName val="Dados1"/>
      <sheetName val="Launcher"/>
      <sheetName val="Balancete"/>
      <sheetName val="Cenários"/>
      <sheetName val="Dívidas"/>
      <sheetName val="AEN - Auxiliar"/>
      <sheetName val="CONSOL DRE GERAL"/>
      <sheetName val="ACUMULAD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Taxas"/>
      <sheetName val="ICMS CIAP Não Crédito"/>
      <sheetName val="Resumo da análise"/>
      <sheetName val="Localizados"/>
      <sheetName val="Não Localizados"/>
      <sheetName val="Localizados Mineirão"/>
      <sheetName val="Não Localizados Mineirão"/>
      <sheetName val="Não localizados RDC"/>
      <sheetName val="ICMS_CIAP_Não_Crédito"/>
      <sheetName val="Resumo_da_análise"/>
      <sheetName val="Não_Localizados"/>
      <sheetName val="Localizados_Mineirão"/>
      <sheetName val="Não_Localizados_Mineirão"/>
      <sheetName val="Não_localizados_R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s"/>
      <sheetName val="DESP_ADM"/>
      <sheetName val="Desp_Adm_2002"/>
      <sheetName val="LPERDAS (2)"/>
      <sheetName val="LPERDAS"/>
      <sheetName val="SOLDERS"/>
      <sheetName val="METALS"/>
      <sheetName val="CHEMICALS"/>
      <sheetName val="TIN"/>
      <sheetName val="Changes in shareholders"/>
      <sheetName val="Balanço 2004"/>
      <sheetName val="_Projetos"/>
      <sheetName val="Inputs"/>
      <sheetName val="BUSSPLANFLCX_0205"/>
      <sheetName val="BUSSPLANFLCX_2002"/>
      <sheetName val="#REF"/>
      <sheetName val="CF"/>
      <sheetName val="CF_mes"/>
      <sheetName val="Loans"/>
      <sheetName val="CAPEX"/>
      <sheetName val="VolPrices"/>
      <sheetName val="BS_mes"/>
      <sheetName val="CFFO_ mes"/>
      <sheetName val="CF_next"/>
      <sheetName val="Loans_mes"/>
      <sheetName val="CAPEX mes"/>
      <sheetName val="weekly summary"/>
      <sheetName val="Sheet1"/>
      <sheetName val="Securities"/>
      <sheetName val="Sheet2"/>
      <sheetName val="Sheet3"/>
      <sheetName val="_REF"/>
      <sheetName val="LPERDAS_(2)"/>
      <sheetName val="Changes_in_shareholders"/>
      <sheetName val="Balanço_2004"/>
      <sheetName val="CFFO__mes"/>
      <sheetName val="CAPEX_mes"/>
      <sheetName val="weekly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s"/>
      <sheetName val="INVESTISSEMENTS"/>
      <sheetName val="Actif 31 Dec 00"/>
      <sheetName val="Passif 31 Dec 00"/>
      <sheetName val="SNenML30_06_01"/>
      <sheetName val="EdC.GR 2001"/>
      <sheetName val="EdC.HG 2001"/>
      <sheetName val="ECART DE CONV SYN.-GR"/>
      <sheetName val="ECART DE CONV SYN-HG"/>
      <sheetName val="CONSOLIDATION"/>
      <sheetName val="Actif 30 Jun 01"/>
      <sheetName val="DN_0701"/>
      <sheetName val="Point d'atterrissage July"/>
      <sheetName val="Passif 30 Jun 01"/>
      <sheetName val="DETTE NETTE"/>
      <sheetName val="Point d'atterrissage 6+6"/>
      <sheetName val="Point d'atterrissage 6+6 (2)"/>
      <sheetName val="Taux moyens"/>
      <sheetName val="Taux de changes"/>
      <sheetName val="July_data"/>
      <sheetName val="Sheet3"/>
      <sheetName val="Sheet1"/>
      <sheetName val="Sheet2"/>
      <sheetName val="DIVIDENDES"/>
      <sheetName val="RPG2000"/>
      <sheetName val="RPHG2000"/>
      <sheetName val="RES.PART GROUPE"/>
      <sheetName val="RES.PART H-G"/>
      <sheetName val="CONTROLE"/>
      <sheetName val="Actif_31_Dec_00"/>
      <sheetName val="Passif_31_Dec_00"/>
      <sheetName val="EdC_GR_2001"/>
      <sheetName val="EdC_HG_2001"/>
      <sheetName val="ECART_DE_CONV_SYN_-GR"/>
      <sheetName val="ECART_DE_CONV_SYN-HG"/>
      <sheetName val="Actif_30_Jun_01"/>
      <sheetName val="Point_d'atterrissage_July"/>
      <sheetName val="Passif_30_Jun_01"/>
      <sheetName val="DETTE_NETTE"/>
      <sheetName val="Point_d'atterrissage_6+6"/>
      <sheetName val="Point_d'atterrissage_6+6_(2)"/>
      <sheetName val="Taux_moyens"/>
      <sheetName val="Taux_de_changes"/>
      <sheetName val="RES_PART_GROUPE"/>
      <sheetName val="RES_PART_H-G"/>
    </sheetNames>
    <sheetDataSet>
      <sheetData sheetId="0" refreshError="1"/>
      <sheetData sheetId="1" refreshError="1">
        <row r="2">
          <cell r="A2" t="str">
            <v>DATE</v>
          </cell>
          <cell r="B2" t="str">
            <v>REF.</v>
          </cell>
          <cell r="C2" t="str">
            <v>PAYS</v>
          </cell>
          <cell r="D2" t="str">
            <v>PROJECT</v>
          </cell>
          <cell r="E2" t="str">
            <v>DEVISE</v>
          </cell>
          <cell r="F2" t="str">
            <v>MONTANT</v>
          </cell>
          <cell r="G2" t="str">
            <v>FRF equiv.</v>
          </cell>
          <cell r="H2" t="str">
            <v>F/X RATE</v>
          </cell>
          <cell r="I2" t="str">
            <v>F.C. Equivalent</v>
          </cell>
          <cell r="J2" t="str">
            <v>INFLATED</v>
          </cell>
        </row>
        <row r="3">
          <cell r="A3">
            <v>36161</v>
          </cell>
          <cell r="C3" t="str">
            <v>BRESIL</v>
          </cell>
          <cell r="E3" t="str">
            <v>FRF</v>
          </cell>
          <cell r="F3">
            <v>158142300</v>
          </cell>
          <cell r="G3">
            <v>158142300</v>
          </cell>
          <cell r="H3">
            <v>1</v>
          </cell>
          <cell r="I3">
            <v>158142300</v>
          </cell>
          <cell r="J3">
            <v>5.9587700000000003</v>
          </cell>
          <cell r="K3">
            <v>26539420.048097175</v>
          </cell>
        </row>
        <row r="4">
          <cell r="A4">
            <v>36164</v>
          </cell>
          <cell r="C4" t="str">
            <v>GRECE</v>
          </cell>
          <cell r="E4" t="str">
            <v>GRD</v>
          </cell>
          <cell r="F4">
            <v>260000000</v>
          </cell>
          <cell r="G4">
            <v>5194798.9849399999</v>
          </cell>
          <cell r="H4">
            <v>1.9979996095923075E-2</v>
          </cell>
          <cell r="I4">
            <v>260000000</v>
          </cell>
        </row>
        <row r="5">
          <cell r="A5">
            <v>36165</v>
          </cell>
          <cell r="C5" t="str">
            <v>JAPON</v>
          </cell>
          <cell r="E5" t="str">
            <v>JPY</v>
          </cell>
          <cell r="F5">
            <v>200000000</v>
          </cell>
          <cell r="G5">
            <v>9736999.4697200004</v>
          </cell>
          <cell r="H5">
            <v>4.8684997348600004E-2</v>
          </cell>
          <cell r="I5">
            <v>200000000</v>
          </cell>
        </row>
        <row r="6">
          <cell r="A6">
            <v>36171</v>
          </cell>
          <cell r="C6" t="str">
            <v>MEXIQUE</v>
          </cell>
          <cell r="E6" t="str">
            <v>MXN</v>
          </cell>
          <cell r="F6">
            <v>306700000</v>
          </cell>
          <cell r="G6">
            <v>173842716.79000002</v>
          </cell>
          <cell r="H6">
            <v>0.56681681379197923</v>
          </cell>
          <cell r="I6">
            <v>306700000</v>
          </cell>
          <cell r="J6">
            <v>9.1508000000000003</v>
          </cell>
          <cell r="K6">
            <v>18997543.033395991</v>
          </cell>
        </row>
        <row r="7">
          <cell r="A7">
            <v>36174</v>
          </cell>
          <cell r="C7" t="str">
            <v>COREE</v>
          </cell>
          <cell r="E7" t="str">
            <v>USD</v>
          </cell>
          <cell r="F7">
            <v>16122189.220000001</v>
          </cell>
          <cell r="G7">
            <v>91681516.030000001</v>
          </cell>
          <cell r="H7">
            <v>5.6866666666005052</v>
          </cell>
          <cell r="I7">
            <v>19000000000</v>
          </cell>
        </row>
        <row r="8">
          <cell r="A8">
            <v>36175</v>
          </cell>
          <cell r="C8" t="str">
            <v>POLOGNE</v>
          </cell>
          <cell r="E8" t="str">
            <v>PLN</v>
          </cell>
          <cell r="F8">
            <v>40000000</v>
          </cell>
          <cell r="G8">
            <v>63495583.57</v>
          </cell>
          <cell r="H8">
            <v>1.5873895892500001</v>
          </cell>
          <cell r="I8">
            <v>40000000</v>
          </cell>
        </row>
        <row r="9">
          <cell r="A9">
            <v>36175</v>
          </cell>
          <cell r="C9" t="str">
            <v>CARRIL</v>
          </cell>
          <cell r="E9" t="str">
            <v>GBP</v>
          </cell>
          <cell r="F9">
            <v>7200</v>
          </cell>
          <cell r="G9">
            <v>67038.899999999994</v>
          </cell>
          <cell r="H9">
            <v>9.3109583333333319</v>
          </cell>
          <cell r="I9">
            <v>7200</v>
          </cell>
        </row>
        <row r="10">
          <cell r="A10">
            <v>36187</v>
          </cell>
          <cell r="C10" t="str">
            <v>GLOBAL</v>
          </cell>
          <cell r="E10" t="str">
            <v>USD</v>
          </cell>
          <cell r="F10">
            <v>516988.27</v>
          </cell>
          <cell r="G10">
            <v>2923466.16</v>
          </cell>
          <cell r="H10">
            <v>5.6548017230642387</v>
          </cell>
          <cell r="I10">
            <v>516988.27</v>
          </cell>
        </row>
        <row r="11">
          <cell r="A11">
            <v>36187</v>
          </cell>
          <cell r="C11" t="str">
            <v>GLOBAL</v>
          </cell>
          <cell r="E11" t="str">
            <v>USD</v>
          </cell>
          <cell r="F11">
            <v>242338.41</v>
          </cell>
          <cell r="G11">
            <v>1370375.66</v>
          </cell>
          <cell r="H11">
            <v>5.6548017295318553</v>
          </cell>
          <cell r="I11">
            <v>242338.41</v>
          </cell>
        </row>
        <row r="12">
          <cell r="A12">
            <v>36187</v>
          </cell>
          <cell r="C12" t="str">
            <v>GLOBAL</v>
          </cell>
          <cell r="E12" t="str">
            <v>USD</v>
          </cell>
          <cell r="F12">
            <v>323117.84000000003</v>
          </cell>
          <cell r="G12">
            <v>1827167.32</v>
          </cell>
          <cell r="H12">
            <v>5.6548017280630498</v>
          </cell>
          <cell r="I12">
            <v>323117.84000000003</v>
          </cell>
        </row>
        <row r="13">
          <cell r="A13">
            <v>36187</v>
          </cell>
          <cell r="C13" t="str">
            <v>GLOBAL</v>
          </cell>
          <cell r="E13" t="str">
            <v>USD</v>
          </cell>
          <cell r="F13">
            <v>-201949.74</v>
          </cell>
          <cell r="G13">
            <v>-1141985.74</v>
          </cell>
          <cell r="H13">
            <v>5.654801734332513</v>
          </cell>
          <cell r="I13">
            <v>-201949.74</v>
          </cell>
        </row>
        <row r="14">
          <cell r="A14">
            <v>36188</v>
          </cell>
          <cell r="C14" t="str">
            <v>COREE</v>
          </cell>
          <cell r="E14" t="str">
            <v>USD</v>
          </cell>
          <cell r="F14">
            <v>8503401.3599999994</v>
          </cell>
          <cell r="G14">
            <v>48356009.07</v>
          </cell>
          <cell r="I14">
            <v>10000000000</v>
          </cell>
        </row>
        <row r="15">
          <cell r="A15">
            <v>36188</v>
          </cell>
          <cell r="C15" t="str">
            <v>POLOGNE</v>
          </cell>
          <cell r="E15" t="str">
            <v>PLN</v>
          </cell>
          <cell r="F15">
            <v>110000000</v>
          </cell>
          <cell r="G15">
            <v>172959561.81999999</v>
          </cell>
          <cell r="H15">
            <v>1.5723596529090909</v>
          </cell>
          <cell r="I15">
            <v>110000000</v>
          </cell>
        </row>
        <row r="16">
          <cell r="A16">
            <v>36192</v>
          </cell>
          <cell r="C16" t="str">
            <v>GRECE</v>
          </cell>
          <cell r="E16" t="str">
            <v>GRD</v>
          </cell>
          <cell r="F16">
            <v>3500000000</v>
          </cell>
          <cell r="G16">
            <v>71461683.305142298</v>
          </cell>
          <cell r="H16">
            <v>2.0417623801469227E-2</v>
          </cell>
          <cell r="I16">
            <v>3500000000</v>
          </cell>
        </row>
        <row r="17">
          <cell r="A17">
            <v>36203</v>
          </cell>
          <cell r="C17" t="str">
            <v>COREE</v>
          </cell>
          <cell r="E17" t="str">
            <v>USD</v>
          </cell>
          <cell r="F17">
            <v>4247384.63</v>
          </cell>
          <cell r="G17">
            <v>24567125.600000001</v>
          </cell>
          <cell r="H17">
            <v>5.7840595425425372</v>
          </cell>
          <cell r="I17">
            <v>5000000000</v>
          </cell>
        </row>
        <row r="18">
          <cell r="A18">
            <v>36203</v>
          </cell>
          <cell r="C18" t="str">
            <v>VCGA</v>
          </cell>
          <cell r="E18" t="str">
            <v>USD</v>
          </cell>
          <cell r="F18">
            <v>-158400</v>
          </cell>
          <cell r="G18">
            <v>-924409.15</v>
          </cell>
          <cell r="H18">
            <v>5.8359163510101011</v>
          </cell>
          <cell r="I18">
            <v>-158400</v>
          </cell>
        </row>
        <row r="19">
          <cell r="A19">
            <v>36214</v>
          </cell>
          <cell r="C19" t="str">
            <v>BRESIL</v>
          </cell>
          <cell r="E19" t="str">
            <v>FRF</v>
          </cell>
          <cell r="F19">
            <v>227256508.75</v>
          </cell>
          <cell r="G19">
            <v>227256508.75</v>
          </cell>
          <cell r="I19">
            <v>227256508.75</v>
          </cell>
          <cell r="J19">
            <v>6.1273</v>
          </cell>
          <cell r="K19">
            <v>37089176.105299234</v>
          </cell>
        </row>
        <row r="20">
          <cell r="A20">
            <v>36220</v>
          </cell>
          <cell r="C20" t="str">
            <v>GRECE</v>
          </cell>
          <cell r="E20" t="str">
            <v>GRD</v>
          </cell>
          <cell r="F20">
            <v>3500000000</v>
          </cell>
          <cell r="G20">
            <v>71186924.439999998</v>
          </cell>
          <cell r="H20">
            <v>2.0339121268571427E-2</v>
          </cell>
          <cell r="I20">
            <v>3500000000</v>
          </cell>
        </row>
        <row r="21">
          <cell r="A21">
            <v>36231</v>
          </cell>
          <cell r="C21" t="str">
            <v>COREE</v>
          </cell>
          <cell r="E21" t="str">
            <v>USD</v>
          </cell>
          <cell r="F21">
            <v>13758497.9</v>
          </cell>
          <cell r="G21">
            <v>83041801.680000007</v>
          </cell>
          <cell r="H21">
            <v>6.0356735367165335</v>
          </cell>
          <cell r="I21">
            <v>17000000000</v>
          </cell>
        </row>
        <row r="22">
          <cell r="A22">
            <v>36235</v>
          </cell>
          <cell r="C22" t="str">
            <v>CHINE</v>
          </cell>
          <cell r="E22" t="str">
            <v>USD</v>
          </cell>
          <cell r="F22">
            <v>1100000</v>
          </cell>
          <cell r="G22">
            <v>6624003.4000000004</v>
          </cell>
          <cell r="H22">
            <v>6.0218212727272729</v>
          </cell>
          <cell r="I22">
            <v>9108000</v>
          </cell>
        </row>
        <row r="23">
          <cell r="A23">
            <v>36235</v>
          </cell>
          <cell r="C23" t="str">
            <v>TAIWAN</v>
          </cell>
          <cell r="E23" t="str">
            <v>TWD</v>
          </cell>
          <cell r="F23">
            <v>15300000</v>
          </cell>
          <cell r="G23">
            <v>2801044.4</v>
          </cell>
          <cell r="H23">
            <v>0.18307479738562091</v>
          </cell>
          <cell r="I23">
            <v>15300000</v>
          </cell>
        </row>
        <row r="24">
          <cell r="A24">
            <v>36235</v>
          </cell>
          <cell r="C24" t="str">
            <v>MEXIQUE</v>
          </cell>
          <cell r="E24" t="str">
            <v>MXP</v>
          </cell>
          <cell r="F24">
            <v>400000000</v>
          </cell>
          <cell r="G24">
            <v>246038254.82000002</v>
          </cell>
          <cell r="H24">
            <v>0.61509563705000003</v>
          </cell>
          <cell r="I24">
            <v>400000000</v>
          </cell>
          <cell r="J24">
            <v>10.7209</v>
          </cell>
          <cell r="K24">
            <v>23586403.018403307</v>
          </cell>
        </row>
        <row r="25">
          <cell r="A25">
            <v>36243</v>
          </cell>
          <cell r="C25" t="str">
            <v>GLOBAL</v>
          </cell>
          <cell r="E25" t="str">
            <v>USD</v>
          </cell>
          <cell r="F25">
            <v>969635.86</v>
          </cell>
          <cell r="G25">
            <v>5854021.4400000004</v>
          </cell>
          <cell r="H25">
            <v>6.0373400793984668</v>
          </cell>
          <cell r="I25">
            <v>969635.86</v>
          </cell>
        </row>
        <row r="26">
          <cell r="A26">
            <v>36243</v>
          </cell>
          <cell r="C26" t="str">
            <v>GLOBAL</v>
          </cell>
          <cell r="E26" t="str">
            <v>USD</v>
          </cell>
          <cell r="F26">
            <v>646235.18000000005</v>
          </cell>
          <cell r="G26">
            <v>3901541.56</v>
          </cell>
          <cell r="H26">
            <v>6.0373400903367713</v>
          </cell>
          <cell r="I26">
            <v>646235.18000000005</v>
          </cell>
        </row>
        <row r="27">
          <cell r="A27">
            <v>36243</v>
          </cell>
          <cell r="C27" t="str">
            <v>GLOBAL</v>
          </cell>
          <cell r="E27" t="str">
            <v>USD</v>
          </cell>
          <cell r="F27">
            <v>323117.83</v>
          </cell>
          <cell r="G27">
            <v>1950772.23</v>
          </cell>
          <cell r="H27">
            <v>6.0373400935503927</v>
          </cell>
          <cell r="I27">
            <v>323117.83</v>
          </cell>
        </row>
        <row r="28">
          <cell r="A28">
            <v>36243</v>
          </cell>
          <cell r="C28" t="str">
            <v>POLOGNE</v>
          </cell>
          <cell r="E28" t="str">
            <v>PLN</v>
          </cell>
          <cell r="F28">
            <v>40000000</v>
          </cell>
          <cell r="G28">
            <v>61315853.43</v>
          </cell>
          <cell r="H28">
            <v>1.5328963357500001</v>
          </cell>
          <cell r="I28">
            <v>40000000</v>
          </cell>
        </row>
        <row r="29">
          <cell r="A29">
            <v>36244</v>
          </cell>
          <cell r="C29" t="str">
            <v>COREE</v>
          </cell>
          <cell r="E29" t="str">
            <v>USD</v>
          </cell>
          <cell r="F29">
            <v>9003110.1699999999</v>
          </cell>
          <cell r="G29">
            <v>54220098.579999998</v>
          </cell>
          <cell r="H29">
            <v>6.0223742191527574</v>
          </cell>
          <cell r="I29">
            <v>11000000000</v>
          </cell>
        </row>
        <row r="30">
          <cell r="A30">
            <v>36248</v>
          </cell>
          <cell r="C30" t="str">
            <v>GRECE</v>
          </cell>
          <cell r="E30" t="str">
            <v>GRD</v>
          </cell>
          <cell r="F30">
            <v>11000000000</v>
          </cell>
          <cell r="G30">
            <v>222399426.72999999</v>
          </cell>
          <cell r="H30">
            <v>2.021812970272727E-2</v>
          </cell>
          <cell r="I30">
            <v>11000000000</v>
          </cell>
        </row>
        <row r="31">
          <cell r="A31">
            <v>36250</v>
          </cell>
          <cell r="C31" t="str">
            <v>TAIWAN</v>
          </cell>
          <cell r="E31" t="str">
            <v>TWD</v>
          </cell>
          <cell r="F31">
            <v>32418000</v>
          </cell>
          <cell r="G31">
            <v>6005370.6699999999</v>
          </cell>
          <cell r="H31">
            <v>0.18524803103214263</v>
          </cell>
          <cell r="I31">
            <v>32418000</v>
          </cell>
        </row>
        <row r="32">
          <cell r="A32">
            <v>36265</v>
          </cell>
          <cell r="C32" t="str">
            <v>TURQUIE</v>
          </cell>
          <cell r="E32" t="str">
            <v>USD</v>
          </cell>
          <cell r="F32">
            <v>9938118.9399999995</v>
          </cell>
          <cell r="G32">
            <v>61947574.68</v>
          </cell>
          <cell r="H32">
            <v>6.2333299746159012</v>
          </cell>
        </row>
        <row r="33">
          <cell r="A33">
            <v>36263</v>
          </cell>
          <cell r="C33" t="str">
            <v>COREE</v>
          </cell>
          <cell r="E33" t="str">
            <v>USD</v>
          </cell>
          <cell r="F33">
            <v>9814345.3000000007</v>
          </cell>
          <cell r="G33">
            <v>59658868.5</v>
          </cell>
          <cell r="H33">
            <v>6.0787415437685892</v>
          </cell>
          <cell r="I33">
            <v>12000000000</v>
          </cell>
        </row>
        <row r="34">
          <cell r="A34">
            <v>36269</v>
          </cell>
          <cell r="C34" t="str">
            <v>HONG KONG</v>
          </cell>
          <cell r="E34" t="str">
            <v>HKD</v>
          </cell>
          <cell r="F34">
            <v>90000000</v>
          </cell>
          <cell r="G34">
            <v>70637659.140000001</v>
          </cell>
          <cell r="H34">
            <v>0.78486287933333332</v>
          </cell>
        </row>
        <row r="35">
          <cell r="A35">
            <v>36276</v>
          </cell>
          <cell r="C35" t="str">
            <v>POLOGNE</v>
          </cell>
          <cell r="E35" t="str">
            <v>PLN</v>
          </cell>
          <cell r="F35">
            <v>60000000</v>
          </cell>
          <cell r="G35">
            <v>92102920.530000001</v>
          </cell>
          <cell r="H35">
            <v>1.5350486755000001</v>
          </cell>
        </row>
        <row r="36">
          <cell r="A36">
            <v>36256</v>
          </cell>
          <cell r="C36" t="str">
            <v>COLOMBIE</v>
          </cell>
          <cell r="E36" t="str">
            <v>USD</v>
          </cell>
          <cell r="F36">
            <v>1797382.62</v>
          </cell>
          <cell r="G36">
            <v>11203697.66</v>
          </cell>
          <cell r="H36">
            <v>6.2333403780214587</v>
          </cell>
          <cell r="I36">
            <v>2909000000</v>
          </cell>
        </row>
        <row r="37">
          <cell r="A37">
            <v>36273</v>
          </cell>
          <cell r="C37" t="str">
            <v>SLOVAQUIE</v>
          </cell>
          <cell r="E37" t="str">
            <v>SKK</v>
          </cell>
          <cell r="F37">
            <v>3800000</v>
          </cell>
          <cell r="G37">
            <v>556143.81999999995</v>
          </cell>
          <cell r="H37">
            <v>0.14635363684210526</v>
          </cell>
        </row>
        <row r="38">
          <cell r="A38">
            <v>36273</v>
          </cell>
          <cell r="C38" t="str">
            <v>TCHEQUIE</v>
          </cell>
          <cell r="E38" t="str">
            <v>CZK</v>
          </cell>
          <cell r="F38">
            <v>300000</v>
          </cell>
          <cell r="G38">
            <v>52115.22</v>
          </cell>
          <cell r="H38">
            <v>0.17371739999999999</v>
          </cell>
        </row>
        <row r="39">
          <cell r="A39">
            <v>36271</v>
          </cell>
          <cell r="C39" t="str">
            <v>GLOBAL</v>
          </cell>
          <cell r="E39" t="str">
            <v>USD</v>
          </cell>
          <cell r="F39">
            <v>4019897.2</v>
          </cell>
          <cell r="G39">
            <v>24841071.209999997</v>
          </cell>
          <cell r="H39">
            <v>6.1795289715368833</v>
          </cell>
        </row>
        <row r="40">
          <cell r="A40">
            <v>36255</v>
          </cell>
          <cell r="C40" t="str">
            <v>GLOBAL</v>
          </cell>
          <cell r="E40" t="str">
            <v>USD</v>
          </cell>
          <cell r="F40">
            <v>-4545795</v>
          </cell>
          <cell r="G40">
            <v>-27672204</v>
          </cell>
          <cell r="H40">
            <v>6.087428931573025</v>
          </cell>
        </row>
        <row r="41">
          <cell r="A41">
            <v>36255</v>
          </cell>
          <cell r="C41" t="str">
            <v>GLOBAL</v>
          </cell>
          <cell r="E41" t="str">
            <v>USD</v>
          </cell>
          <cell r="F41">
            <v>4255049</v>
          </cell>
          <cell r="G41">
            <v>25951846</v>
          </cell>
          <cell r="H41">
            <v>6.0990710095230396</v>
          </cell>
        </row>
        <row r="42">
          <cell r="A42">
            <v>36283</v>
          </cell>
          <cell r="C42" t="str">
            <v>COREE</v>
          </cell>
          <cell r="E42" t="str">
            <v>USD</v>
          </cell>
          <cell r="F42">
            <v>21159542.949999999</v>
          </cell>
          <cell r="G42">
            <v>131074648.37822808</v>
          </cell>
          <cell r="H42">
            <v>6.1945878834886692</v>
          </cell>
          <cell r="I42">
            <v>25000000000</v>
          </cell>
        </row>
        <row r="43">
          <cell r="A43">
            <v>36285</v>
          </cell>
          <cell r="C43" t="str">
            <v>CHINE</v>
          </cell>
          <cell r="E43" t="str">
            <v>USD</v>
          </cell>
          <cell r="F43">
            <v>2750000</v>
          </cell>
          <cell r="G43">
            <v>17079949.134372201</v>
          </cell>
          <cell r="H43">
            <v>6.2108905943171635</v>
          </cell>
          <cell r="I43">
            <v>22742500</v>
          </cell>
        </row>
        <row r="44">
          <cell r="A44">
            <v>36286</v>
          </cell>
          <cell r="C44" t="str">
            <v>JAPON</v>
          </cell>
          <cell r="E44" t="str">
            <v>JPY</v>
          </cell>
          <cell r="F44">
            <v>300000000</v>
          </cell>
          <cell r="G44">
            <v>15473116.869999999</v>
          </cell>
          <cell r="H44">
            <v>5.1577056233333328E-2</v>
          </cell>
          <cell r="I44">
            <v>300000000</v>
          </cell>
        </row>
        <row r="45">
          <cell r="A45">
            <v>36291</v>
          </cell>
          <cell r="C45" t="str">
            <v>POLOGNE</v>
          </cell>
          <cell r="E45" t="str">
            <v>PLN</v>
          </cell>
          <cell r="F45">
            <v>50000000</v>
          </cell>
          <cell r="G45">
            <v>78112436.903776795</v>
          </cell>
          <cell r="H45">
            <v>1.5622487380755359</v>
          </cell>
          <cell r="I45">
            <v>50000000</v>
          </cell>
        </row>
        <row r="46">
          <cell r="A46">
            <v>36292</v>
          </cell>
          <cell r="C46" t="str">
            <v>GRECE</v>
          </cell>
          <cell r="E46" t="str">
            <v>GRD</v>
          </cell>
          <cell r="F46">
            <v>4125000000</v>
          </cell>
          <cell r="G46">
            <v>82919300.819854394</v>
          </cell>
          <cell r="H46">
            <v>2.0101648683601064E-2</v>
          </cell>
          <cell r="I46">
            <v>4125000000</v>
          </cell>
        </row>
        <row r="47">
          <cell r="A47">
            <v>36293</v>
          </cell>
          <cell r="C47" t="str">
            <v>COREE</v>
          </cell>
          <cell r="E47" t="str">
            <v>USD</v>
          </cell>
          <cell r="F47">
            <v>21648626.140000001</v>
          </cell>
          <cell r="G47">
            <v>155362672.96777099</v>
          </cell>
          <cell r="H47">
            <v>7.1765603952441381</v>
          </cell>
          <cell r="I47">
            <v>26000000000</v>
          </cell>
        </row>
        <row r="48">
          <cell r="A48">
            <v>36308</v>
          </cell>
          <cell r="C48" t="str">
            <v>BRESIL</v>
          </cell>
          <cell r="E48" t="str">
            <v>USD</v>
          </cell>
          <cell r="F48">
            <v>45000000</v>
          </cell>
          <cell r="G48">
            <v>280323504.26999998</v>
          </cell>
          <cell r="H48">
            <v>6.229411206</v>
          </cell>
          <cell r="I48">
            <v>44397916</v>
          </cell>
        </row>
        <row r="49">
          <cell r="A49">
            <v>36320</v>
          </cell>
          <cell r="C49" t="str">
            <v>POLOGNE</v>
          </cell>
          <cell r="E49" t="str">
            <v>PLN</v>
          </cell>
          <cell r="F49">
            <v>60000000</v>
          </cell>
          <cell r="G49">
            <v>95543951.640000001</v>
          </cell>
          <cell r="H49">
            <v>1.592399194</v>
          </cell>
        </row>
        <row r="50">
          <cell r="A50">
            <v>36321</v>
          </cell>
          <cell r="C50" t="str">
            <v>COREE</v>
          </cell>
          <cell r="E50" t="str">
            <v>USD</v>
          </cell>
          <cell r="F50">
            <v>11314186.24</v>
          </cell>
          <cell r="G50">
            <v>71020283.859999999</v>
          </cell>
          <cell r="H50">
            <v>6.277100478416731</v>
          </cell>
          <cell r="I50">
            <v>13000000000</v>
          </cell>
        </row>
        <row r="51">
          <cell r="A51">
            <v>36321</v>
          </cell>
          <cell r="C51" t="str">
            <v>COREE</v>
          </cell>
          <cell r="E51" t="str">
            <v>USD</v>
          </cell>
          <cell r="F51">
            <v>4223164.5199999996</v>
          </cell>
          <cell r="G51">
            <v>26516883.490000002</v>
          </cell>
          <cell r="H51">
            <v>6.2789132093769355</v>
          </cell>
          <cell r="I51">
            <v>5000000000</v>
          </cell>
        </row>
        <row r="52">
          <cell r="A52">
            <v>36322</v>
          </cell>
          <cell r="C52" t="str">
            <v>GRECE</v>
          </cell>
          <cell r="E52" t="str">
            <v>GRD</v>
          </cell>
          <cell r="F52">
            <v>1500000000</v>
          </cell>
          <cell r="G52">
            <v>30394646.609999999</v>
          </cell>
          <cell r="H52">
            <v>2.026309774E-2</v>
          </cell>
        </row>
        <row r="53">
          <cell r="A53">
            <v>36332</v>
          </cell>
          <cell r="C53" t="str">
            <v>BRESIL</v>
          </cell>
          <cell r="E53" t="str">
            <v>USD</v>
          </cell>
          <cell r="F53">
            <v>50000000</v>
          </cell>
          <cell r="G53">
            <v>318425728.16000003</v>
          </cell>
          <cell r="H53">
            <v>6.3685145632000006</v>
          </cell>
          <cell r="I53">
            <v>50947301.348778427</v>
          </cell>
          <cell r="J53">
            <v>6.2500999999999998</v>
          </cell>
        </row>
        <row r="54">
          <cell r="A54">
            <v>36336</v>
          </cell>
          <cell r="C54" t="str">
            <v>POLOGNE</v>
          </cell>
          <cell r="E54" t="str">
            <v>PLN</v>
          </cell>
          <cell r="F54">
            <v>41069000</v>
          </cell>
          <cell r="G54">
            <v>65021881.890000001</v>
          </cell>
          <cell r="H54">
            <v>1.5832350894835521</v>
          </cell>
        </row>
        <row r="55">
          <cell r="A55">
            <v>36339</v>
          </cell>
          <cell r="C55" t="str">
            <v>BRESIL</v>
          </cell>
          <cell r="E55" t="str">
            <v>USD</v>
          </cell>
          <cell r="F55">
            <v>130000000</v>
          </cell>
          <cell r="G55">
            <v>826943463.92999995</v>
          </cell>
          <cell r="H55">
            <v>6.3611035686923074</v>
          </cell>
          <cell r="I55">
            <v>132308837.2874034</v>
          </cell>
          <cell r="J55">
            <v>6.2500999999999998</v>
          </cell>
        </row>
        <row r="56">
          <cell r="A56">
            <v>36339</v>
          </cell>
          <cell r="C56" t="str">
            <v>COREE</v>
          </cell>
          <cell r="E56" t="str">
            <v>USD</v>
          </cell>
          <cell r="F56">
            <v>32067949.379999999</v>
          </cell>
          <cell r="G56">
            <v>201005216.16</v>
          </cell>
          <cell r="H56">
            <v>6.2681032010535125</v>
          </cell>
          <cell r="I56">
            <v>37000000000</v>
          </cell>
        </row>
        <row r="57">
          <cell r="A57">
            <v>36318</v>
          </cell>
          <cell r="C57" t="str">
            <v>CHINE</v>
          </cell>
          <cell r="D57" t="str">
            <v>NANJING</v>
          </cell>
          <cell r="E57" t="str">
            <v>USD</v>
          </cell>
          <cell r="F57">
            <v>3600000</v>
          </cell>
          <cell r="G57">
            <v>22439987.93</v>
          </cell>
          <cell r="H57">
            <v>6.2333299805555553</v>
          </cell>
          <cell r="I57">
            <v>29772000</v>
          </cell>
        </row>
        <row r="58">
          <cell r="A58">
            <v>36320</v>
          </cell>
          <cell r="C58" t="str">
            <v>CHINE</v>
          </cell>
          <cell r="D58" t="str">
            <v>CHONGQINQ</v>
          </cell>
          <cell r="E58" t="str">
            <v>USD</v>
          </cell>
          <cell r="F58">
            <v>1650000</v>
          </cell>
          <cell r="G58">
            <v>10578715.299999999</v>
          </cell>
          <cell r="H58">
            <v>6.4113426060606056</v>
          </cell>
          <cell r="I58">
            <v>13645500</v>
          </cell>
        </row>
        <row r="59">
          <cell r="A59">
            <v>36341</v>
          </cell>
          <cell r="C59" t="str">
            <v>GLOBAL</v>
          </cell>
          <cell r="E59" t="str">
            <v>USD</v>
          </cell>
          <cell r="F59">
            <v>1888739.38</v>
          </cell>
          <cell r="G59">
            <v>12878823.65</v>
          </cell>
          <cell r="H59">
            <v>6.8187404712237223</v>
          </cell>
        </row>
        <row r="60">
          <cell r="A60">
            <v>36347</v>
          </cell>
          <cell r="C60" t="str">
            <v>COLOMBIE</v>
          </cell>
          <cell r="E60" t="str">
            <v>USD</v>
          </cell>
          <cell r="F60">
            <v>1574127.08</v>
          </cell>
          <cell r="G60">
            <v>10098340.043616001</v>
          </cell>
          <cell r="H60">
            <v>6.4151999999999996</v>
          </cell>
          <cell r="I60">
            <v>2750000000</v>
          </cell>
        </row>
        <row r="61">
          <cell r="A61">
            <v>36347</v>
          </cell>
          <cell r="C61" t="str">
            <v>GLOBAL</v>
          </cell>
          <cell r="E61" t="str">
            <v>USD</v>
          </cell>
          <cell r="F61">
            <v>2399118</v>
          </cell>
          <cell r="G61">
            <v>15390887.490718827</v>
          </cell>
          <cell r="H61">
            <v>6.4152273838630807</v>
          </cell>
        </row>
        <row r="62">
          <cell r="A62">
            <v>36348</v>
          </cell>
          <cell r="C62" t="str">
            <v>ARGENTINE</v>
          </cell>
          <cell r="E62" t="str">
            <v>USD</v>
          </cell>
          <cell r="F62">
            <v>400000</v>
          </cell>
          <cell r="G62">
            <v>2562332.03125</v>
          </cell>
          <cell r="H62">
            <v>6.4058300781249997</v>
          </cell>
        </row>
        <row r="63">
          <cell r="A63">
            <v>36354</v>
          </cell>
          <cell r="C63" t="str">
            <v>COREE</v>
          </cell>
          <cell r="E63" t="str">
            <v>USD</v>
          </cell>
          <cell r="F63">
            <v>5042016.8099999996</v>
          </cell>
          <cell r="G63">
            <v>32447230.654735304</v>
          </cell>
          <cell r="H63">
            <v>6.4353674090061803</v>
          </cell>
          <cell r="I63">
            <v>6000000000</v>
          </cell>
        </row>
        <row r="64">
          <cell r="A64">
            <v>36369</v>
          </cell>
          <cell r="C64" t="str">
            <v>COREE</v>
          </cell>
          <cell r="E64" t="str">
            <v>USD</v>
          </cell>
          <cell r="F64">
            <v>9109730.8499999996</v>
          </cell>
          <cell r="G64">
            <v>55898893.537637509</v>
          </cell>
          <cell r="H64">
            <v>6.1361739943872777</v>
          </cell>
          <cell r="I64">
            <v>11000000000</v>
          </cell>
        </row>
        <row r="65">
          <cell r="A65">
            <v>36371</v>
          </cell>
          <cell r="C65" t="str">
            <v>GLOBAL</v>
          </cell>
          <cell r="E65" t="str">
            <v>USD</v>
          </cell>
          <cell r="F65">
            <v>-6907585</v>
          </cell>
          <cell r="G65">
            <v>-42505429.02293621</v>
          </cell>
          <cell r="H65">
            <v>6.1534427767354591</v>
          </cell>
        </row>
        <row r="66">
          <cell r="A66">
            <v>36347</v>
          </cell>
          <cell r="C66" t="str">
            <v>SUISSE</v>
          </cell>
          <cell r="E66" t="str">
            <v>CHF</v>
          </cell>
          <cell r="F66">
            <v>100000</v>
          </cell>
          <cell r="G66">
            <v>409078.26629248518</v>
          </cell>
          <cell r="H66">
            <v>4.0907826629248518</v>
          </cell>
        </row>
        <row r="67">
          <cell r="A67">
            <v>36361</v>
          </cell>
          <cell r="C67" t="str">
            <v>GRECE</v>
          </cell>
          <cell r="E67" t="str">
            <v>GRD</v>
          </cell>
          <cell r="F67">
            <v>2100000000</v>
          </cell>
          <cell r="G67">
            <v>42493435.543079242</v>
          </cell>
          <cell r="H67">
            <v>2.0234969306228211E-2</v>
          </cell>
        </row>
        <row r="68">
          <cell r="A68">
            <v>36353</v>
          </cell>
          <cell r="C68" t="str">
            <v>THAILANDE</v>
          </cell>
          <cell r="E68" t="str">
            <v>THB</v>
          </cell>
          <cell r="F68">
            <v>3534000000</v>
          </cell>
          <cell r="G68">
            <v>610753678.09685993</v>
          </cell>
          <cell r="H68">
            <v>0.17282220659220712</v>
          </cell>
        </row>
        <row r="69">
          <cell r="A69">
            <v>36376</v>
          </cell>
          <cell r="C69" t="str">
            <v>CHILI</v>
          </cell>
          <cell r="E69" t="str">
            <v>USD</v>
          </cell>
          <cell r="F69">
            <v>3000000</v>
          </cell>
          <cell r="G69">
            <v>18287064.399999999</v>
          </cell>
          <cell r="H69">
            <v>6.0956881333333328</v>
          </cell>
          <cell r="I69">
            <v>1519237717.039129</v>
          </cell>
          <cell r="J69">
            <v>1.2037000000000001E-2</v>
          </cell>
        </row>
        <row r="70">
          <cell r="A70">
            <v>36378</v>
          </cell>
          <cell r="C70" t="str">
            <v>JAPON</v>
          </cell>
          <cell r="E70" t="str">
            <v>JPY</v>
          </cell>
          <cell r="F70">
            <v>200000000</v>
          </cell>
          <cell r="G70">
            <v>10605610.35</v>
          </cell>
          <cell r="H70">
            <v>5.3028051749999999E-2</v>
          </cell>
        </row>
        <row r="71">
          <cell r="A71">
            <v>36378</v>
          </cell>
          <cell r="C71" t="str">
            <v>GLOBAL</v>
          </cell>
          <cell r="E71" t="str">
            <v>USD</v>
          </cell>
          <cell r="F71">
            <v>400000</v>
          </cell>
          <cell r="G71">
            <v>2443042.83</v>
          </cell>
          <cell r="H71">
            <v>6.1076070749999998</v>
          </cell>
        </row>
        <row r="72">
          <cell r="A72">
            <v>36388</v>
          </cell>
          <cell r="C72" t="str">
            <v>BRESIL</v>
          </cell>
          <cell r="E72" t="str">
            <v>USD</v>
          </cell>
          <cell r="F72">
            <v>16250000</v>
          </cell>
          <cell r="G72">
            <v>101007308.34999999</v>
          </cell>
          <cell r="H72">
            <v>6.2158343599999997</v>
          </cell>
          <cell r="I72">
            <v>17516831.99798831</v>
          </cell>
          <cell r="J72">
            <v>5.7663000000000002</v>
          </cell>
        </row>
        <row r="73">
          <cell r="A73">
            <v>36389</v>
          </cell>
          <cell r="C73" t="str">
            <v>GRECE</v>
          </cell>
          <cell r="E73" t="str">
            <v>GRD</v>
          </cell>
          <cell r="F73">
            <v>2000000000</v>
          </cell>
          <cell r="G73">
            <v>40156353.049999997</v>
          </cell>
          <cell r="H73">
            <v>2.0078176524999998E-2</v>
          </cell>
        </row>
        <row r="74">
          <cell r="A74">
            <v>36391</v>
          </cell>
          <cell r="C74" t="str">
            <v>GLOBAL</v>
          </cell>
          <cell r="E74" t="str">
            <v>USD</v>
          </cell>
          <cell r="F74">
            <v>1440331.04</v>
          </cell>
          <cell r="G74">
            <v>8985213.7100000009</v>
          </cell>
          <cell r="H74">
            <v>6.2382976277453555</v>
          </cell>
        </row>
        <row r="75">
          <cell r="A75">
            <v>36405</v>
          </cell>
          <cell r="C75" t="str">
            <v>CHILI</v>
          </cell>
          <cell r="E75" t="str">
            <v>USD</v>
          </cell>
          <cell r="F75">
            <v>500000</v>
          </cell>
          <cell r="G75">
            <v>3105857.0075757573</v>
          </cell>
          <cell r="H75">
            <v>6.2117140151515144</v>
          </cell>
        </row>
        <row r="76">
          <cell r="A76">
            <v>36411</v>
          </cell>
          <cell r="C76" t="str">
            <v>COREE</v>
          </cell>
          <cell r="E76" t="str">
            <v>USD</v>
          </cell>
          <cell r="F76">
            <v>21812080.539999999</v>
          </cell>
          <cell r="G76">
            <v>135119340.02055699</v>
          </cell>
          <cell r="H76">
            <v>6.1947020492964393</v>
          </cell>
          <cell r="I76">
            <v>26000000000</v>
          </cell>
        </row>
        <row r="77">
          <cell r="A77">
            <v>36416</v>
          </cell>
          <cell r="C77" t="str">
            <v>COLOMBIE</v>
          </cell>
          <cell r="E77" t="str">
            <v>USD</v>
          </cell>
          <cell r="F77">
            <v>1390000</v>
          </cell>
          <cell r="G77">
            <v>8597644.7901933044</v>
          </cell>
          <cell r="H77">
            <v>6.1853559641678446</v>
          </cell>
          <cell r="I77">
            <v>2750000000</v>
          </cell>
        </row>
        <row r="78">
          <cell r="A78">
            <v>36431</v>
          </cell>
          <cell r="C78" t="str">
            <v>COREE</v>
          </cell>
          <cell r="E78" t="str">
            <v>USD</v>
          </cell>
          <cell r="F78">
            <v>10770505.390000001</v>
          </cell>
          <cell r="G78">
            <v>67834742.238197118</v>
          </cell>
          <cell r="H78">
            <v>6.2981949111857896</v>
          </cell>
          <cell r="I78">
            <v>13000000000</v>
          </cell>
        </row>
        <row r="79">
          <cell r="A79">
            <v>36425</v>
          </cell>
          <cell r="C79" t="str">
            <v>GRECE</v>
          </cell>
          <cell r="E79" t="str">
            <v>GRD</v>
          </cell>
          <cell r="F79">
            <v>3200000000</v>
          </cell>
          <cell r="G79">
            <v>64331190.044518992</v>
          </cell>
          <cell r="H79">
            <v>49.742589835280675</v>
          </cell>
        </row>
        <row r="80">
          <cell r="A80">
            <v>36433</v>
          </cell>
          <cell r="C80" t="str">
            <v>JAPON</v>
          </cell>
          <cell r="E80" t="str">
            <v>JPY</v>
          </cell>
          <cell r="F80">
            <v>210000000</v>
          </cell>
          <cell r="G80">
            <v>12387677.1672397</v>
          </cell>
          <cell r="H80">
            <v>16.952330704529775</v>
          </cell>
        </row>
        <row r="81">
          <cell r="A81">
            <v>36434</v>
          </cell>
          <cell r="C81" t="str">
            <v>TAIWAN</v>
          </cell>
          <cell r="E81" t="str">
            <v>USD</v>
          </cell>
          <cell r="F81">
            <v>680100.76</v>
          </cell>
          <cell r="G81">
            <v>4227794.2970746784</v>
          </cell>
          <cell r="H81">
            <v>6.2164234268385146</v>
          </cell>
          <cell r="I81">
            <v>21600000</v>
          </cell>
        </row>
        <row r="82">
          <cell r="A82">
            <v>36434</v>
          </cell>
          <cell r="C82" t="str">
            <v>GLOBAL</v>
          </cell>
          <cell r="E82" t="str">
            <v>USD</v>
          </cell>
          <cell r="F82">
            <v>3405872.43</v>
          </cell>
          <cell r="G82">
            <v>22126432.223091118</v>
          </cell>
          <cell r="H82">
            <v>6.4965534317123899</v>
          </cell>
        </row>
        <row r="83">
          <cell r="A83">
            <v>36437</v>
          </cell>
          <cell r="C83" t="str">
            <v>GRECE</v>
          </cell>
          <cell r="E83" t="str">
            <v>GRD</v>
          </cell>
          <cell r="F83">
            <v>4500000000</v>
          </cell>
          <cell r="G83">
            <v>89840714.018319204</v>
          </cell>
          <cell r="H83">
            <v>1.9964603115182045E-2</v>
          </cell>
        </row>
        <row r="84">
          <cell r="A84">
            <v>36438</v>
          </cell>
          <cell r="C84" t="str">
            <v>CHILI</v>
          </cell>
          <cell r="E84" t="str">
            <v>USD</v>
          </cell>
          <cell r="F84">
            <v>1500000</v>
          </cell>
          <cell r="G84">
            <v>9744830.1475685854</v>
          </cell>
          <cell r="H84">
            <v>6.4965534317123899</v>
          </cell>
          <cell r="I84">
            <v>794025000</v>
          </cell>
          <cell r="J84">
            <v>1.2272699408165468E-2</v>
          </cell>
        </row>
        <row r="85">
          <cell r="A85">
            <v>36441</v>
          </cell>
          <cell r="C85" t="str">
            <v>CHINE</v>
          </cell>
          <cell r="E85" t="str">
            <v>USD</v>
          </cell>
          <cell r="F85">
            <v>3500000</v>
          </cell>
          <cell r="G85">
            <v>22737937.010993365</v>
          </cell>
          <cell r="H85">
            <v>6.4965534317123899</v>
          </cell>
          <cell r="I85">
            <v>28973350</v>
          </cell>
        </row>
        <row r="86">
          <cell r="A86">
            <v>36446</v>
          </cell>
          <cell r="C86" t="str">
            <v>COLOMBIE</v>
          </cell>
          <cell r="E86" t="str">
            <v>USD</v>
          </cell>
          <cell r="F86">
            <v>2211055.2799999998</v>
          </cell>
          <cell r="G86">
            <v>14364238.766989797</v>
          </cell>
          <cell r="H86">
            <v>6.4965534317123899</v>
          </cell>
          <cell r="I86">
            <v>4400000000</v>
          </cell>
        </row>
        <row r="87">
          <cell r="A87">
            <v>36446</v>
          </cell>
          <cell r="C87" t="str">
            <v>JAPON</v>
          </cell>
          <cell r="E87" t="str">
            <v>JPY</v>
          </cell>
          <cell r="F87">
            <v>300000000</v>
          </cell>
          <cell r="G87">
            <v>17170150.962164801</v>
          </cell>
          <cell r="H87">
            <v>5.7233836540549338E-2</v>
          </cell>
        </row>
        <row r="88">
          <cell r="A88">
            <v>36466</v>
          </cell>
          <cell r="C88" t="str">
            <v>GLOBAL</v>
          </cell>
          <cell r="E88" t="str">
            <v>USD</v>
          </cell>
          <cell r="F88">
            <v>5912996</v>
          </cell>
          <cell r="G88">
            <v>38414094.455501631</v>
          </cell>
          <cell r="H88">
            <v>6.4965534317123899</v>
          </cell>
        </row>
        <row r="89">
          <cell r="A89">
            <v>36482</v>
          </cell>
          <cell r="C89" t="str">
            <v>GLOBAL</v>
          </cell>
          <cell r="E89" t="str">
            <v>USD</v>
          </cell>
          <cell r="F89">
            <v>-4068549</v>
          </cell>
          <cell r="G89">
            <v>-26431545.968040012</v>
          </cell>
          <cell r="H89">
            <v>6.4965534317123899</v>
          </cell>
        </row>
        <row r="90">
          <cell r="A90">
            <v>36467</v>
          </cell>
          <cell r="C90" t="str">
            <v>CHILI</v>
          </cell>
          <cell r="E90" t="str">
            <v>USD</v>
          </cell>
          <cell r="F90">
            <v>1000000</v>
          </cell>
          <cell r="G90">
            <v>6256740.8913799999</v>
          </cell>
          <cell r="H90">
            <v>6.3964662919500004</v>
          </cell>
        </row>
        <row r="91">
          <cell r="A91">
            <v>36486</v>
          </cell>
          <cell r="C91" t="str">
            <v>ARGENTINE</v>
          </cell>
          <cell r="E91" t="str">
            <v>USD</v>
          </cell>
          <cell r="F91">
            <v>400000</v>
          </cell>
          <cell r="G91">
            <v>2558586.5167800002</v>
          </cell>
          <cell r="H91">
            <v>6.3964662919500004</v>
          </cell>
          <cell r="I91">
            <v>393798.51840000006</v>
          </cell>
        </row>
        <row r="92">
          <cell r="A92">
            <v>36490</v>
          </cell>
          <cell r="C92" t="str">
            <v>JAPON</v>
          </cell>
          <cell r="E92" t="str">
            <v>JPY</v>
          </cell>
          <cell r="F92">
            <v>300000000</v>
          </cell>
          <cell r="G92">
            <v>18232845.362730894</v>
          </cell>
          <cell r="H92">
            <v>6.0776151209102978E-2</v>
          </cell>
        </row>
        <row r="93">
          <cell r="A93">
            <v>36490</v>
          </cell>
          <cell r="C93" t="str">
            <v>COREE</v>
          </cell>
          <cell r="E93" t="str">
            <v>USD</v>
          </cell>
          <cell r="F93">
            <v>13635589</v>
          </cell>
          <cell r="G93">
            <v>86804738.002289996</v>
          </cell>
          <cell r="H93">
            <v>6.4965534317123899</v>
          </cell>
          <cell r="I93">
            <v>15000000000</v>
          </cell>
        </row>
        <row r="94">
          <cell r="A94">
            <v>36494</v>
          </cell>
          <cell r="C94" t="str">
            <v>POLOGNE</v>
          </cell>
          <cell r="E94" t="str">
            <v>PLN</v>
          </cell>
          <cell r="F94">
            <v>366384577.23000002</v>
          </cell>
          <cell r="G94">
            <v>560000000</v>
          </cell>
          <cell r="H94">
            <v>1.5284486160247319</v>
          </cell>
          <cell r="K94">
            <v>3064105936.3991446</v>
          </cell>
        </row>
        <row r="95">
          <cell r="A95">
            <v>36496</v>
          </cell>
          <cell r="C95" t="str">
            <v>POLOGNE</v>
          </cell>
          <cell r="E95" t="str">
            <v>PLN</v>
          </cell>
          <cell r="F95">
            <v>69770000</v>
          </cell>
          <cell r="G95">
            <v>106639859.94004555</v>
          </cell>
          <cell r="H95">
            <v>1.5284486160247319</v>
          </cell>
        </row>
        <row r="96">
          <cell r="A96">
            <v>36496</v>
          </cell>
          <cell r="C96" t="str">
            <v>POLOGNE</v>
          </cell>
          <cell r="E96" t="str">
            <v>EUR</v>
          </cell>
          <cell r="F96">
            <v>8151640.1399999997</v>
          </cell>
          <cell r="G96">
            <v>53471254.113139793</v>
          </cell>
          <cell r="H96">
            <v>6.5595699999999999</v>
          </cell>
          <cell r="I96">
            <v>34984005.057501107</v>
          </cell>
        </row>
        <row r="97">
          <cell r="C97" t="str">
            <v>COREE</v>
          </cell>
          <cell r="E97" t="str">
            <v>USD</v>
          </cell>
          <cell r="F97">
            <v>17689722.27</v>
          </cell>
          <cell r="G97">
            <v>114922225.91920759</v>
          </cell>
          <cell r="H97">
            <v>6.4965534317123899</v>
          </cell>
          <cell r="I97">
            <v>20000000000</v>
          </cell>
        </row>
        <row r="98">
          <cell r="A98">
            <v>36537</v>
          </cell>
          <cell r="C98" t="str">
            <v>BRESIL</v>
          </cell>
          <cell r="E98" t="str">
            <v>USD</v>
          </cell>
          <cell r="F98">
            <v>371796153.85000002</v>
          </cell>
          <cell r="G98">
            <v>2429539</v>
          </cell>
          <cell r="I98">
            <v>664837</v>
          </cell>
          <cell r="K98">
            <v>2285310311.49544</v>
          </cell>
        </row>
        <row r="99">
          <cell r="A99">
            <v>36539</v>
          </cell>
          <cell r="C99" t="str">
            <v>CHINE</v>
          </cell>
          <cell r="E99" t="str">
            <v>USD</v>
          </cell>
          <cell r="F99">
            <v>150000</v>
          </cell>
          <cell r="G99">
            <v>972000</v>
          </cell>
          <cell r="H99">
            <v>6.48</v>
          </cell>
          <cell r="I99">
            <v>1242000</v>
          </cell>
        </row>
        <row r="100">
          <cell r="A100">
            <v>36543</v>
          </cell>
          <cell r="C100" t="str">
            <v>TCHEQUIE</v>
          </cell>
          <cell r="E100" t="str">
            <v>CZK</v>
          </cell>
          <cell r="F100">
            <v>630000000</v>
          </cell>
          <cell r="G100">
            <v>114786000</v>
          </cell>
          <cell r="H100">
            <v>0.1822</v>
          </cell>
        </row>
        <row r="101">
          <cell r="A101">
            <v>36543</v>
          </cell>
          <cell r="C101" t="str">
            <v>TCHEQUIE</v>
          </cell>
          <cell r="E101" t="str">
            <v>CZK</v>
          </cell>
          <cell r="F101">
            <v>170000000</v>
          </cell>
          <cell r="G101">
            <v>30974000</v>
          </cell>
          <cell r="H101">
            <v>0.1822</v>
          </cell>
        </row>
        <row r="102">
          <cell r="A102">
            <v>36557</v>
          </cell>
          <cell r="C102" t="str">
            <v>CHILI</v>
          </cell>
          <cell r="E102" t="str">
            <v>USD</v>
          </cell>
          <cell r="F102">
            <v>2000000</v>
          </cell>
          <cell r="G102">
            <v>13325688.16658202</v>
          </cell>
          <cell r="H102">
            <v>6.6628440832910103</v>
          </cell>
          <cell r="I102">
            <v>1022457466.9363939</v>
          </cell>
        </row>
        <row r="103">
          <cell r="A103">
            <v>36557</v>
          </cell>
          <cell r="C103" t="str">
            <v>SUISSE</v>
          </cell>
          <cell r="E103" t="str">
            <v>CHF</v>
          </cell>
          <cell r="F103">
            <v>1000000</v>
          </cell>
          <cell r="G103">
            <v>4077813.0372062996</v>
          </cell>
          <cell r="H103">
            <v>4.0778130372062993</v>
          </cell>
        </row>
        <row r="104">
          <cell r="A104">
            <v>36565</v>
          </cell>
          <cell r="C104" t="str">
            <v>TCHEQUIE</v>
          </cell>
          <cell r="E104" t="str">
            <v>CZK</v>
          </cell>
          <cell r="F104">
            <v>420000000</v>
          </cell>
          <cell r="G104">
            <v>77301329.936734602</v>
          </cell>
          <cell r="H104">
            <v>0.18405078556365381</v>
          </cell>
        </row>
        <row r="105">
          <cell r="A105">
            <v>36571</v>
          </cell>
          <cell r="C105" t="str">
            <v>HONGRIE</v>
          </cell>
          <cell r="E105" t="str">
            <v>HUF</v>
          </cell>
          <cell r="F105">
            <v>38964445.020000003</v>
          </cell>
          <cell r="G105">
            <v>1000000</v>
          </cell>
          <cell r="H105">
            <v>2.5664423026857213E-2</v>
          </cell>
        </row>
        <row r="106">
          <cell r="A106">
            <v>36573</v>
          </cell>
          <cell r="C106" t="str">
            <v>SLOVAQUIE</v>
          </cell>
          <cell r="E106" t="str">
            <v>SKK</v>
          </cell>
          <cell r="F106">
            <v>11536822</v>
          </cell>
          <cell r="G106">
            <v>1792010.240214</v>
          </cell>
          <cell r="H106">
            <v>0.15532962545612647</v>
          </cell>
        </row>
        <row r="107">
          <cell r="A107">
            <v>36578</v>
          </cell>
          <cell r="C107" t="str">
            <v>CHILI</v>
          </cell>
          <cell r="E107" t="str">
            <v>USD</v>
          </cell>
          <cell r="F107">
            <v>9000000</v>
          </cell>
          <cell r="G107">
            <v>59789477.415434472</v>
          </cell>
          <cell r="H107">
            <v>6.6432752683816076</v>
          </cell>
          <cell r="I107">
            <v>4587545263.2114229</v>
          </cell>
        </row>
        <row r="108">
          <cell r="A108">
            <v>36581</v>
          </cell>
          <cell r="C108" t="str">
            <v>ARGENTINE</v>
          </cell>
          <cell r="E108" t="str">
            <v>USD</v>
          </cell>
          <cell r="F108">
            <v>400000</v>
          </cell>
          <cell r="G108">
            <v>2610774.1293532341</v>
          </cell>
          <cell r="H108">
            <v>6.5269353233830856</v>
          </cell>
          <cell r="I108">
            <v>390670.69631789578</v>
          </cell>
        </row>
        <row r="109">
          <cell r="A109">
            <v>36585</v>
          </cell>
          <cell r="C109" t="str">
            <v>CARR ASIA</v>
          </cell>
          <cell r="E109" t="str">
            <v>HKD</v>
          </cell>
          <cell r="F109">
            <v>50000000</v>
          </cell>
          <cell r="G109">
            <v>42645009.036653705</v>
          </cell>
          <cell r="H109">
            <v>0.85290018073307405</v>
          </cell>
        </row>
        <row r="110">
          <cell r="A110">
            <v>36601</v>
          </cell>
          <cell r="C110" t="str">
            <v>CHILI</v>
          </cell>
          <cell r="E110" t="str">
            <v>USD</v>
          </cell>
          <cell r="F110">
            <v>600000</v>
          </cell>
          <cell r="G110">
            <v>4094612.9837702871</v>
          </cell>
          <cell r="H110">
            <v>6.8243549729504789</v>
          </cell>
          <cell r="I110">
            <v>305568133.11718559</v>
          </cell>
          <cell r="J110">
            <v>1.34E-2</v>
          </cell>
        </row>
        <row r="111">
          <cell r="A111">
            <v>36605</v>
          </cell>
          <cell r="C111" t="str">
            <v>GLOBAL</v>
          </cell>
          <cell r="E111" t="str">
            <v>USD</v>
          </cell>
          <cell r="F111">
            <v>1799243.3</v>
          </cell>
          <cell r="G111">
            <v>12221458.396376722</v>
          </cell>
          <cell r="H111">
            <v>6.7925546235891066</v>
          </cell>
        </row>
        <row r="112">
          <cell r="A112">
            <v>36572</v>
          </cell>
          <cell r="C112" t="str">
            <v>GLOBAL</v>
          </cell>
          <cell r="E112" t="str">
            <v>USD</v>
          </cell>
          <cell r="F112">
            <v>-9137096</v>
          </cell>
          <cell r="G112">
            <v>-60879046.022061959</v>
          </cell>
          <cell r="H112">
            <v>6.6628440832910103</v>
          </cell>
        </row>
        <row r="113">
          <cell r="A113">
            <v>36586</v>
          </cell>
          <cell r="C113" t="str">
            <v>CHILI</v>
          </cell>
          <cell r="E113" t="str">
            <v>USD</v>
          </cell>
          <cell r="F113">
            <v>700000</v>
          </cell>
          <cell r="G113">
            <v>4777048.4810653348</v>
          </cell>
          <cell r="H113">
            <v>6.824354972950478</v>
          </cell>
          <cell r="I113">
            <v>356496155.30338317</v>
          </cell>
          <cell r="J113">
            <v>1.34E-2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A4">
            <v>35796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SHEET"/>
      <sheetName val="MAIN"/>
      <sheetName val="DIV INC"/>
      <sheetName val="MGT INPUTS"/>
      <sheetName val="LBO Analysis"/>
      <sheetName val="Valuation"/>
      <sheetName val="PPT Sheet"/>
      <sheetName val="WACC"/>
      <sheetName val="S&amp;P"/>
      <sheetName val="EQ. IRR"/>
      <sheetName val="COVEN"/>
      <sheetName val="SUMMARY"/>
      <sheetName val="Reconciliations"/>
      <sheetName val="Developer Note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Sheet2"/>
      <sheetName val="PP"/>
      <sheetName val="Assumptions"/>
      <sheetName val="Model"/>
      <sheetName val="Worksheet in Master Version DCF"/>
      <sheetName val="suivi cash flow par affaire"/>
      <sheetName val="DRE"/>
      <sheetName val="CUS Image"/>
      <sheetName val="Ownership Summary"/>
      <sheetName val="Trans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L520">
            <v>0</v>
          </cell>
          <cell r="M520">
            <v>0</v>
          </cell>
          <cell r="N520">
            <v>0</v>
          </cell>
        </row>
        <row r="522">
          <cell r="G522">
            <v>1997</v>
          </cell>
          <cell r="H522">
            <v>1998</v>
          </cell>
          <cell r="I522">
            <v>1999</v>
          </cell>
          <cell r="J522">
            <v>2000</v>
          </cell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L740">
            <v>0</v>
          </cell>
          <cell r="M740">
            <v>0</v>
          </cell>
          <cell r="N740">
            <v>0</v>
          </cell>
        </row>
        <row r="742">
          <cell r="G742">
            <v>1997</v>
          </cell>
          <cell r="H742">
            <v>1998</v>
          </cell>
          <cell r="I742">
            <v>1999</v>
          </cell>
          <cell r="J742">
            <v>2000</v>
          </cell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février"/>
      <sheetName val="Plan janv"/>
      <sheetName val="Plan déc"/>
      <sheetName val="Plan oct"/>
      <sheetName val="Plan sept"/>
      <sheetName val="Plan août"/>
      <sheetName val="conciliation"/>
      <sheetName val="1997-98"/>
      <sheetName val="apports"/>
      <sheetName val="Prévisions"/>
      <sheetName val="Graphiques"/>
      <sheetName val="volume moyen"/>
      <sheetName val="printemps"/>
      <sheetName val="DAD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D1" t="str">
            <v>{FOR aa1,7,9,1,sub1}</v>
          </cell>
        </row>
        <row r="151">
          <cell r="H151">
            <v>131.57</v>
          </cell>
          <cell r="I151">
            <v>201.82060975609707</v>
          </cell>
        </row>
        <row r="152">
          <cell r="H152">
            <v>125.36</v>
          </cell>
          <cell r="I152">
            <v>129.61390243902403</v>
          </cell>
        </row>
        <row r="153">
          <cell r="H153">
            <v>86.63</v>
          </cell>
          <cell r="I153">
            <v>96.163536585365918</v>
          </cell>
        </row>
        <row r="154">
          <cell r="H154">
            <v>208.95</v>
          </cell>
          <cell r="I154">
            <v>96.111341463414618</v>
          </cell>
        </row>
        <row r="155">
          <cell r="H155">
            <v>163.54</v>
          </cell>
          <cell r="I155">
            <v>124.08626506024099</v>
          </cell>
        </row>
        <row r="156">
          <cell r="H156">
            <v>214.04</v>
          </cell>
          <cell r="I156">
            <v>151.61819277108435</v>
          </cell>
        </row>
        <row r="157">
          <cell r="H157">
            <v>109.81</v>
          </cell>
          <cell r="I157">
            <v>201.82060975609707</v>
          </cell>
        </row>
        <row r="158">
          <cell r="H158">
            <v>86.7</v>
          </cell>
          <cell r="I158">
            <v>129.61390243902403</v>
          </cell>
        </row>
        <row r="159">
          <cell r="H159">
            <v>59.83</v>
          </cell>
          <cell r="I159">
            <v>96.163536585365918</v>
          </cell>
        </row>
        <row r="160">
          <cell r="H160">
            <v>46.17</v>
          </cell>
          <cell r="I160">
            <v>96.111341463414618</v>
          </cell>
        </row>
        <row r="161">
          <cell r="H161">
            <v>442.67</v>
          </cell>
          <cell r="I161">
            <v>124.08626506024099</v>
          </cell>
        </row>
        <row r="162">
          <cell r="H162">
            <v>265.43</v>
          </cell>
          <cell r="I162">
            <v>151.61819277108435</v>
          </cell>
        </row>
        <row r="163">
          <cell r="H163">
            <v>185.28</v>
          </cell>
        </row>
        <row r="164">
          <cell r="H164">
            <v>92.83</v>
          </cell>
        </row>
        <row r="165">
          <cell r="H165">
            <v>81.680000000000007</v>
          </cell>
        </row>
        <row r="166">
          <cell r="H166">
            <v>88.07</v>
          </cell>
        </row>
        <row r="167">
          <cell r="H167">
            <v>220.48</v>
          </cell>
        </row>
        <row r="168">
          <cell r="H168">
            <v>265.43</v>
          </cell>
        </row>
        <row r="169">
          <cell r="H169">
            <v>185.28</v>
          </cell>
        </row>
        <row r="170">
          <cell r="H170">
            <v>92.83</v>
          </cell>
        </row>
        <row r="171">
          <cell r="H171">
            <v>81.680000000000007</v>
          </cell>
        </row>
        <row r="172">
          <cell r="H172">
            <v>88.07</v>
          </cell>
        </row>
        <row r="173">
          <cell r="H173">
            <v>220.48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"/>
      <sheetName val="Inputs_Unidades_Geradoras"/>
      <sheetName val="ANALI98"/>
      <sheetName val="Telemig"/>
      <sheetName val="BDados Intermoinhos"/>
      <sheetName val="SCG"/>
      <sheetName val="Major Maint"/>
      <sheetName val="LATASA"/>
      <sheetName val="Production Cost Adjust - R$"/>
      <sheetName val="Sheet2"/>
      <sheetName val="Parc. de ICMS"/>
      <sheetName val="Tavola 9-10 investimenti"/>
      <sheetName val="pl atual"/>
      <sheetName val="Insurance"/>
      <sheetName val="Séries IGP-M e IPCA"/>
      <sheetName val="114 RAZAO 01 - 03"/>
      <sheetName val="UFIR"/>
      <sheetName val="Plano de Contas"/>
      <sheetName val="Medições a faturar"/>
      <sheetName val="Teste Drpc"/>
      <sheetName val="Classif"/>
      <sheetName val="INFO"/>
      <sheetName val="A4"/>
      <sheetName val="DropDowns"/>
      <sheetName val="tutti"/>
      <sheetName val="OUT02.REPORT"/>
      <sheetName val="Particip"/>
      <sheetName val="Proventi e Oneri"/>
      <sheetName val="BAL_L1_OUT12"/>
      <sheetName val="DE_PARA"/>
      <sheetName val="1.6 TRS Data"/>
      <sheetName val="Base"/>
      <sheetName val="DRE"/>
      <sheetName val="Volume"/>
      <sheetName val="Informe"/>
      <sheetName val="BancoSegment"/>
      <sheetName val="Critérios"/>
      <sheetName val="EVOL REAL"/>
      <sheetName val="GRAFICO COMPARATIVA PARQUE"/>
      <sheetName val="Resumo Fatur."/>
      <sheetName val="Tabla Inversiones"/>
      <sheetName val="P P Financieros"/>
      <sheetName val="Tipo"/>
      <sheetName val="sum"/>
    </sheetNames>
    <sheetDataSet>
      <sheetData sheetId="0">
        <row r="3">
          <cell r="A3">
            <v>66099</v>
          </cell>
        </row>
      </sheetData>
      <sheetData sheetId="1">
        <row r="3">
          <cell r="A3">
            <v>66099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66099</v>
          </cell>
        </row>
      </sheetData>
      <sheetData sheetId="11" refreshError="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476000"/>
      <sheetName val="510000"/>
      <sheetName val="570001"/>
      <sheetName val="580000"/>
      <sheetName val="INGRU02"/>
      <sheetName val="AXI0198"/>
      <sheetName val="AXI0298"/>
      <sheetName val="MOVDIR02"/>
      <sheetName val="CESHOP01"/>
      <sheetName val="CESHOP02"/>
      <sheetName val="ANEXO &quot;A&quot; AXI"/>
      <sheetName val="CALAMORT AXI"/>
      <sheetName val="CALAMORT HIST"/>
      <sheetName val="ANEXO &quot;A&quot; HISTORICO"/>
      <sheetName val="PRORRA"/>
      <sheetName val="EOAFXX"/>
      <sheetName val="EOAF0298"/>
      <sheetName val="EOAF0398"/>
      <sheetName val="PREV 98 MANDADA A SEDE"/>
      <sheetName val="PREVCINE"/>
      <sheetName val="HIS20298"/>
      <sheetName val="NUM0298"/>
      <sheetName val="HIS10298"/>
      <sheetName val="FORMAT"/>
      <sheetName val="170"/>
      <sheetName val="CARGOS"/>
      <sheetName val="MACRO PARA MOVDIR"/>
      <sheetName val="MACRO PARA CTA EXPLOTACION"/>
      <sheetName val="DAR FORMATO"/>
      <sheetName val="MACRO PARA AXI"/>
      <sheetName val="IMPRESION"/>
      <sheetName val="MACRO PARA IIBB"/>
      <sheetName val="Ac-Pa"/>
      <sheetName val="TABLAS"/>
      <sheetName val="DDJJ"/>
      <sheetName val="BASE_170"/>
      <sheetName val="ANEXO_&quot;A&quot;_AXI"/>
      <sheetName val="CALAMORT_AXI"/>
      <sheetName val="CALAMORT_HIST"/>
      <sheetName val="ANEXO_&quot;A&quot;_HISTORICO"/>
      <sheetName val="PREV_98_MANDADA_A_SEDE"/>
      <sheetName val="MACRO_PARA_MOVDIR"/>
      <sheetName val="MACRO_PARA_CTA_EXPLOTACION"/>
      <sheetName val="DAR_FORMATO"/>
      <sheetName val="MACRO_PARA_AXI"/>
      <sheetName val="MACRO_PARA_IIBB"/>
      <sheetName val="Mkt"/>
      <sheetName val="Precios"/>
      <sheetName val="PS"/>
      <sheetName val="0298"/>
      <sheetName val="Cta Res."/>
      <sheetName val="Links"/>
      <sheetName val="Lead"/>
      <sheetName val="MARCAS"/>
      <sheetName val="SCHE"/>
      <sheetName val="Menus déroulants"/>
      <sheetName val="Project PL"/>
      <sheetName val="Bs.no computables"/>
      <sheetName val="China"/>
      <sheetName val="Taiwan"/>
      <sheetName val="713-9|1"/>
      <sheetName val="SEMANAIS"/>
      <sheetName val="BASE_1701"/>
      <sheetName val="ANEXO_&quot;A&quot;_AXI1"/>
      <sheetName val="CALAMORT_AXI1"/>
      <sheetName val="CALAMORT_HIST1"/>
      <sheetName val="ANEXO_&quot;A&quot;_HISTORICO1"/>
      <sheetName val="PREV_98_MANDADA_A_SEDE1"/>
      <sheetName val="MACRO_PARA_MOVDIR1"/>
      <sheetName val="MACRO_PARA_CTA_EXPLOTACION1"/>
      <sheetName val="DAR_FORMATO1"/>
      <sheetName val="MACRO_PARA_AXI1"/>
      <sheetName val="MACRO_PARA_IIBB1"/>
      <sheetName val="Cta_Res_"/>
      <sheetName val="Resumo_Indic"/>
      <sheetName val="1998"/>
      <sheetName val="Asn"/>
      <sheetName val="Pagos II.BB."/>
      <sheetName val="K-3.1 ALTAS NOV-DIC-04"/>
      <sheetName val="CTF-1 altas"/>
      <sheetName val="DIC-97"/>
      <sheetName val="3. Datos Interco USD"/>
      <sheetName val="BASE_1702"/>
      <sheetName val="ANEXO_&quot;A&quot;_AXI2"/>
      <sheetName val="CALAMORT_AXI2"/>
      <sheetName val="CALAMORT_HIST2"/>
      <sheetName val="ANEXO_&quot;A&quot;_HISTORICO2"/>
      <sheetName val="PREV_98_MANDADA_A_SEDE2"/>
      <sheetName val="MACRO_PARA_MOVDIR2"/>
      <sheetName val="MACRO_PARA_CTA_EXPLOTACION2"/>
      <sheetName val="DAR_FORMATO2"/>
      <sheetName val="MACRO_PARA_AXI2"/>
      <sheetName val="MACRO_PARA_IIBB2"/>
      <sheetName val="Cta_Res_1"/>
      <sheetName val="Menus_déroulants"/>
      <sheetName val="Project_PL"/>
      <sheetName val="Bs_no_computables"/>
      <sheetName val="Pagos_II_BB_"/>
      <sheetName val="K-3_1_ALTAS_NOV-DIC-04"/>
      <sheetName val="CTF-1_altas"/>
      <sheetName val="3__Datos_Interco_USD"/>
      <sheetName val="MIX NACIONAL"/>
      <sheetName val="VOLUMENES NACIONALES"/>
      <sheetName val="Porcentajes Anuales"/>
      <sheetName val="Balance Definitivo ASL 30-06-02"/>
      <sheetName val="VAL-MAT anterior"/>
      <sheetName val="Cruce contable"/>
      <sheetName val="BASE_1703"/>
      <sheetName val="ANEXO_&quot;A&quot;_AXI3"/>
      <sheetName val="CALAMORT_AXI3"/>
      <sheetName val="CALAMORT_HIST3"/>
      <sheetName val="ANEXO_&quot;A&quot;_HISTORICO3"/>
      <sheetName val="PREV_98_MANDADA_A_SEDE3"/>
      <sheetName val="MACRO_PARA_MOVDIR3"/>
      <sheetName val="MACRO_PARA_CTA_EXPLOTACION3"/>
      <sheetName val="DAR_FORMATO3"/>
      <sheetName val="MACRO_PARA_AXI3"/>
      <sheetName val="MACRO_PARA_IIBB3"/>
      <sheetName val="Cta_Res_2"/>
      <sheetName val="Menus_déroulants1"/>
      <sheetName val="Project_PL1"/>
      <sheetName val="Bs_no_computables1"/>
      <sheetName val="Pagos_II_BB_1"/>
      <sheetName val="K-3_1_ALTAS_NOV-DIC-041"/>
      <sheetName val="CTF-1_altas1"/>
      <sheetName val="3__Datos_Interco_USD1"/>
      <sheetName val="MIX_NACIONAL"/>
      <sheetName val="VOLUMENES_NACIONALES"/>
      <sheetName val="Porcentajes_Anuales"/>
      <sheetName val="Balance_Definitivo_ASL_30-06-02"/>
      <sheetName val="VAL-MAT_anterior"/>
      <sheetName val="Cruce_contable"/>
      <sheetName val="BASE_1704"/>
      <sheetName val="ANEXO_&quot;A&quot;_AXI4"/>
      <sheetName val="CALAMORT_AXI4"/>
      <sheetName val="CALAMORT_HIST4"/>
      <sheetName val="ANEXO_&quot;A&quot;_HISTORICO4"/>
      <sheetName val="PREV_98_MANDADA_A_SEDE4"/>
      <sheetName val="MACRO_PARA_MOVDIR4"/>
      <sheetName val="MACRO_PARA_CTA_EXPLOTACION4"/>
      <sheetName val="DAR_FORMATO4"/>
      <sheetName val="MACRO_PARA_AXI4"/>
      <sheetName val="MACRO_PARA_IIBB4"/>
      <sheetName val="Cta_Res_3"/>
      <sheetName val="Menus_déroulants2"/>
      <sheetName val="Project_PL2"/>
      <sheetName val="Bs_no_computables2"/>
      <sheetName val="Pagos_II_BB_2"/>
      <sheetName val="K-3_1_ALTAS_NOV-DIC-042"/>
      <sheetName val="CTF-1_altas2"/>
      <sheetName val="3__Datos_Interco_USD2"/>
      <sheetName val="MIX_NACIONAL1"/>
      <sheetName val="VOLUMENES_NACIONALES1"/>
      <sheetName val="Porcentajes_Anuales1"/>
      <sheetName val="Balance_Definitivo_ASL_30-06-01"/>
      <sheetName val="VAL-MAT_anterior1"/>
      <sheetName val="Cruce_contable1"/>
      <sheetName val="Home"/>
      <sheetName val="SALDO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4">
          <cell r="E54" t="str">
            <v>O.K.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30">
          <cell r="C30" t="str">
            <v>02/02/98</v>
          </cell>
          <cell r="D30">
            <v>-20682.150000000001</v>
          </cell>
        </row>
        <row r="31">
          <cell r="C31" t="str">
            <v>SALDO S/ CONTABILIDAD</v>
          </cell>
          <cell r="D31">
            <v>-20682.150000000001</v>
          </cell>
        </row>
        <row r="33">
          <cell r="C33" t="str">
            <v>DIFERENCIA</v>
          </cell>
          <cell r="D3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1">
          <cell r="C11" t="str">
            <v>$</v>
          </cell>
          <cell r="D11" t="str">
            <v>$</v>
          </cell>
        </row>
        <row r="12">
          <cell r="C12" t="str">
            <v>-</v>
          </cell>
          <cell r="D12" t="str">
            <v>-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</row>
        <row r="22">
          <cell r="C22" t="str">
            <v>-</v>
          </cell>
          <cell r="D22" t="str">
            <v>-</v>
          </cell>
        </row>
        <row r="23">
          <cell r="C23">
            <v>0</v>
          </cell>
          <cell r="D23">
            <v>0</v>
          </cell>
        </row>
        <row r="24">
          <cell r="C24" t="str">
            <v>-</v>
          </cell>
          <cell r="D24" t="str">
            <v>-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8">
          <cell r="C28" t="str">
            <v>-</v>
          </cell>
          <cell r="D28" t="str">
            <v>-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 t="str">
            <v>-</v>
          </cell>
          <cell r="D34" t="str">
            <v>-</v>
          </cell>
        </row>
        <row r="35">
          <cell r="C35">
            <v>0</v>
          </cell>
          <cell r="D35">
            <v>0</v>
          </cell>
        </row>
        <row r="36">
          <cell r="C36" t="str">
            <v>-</v>
          </cell>
          <cell r="D36" t="str">
            <v>-</v>
          </cell>
        </row>
        <row r="37">
          <cell r="C37">
            <v>46337.481897126127</v>
          </cell>
          <cell r="D37">
            <v>51182.739377499565</v>
          </cell>
        </row>
        <row r="38">
          <cell r="C38">
            <v>228265.46351981506</v>
          </cell>
          <cell r="D38">
            <v>232180.82309991482</v>
          </cell>
        </row>
        <row r="39">
          <cell r="C39">
            <v>274602.94541694119</v>
          </cell>
          <cell r="D39">
            <v>283363.56247741438</v>
          </cell>
        </row>
        <row r="40">
          <cell r="C40" t="str">
            <v>-</v>
          </cell>
          <cell r="D40" t="str">
            <v>-</v>
          </cell>
        </row>
        <row r="41">
          <cell r="C41">
            <v>0</v>
          </cell>
          <cell r="D41">
            <v>0</v>
          </cell>
        </row>
        <row r="42">
          <cell r="C42">
            <v>44830.867192142068</v>
          </cell>
          <cell r="D42">
            <v>44830.867192142068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734.12992126870199</v>
          </cell>
          <cell r="D45">
            <v>734.12992126870199</v>
          </cell>
        </row>
        <row r="46">
          <cell r="C46">
            <v>97883.989502493598</v>
          </cell>
          <cell r="D46">
            <v>97883.989502493598</v>
          </cell>
        </row>
        <row r="47">
          <cell r="C47">
            <v>23883.693438608436</v>
          </cell>
          <cell r="D47">
            <v>23883.693438608436</v>
          </cell>
        </row>
        <row r="48">
          <cell r="C48">
            <v>960.24193701946217</v>
          </cell>
          <cell r="D48">
            <v>960.24193701946217</v>
          </cell>
        </row>
        <row r="49">
          <cell r="C49">
            <v>168292.92199153226</v>
          </cell>
          <cell r="D49">
            <v>168292.92199153226</v>
          </cell>
        </row>
        <row r="50">
          <cell r="C50">
            <v>0</v>
          </cell>
          <cell r="D50">
            <v>0</v>
          </cell>
        </row>
        <row r="51">
          <cell r="C51">
            <v>168292.92199153226</v>
          </cell>
          <cell r="D51">
            <v>168292.92199153226</v>
          </cell>
        </row>
        <row r="52">
          <cell r="C52" t="str">
            <v>-</v>
          </cell>
          <cell r="D52" t="str">
            <v>-</v>
          </cell>
        </row>
        <row r="53">
          <cell r="C53">
            <v>106310.02342540893</v>
          </cell>
          <cell r="D53">
            <v>115070.64048588212</v>
          </cell>
        </row>
        <row r="54">
          <cell r="C54" t="str">
            <v>-</v>
          </cell>
          <cell r="D54" t="str">
            <v>-</v>
          </cell>
        </row>
        <row r="55">
          <cell r="C55">
            <v>67770.958971946471</v>
          </cell>
          <cell r="D55">
            <v>67702.440179294717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</row>
        <row r="58">
          <cell r="C58" t="str">
            <v>-</v>
          </cell>
          <cell r="D58" t="str">
            <v>-</v>
          </cell>
        </row>
        <row r="59">
          <cell r="C59">
            <v>38539.064453462459</v>
          </cell>
          <cell r="D59">
            <v>47368.200306587401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E "/>
      <sheetName val="Plan1"/>
      <sheetName val="Plan2"/>
      <sheetName val="Plan3"/>
      <sheetName val="Plan4"/>
      <sheetName val="Plan5"/>
      <sheetName val="Plan6"/>
      <sheetName val="17.Invest tabs"/>
      <sheetName val="19.FC grafs"/>
      <sheetName val="20.FC grafs"/>
      <sheetName val="21.Endvmto."/>
      <sheetName val="22.Gráfs. Endvmto."/>
      <sheetName val="23. Indicads."/>
      <sheetName val="Painel de Controle"/>
      <sheetName val="Dados Gerais"/>
      <sheetName val="Sum. Exec."/>
      <sheetName val="TERMINAIS"/>
      <sheetName val="LOGISTICA"/>
      <sheetName val="PARTICIPACOES"/>
      <sheetName val="HOLDING"/>
      <sheetName val="DRE TOTAL"/>
      <sheetName val="DRE projet por Negocio"/>
      <sheetName val="Indicadores"/>
      <sheetName val="Receita Liquida"/>
      <sheetName val="Rec Liq Grafico"/>
      <sheetName val="Comp. Rec. Líq Graf"/>
      <sheetName val="Ebitda "/>
      <sheetName val="Ebitda Grafico"/>
      <sheetName val="Lucro Liq"/>
      <sheetName val="Indicador Op"/>
      <sheetName val="Ind Grafico"/>
      <sheetName val="Var Ebitda Real 2008x2009"/>
      <sheetName val="Var Ebitda orc x real 2009"/>
      <sheetName val="Var Ebitda Orc X Real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ROL"/>
      <sheetName val="EDC"/>
      <sheetName val="BASE DE DADOS"/>
      <sheetName val="Banco de Dados 2001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SE_DE_DADOS"/>
      <sheetName val="Pasta7"/>
      <sheetName val="Plan2"/>
      <sheetName val="CRITERIA1"/>
      <sheetName val="ASSUMPTION"/>
      <sheetName val="Macroeconomics"/>
      <sheetName val="VEHICULOS"/>
      <sheetName val="EEFF"/>
      <sheetName val="Ind.TC"/>
      <sheetName val="Três Marias (TM)"/>
      <sheetName val="CMM"/>
      <sheetName val="Morro Agudo (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 0503"/>
      <sheetName val="DRE 0503"/>
      <sheetName val="DEMONSTRAÇÃO DAS MUTAÇÕES DEZ"/>
      <sheetName val="DEMONSTRAÇÃO DAS MUTAÇÕES  MAIO"/>
      <sheetName val="DOAR"/>
      <sheetName val="Memo Doar 1202"/>
      <sheetName val="Memo Doar 0503"/>
      <sheetName val="BALANÇOS"/>
      <sheetName val="BALUCAS 1202"/>
      <sheetName val="BALUCAS 0503"/>
      <sheetName val="GT_Cust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Links"/>
      <sheetName val="pl atual"/>
      <sheetName val="1) Lead"/>
      <sheetName val="DRE"/>
      <sheetName val="C1398T96"/>
      <sheetName val="APOIO"/>
      <sheetName val="VENDAS_P_SUBSIDIÁRIA"/>
      <sheetName val="Tipos"/>
      <sheetName val="Tab.Daten"/>
      <sheetName val="TAB.Hauptmenue"/>
      <sheetName val="ATIVO"/>
      <sheetName val="Mapa 31.01.04"/>
      <sheetName val="UFIR"/>
      <sheetName val="local"/>
      <sheetName val="consolid soc"/>
      <sheetName val="Cel.ePap. Mucuri"/>
      <sheetName val="tabela"/>
      <sheetName val="integral"/>
      <sheetName val="bal"/>
      <sheetName val="Inventário PA"/>
      <sheetName val="Abertura Nov'03"/>
      <sheetName val="DFC"/>
      <sheetName val="INFO"/>
      <sheetName val="Worksheet%20in%205331%20Contas%"/>
      <sheetName val="Worksheet in 5331 Contas a Rece"/>
      <sheetName val="6310-Lead"/>
      <sheetName val="Pas Juros e V.M.C."/>
      <sheetName val="Adições"/>
      <sheetName val="Saldo Inicial"/>
      <sheetName val="PDD"/>
      <sheetName val="circularização"/>
      <sheetName val="Mapa de Moviment."/>
      <sheetName val="Depreciação"/>
      <sheetName val=""/>
      <sheetName val="WL"/>
      <sheetName val="Fev"/>
      <sheetName val="ce"/>
      <sheetName val="H.MUNDIAL - 27.01.06 - Ajustado"/>
      <sheetName val="n"/>
      <sheetName val="Plano de Contas"/>
      <sheetName val="EUR GM"/>
      <sheetName val="R$ Trator"/>
      <sheetName val="U_P&amp;L"/>
      <sheetName val="#¡REF"/>
      <sheetName val="Board Owners"/>
      <sheetName val="O productivity"/>
      <sheetName val=" Produção_Calcário"/>
      <sheetName val="Conciliação Custos - Guarani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ção ativo_ passivo"/>
      <sheetName val="DRE consolidada 09_03"/>
      <sheetName val="DRE Consolidada 09_02"/>
      <sheetName val="Resultado trimestral"/>
      <sheetName val="XREF"/>
      <sheetName val="Tickmarks"/>
      <sheetName val="Accounts receivable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io"/>
      <sheetName val="Carta Comentário"/>
      <sheetName val="Lead"/>
      <sheetName val="GW Fiscal"/>
      <sheetName val="Amortização Fiscal"/>
      <sheetName val="Links"/>
      <sheetName val="Baixa  RDC"/>
      <sheetName val="Abertura GW"/>
      <sheetName val="Abertura Amortização"/>
      <sheetName val="Venda lojas"/>
      <sheetName val="XREF"/>
      <sheetName val="Tickmarks"/>
      <sheetName val="Nota Explicativa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  <sheetName val="Imobilizado DQ"/>
      <sheetName val="tabela"/>
      <sheetName val="integral"/>
      <sheetName val="mapa_movimentação_jan-dez-02"/>
      <sheetName val="Mapa_Movimentação_out-dez-02"/>
      <sheetName val="Global_Depreciação"/>
      <sheetName val="Obras_em_Andamento"/>
      <sheetName val="Obras_em_andamento_(2)"/>
      <sheetName val="teste_de_adição"/>
      <sheetName val="Teste_Baixas"/>
      <sheetName val="Tickmarks_"/>
      <sheetName val="Imobilizado_DQ"/>
      <sheetName val="DRE consolidada 09_03"/>
      <sheetName val="Datos"/>
      <sheetName val="Global Férias"/>
      <sheetName val="Global 13  Salário"/>
      <sheetName val="Depreciação"/>
      <sheetName val="parametros"/>
      <sheetName val="detalhes fopag"/>
      <sheetName val="Teste de Despesas Jan.a Set."/>
      <sheetName val="Despesas Antecipadas"/>
      <sheetName val="ABRIL 2000"/>
      <sheetName val="Mercado"/>
      <sheetName val="FF3"/>
      <sheetName val="Plan1"/>
      <sheetName val="CC"/>
    </sheetNames>
    <sheetDataSet>
      <sheetData sheetId="0">
        <row r="11">
          <cell r="B11" t="str">
            <v>Estaremos propondo ajuste para direito de uso de telefone, visto que o mesmo não possui valor comercial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G14" t="e">
            <v>#REF!</v>
          </cell>
        </row>
      </sheetData>
      <sheetData sheetId="9">
        <row r="11">
          <cell r="B11" t="str">
            <v>Estaremos propondo ajuste para direito de uso de telefone, visto que o mesmo não possui valor comercial</v>
          </cell>
        </row>
        <row r="14">
          <cell r="G14" t="e">
            <v>#REF!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Controle Circularização"/>
      <sheetName val="Nota Emprestimo"/>
      <sheetName val="Rel"/>
      <sheetName val="Composição Empréstimos"/>
      <sheetName val="Altere Top Center "/>
      <sheetName val="Altere Monteville "/>
      <sheetName val="Birmann"/>
      <sheetName val="PAS Moeda Nacional"/>
      <sheetName val="Emprestimo Caemi"/>
      <sheetName val="Emprestimo Passeio"/>
      <sheetName val="SWAP"/>
      <sheetName val="Real "/>
      <sheetName val="Contrato de  Swap"/>
      <sheetName val="Contrato Altere Montevill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 Cèdres"/>
      <sheetName val="DADPS"/>
    </sheetNames>
    <sheetDataSet>
      <sheetData sheetId="0" refreshError="1"/>
      <sheetData sheetId="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de Resultado"/>
      <sheetName val="XREF"/>
      <sheetName val="Deposito Judicial"/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Outros custos"/>
      <sheetName val="Testes Resultado"/>
      <sheetName val="Explicações"/>
      <sheetName val="Tickmarks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Mapas de Movimentação"/>
      <sheetName val=" SC grains"/>
      <sheetName val="Suporte DOAR"/>
      <sheetName val="ATIVO"/>
      <sheetName val="Cálculo Global Desp.Folha"/>
      <sheetName val="AA-10(Op.63)"/>
      <sheetName val="circularização"/>
      <sheetName val="Variação Cambial"/>
      <sheetName val="Lead"/>
      <sheetName val="Depreciação"/>
      <sheetName val="Versao 1b ($=R$2,13)"/>
      <sheetName val="Consolidado_1999"/>
      <sheetName val="BP"/>
      <sheetName val="DRE"/>
      <sheetName val="Aging"/>
      <sheetName val="PDD-Movimentação"/>
      <sheetName val="Assfin"/>
      <sheetName val="Reconciliações Setembro"/>
      <sheetName val="Mining Schedule"/>
      <sheetName val="DRE consolidada 09_03"/>
      <sheetName val="tabela"/>
      <sheetName val="integral"/>
      <sheetName val="Lead2"/>
      <sheetName val="Plan1"/>
      <sheetName val="PAS Despesa pessoal"/>
      <sheetName val="Rev Anal"/>
      <sheetName val="Paraná"/>
      <sheetName val="FLUXO_ENDIVIDAMENTO"/>
      <sheetName val="N"/>
      <sheetName val="ÍNDICE"/>
      <sheetName val="COMP_CX"/>
      <sheetName val="A11"/>
      <sheetName val="ce"/>
      <sheetName val="Solver"/>
      <sheetName val="Resumo"/>
      <sheetName val="Mapa Imobilizado"/>
      <sheetName val="mapa doar consolidado"/>
      <sheetName val="Mapa"/>
      <sheetName val="Plan1 (2)"/>
      <sheetName val="MES"/>
      <sheetName val="Depleção"/>
      <sheetName val="CAERN"/>
      <sheetName val="Pas Juros e V.M.C."/>
      <sheetName val="Mapa 31.08.02"/>
      <sheetName val="local"/>
      <sheetName val="Data 1 - NPV"/>
      <sheetName val="Worksheet in (C) 1602 Revisão a"/>
      <sheetName val="NTN_NBCE_SWAP"/>
      <sheetName val="PDD"/>
      <sheetName val="{PPC}Mapa de movimentação"/>
      <sheetName val="CF"/>
      <sheetName val="Mov. Empréstimos FY2008"/>
      <sheetName val="PAS Moeda Nacional"/>
      <sheetName val="HC"/>
      <sheetName val="Tab.Daten"/>
      <sheetName val="TAB.Hauptmenue"/>
      <sheetName val="Amarre de AF"/>
      <sheetName val="JAN"/>
      <sheetName val="Intercompany BP"/>
      <sheetName val="Aging List"/>
      <sheetName val="Mapa Consórcios"/>
      <sheetName val="Equity set 04"/>
      <sheetName val="Ágio"/>
      <sheetName val="Equity dez 04"/>
      <sheetName val="BLP"/>
      <sheetName val="HIST"/>
      <sheetName val="VBC"/>
      <sheetName val="P3 - Millennium"/>
      <sheetName val="Dep acumulada"/>
      <sheetName val="Movimiento"/>
      <sheetName val="Dep ejercicio"/>
      <sheetName val="F-2 ANÁLISE"/>
      <sheetName val="Bridge EBITDA"/>
      <sheetName val="Analisis dc real 2006"/>
      <sheetName val="RGR Semesa"/>
      <sheetName val="Debêntures Reperfilamento"/>
      <sheetName val="Deferred 30.09.05"/>
      <sheetName val="PAES Tributos Federais"/>
      <sheetName val="Jul-09 SA"/>
      <sheetName val="Jul-09 Coperativa"/>
      <sheetName val="Sheet1"/>
      <sheetName val="CORP e SUDECAP"/>
      <sheetName val="Conciliação RH"/>
      <sheetName val="Estoques"/>
      <sheetName val="Equivalência - 09"/>
      <sheetName val="Premissas"/>
      <sheetName val="DRE Consolidada"/>
      <sheetName val="Códigos"/>
      <sheetName val="ACUMULADO"/>
      <sheetName val="bal"/>
      <sheetName val=""/>
      <sheetName val="LUCRO REAL"/>
      <sheetName val="Lista"/>
      <sheetName val="Biblioteca"/>
      <sheetName val="D"/>
      <sheetName val="D-1"/>
      <sheetName val="Pivot"/>
      <sheetName val="Shares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rova do CTA"/>
      <sheetName val="이자비용 overall test"/>
      <sheetName val="COMP"/>
      <sheetName val="#Financeiro"/>
      <sheetName val="2 - Ativo LP"/>
      <sheetName val="IS"/>
      <sheetName val="DMPL03"/>
      <sheetName val="Links"/>
      <sheetName val="Mov. Aplicação"/>
      <sheetName val="Contingências "/>
      <sheetName val="Compra Energia CP"/>
      <sheetName val="Movimentação"/>
      <sheetName val="Teste"/>
      <sheetName val="Partes Relacionadas"/>
      <sheetName val="201904 ATIVO"/>
      <sheetName val="201904 PASSIVO"/>
      <sheetName val="201904 RESULTADO"/>
      <sheetName val="042019 Balancete"/>
      <sheetName val="Julho"/>
      <sheetName val="STATO "/>
      <sheetName val="OutrosCreditos"/>
      <sheetName val="DMPL"/>
      <sheetName val="Sispec99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XLR_NoRangeSheet"/>
      <sheetName val="Razao manual"/>
      <sheetName val="Razao SIS"/>
      <sheetName val="Calculo global Depr.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{ PPC} Mov. Extr."/>
      <sheetName val="{ PPC} Extr. Analítico"/>
      <sheetName val="PAS Moeda Nacional"/>
      <sheetName val="PAS Moeda Estrangeira"/>
      <sheetName val="{PPC} Mov. Nacional"/>
      <sheetName val="Índices 2006"/>
      <sheetName val="XREF"/>
      <sheetName val="Tickmarks"/>
      <sheetName val="{PPC} Venctos  LP Estrangeira"/>
      <sheetName val="{PPC} Juros Estrang."/>
      <sheetName val="{PPC} Vctos LP- Nacional"/>
      <sheetName val="Resumo Novos Contratos"/>
      <sheetName val="shtLookup"/>
      <sheetName val="PAS Vendas"/>
      <sheetName val="Anexo 6"/>
      <sheetName val="DOAR"/>
      <sheetName val="Conciliação {ppc}"/>
      <sheetName val="Solver"/>
      <sheetName val="LOVs"/>
      <sheetName val="Teste"/>
      <sheetName val="Movimentação"/>
      <sheetName val="Mapa de Resultado"/>
      <sheetName val="Deposito Judicial"/>
      <sheetName val="RGR Semesa"/>
      <sheetName val="Prov Activo Fijo Jun-200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share"/>
      <sheetName val="Teste - Impairment"/>
      <sheetName val="Special Obligations"/>
      <sheetName val="Salvage Value"/>
      <sheetName val="FAS 34"/>
      <sheetName val="Reavaliação"/>
      <sheetName val="Fair-Value"/>
      <sheetName val="XREF"/>
      <sheetName val="Tickmark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VO"/>
      <sheetName val="PASSIVO"/>
      <sheetName val="RESULTADO"/>
      <sheetName val="Resumo"/>
      <sheetName val="MUT"/>
      <sheetName val="DOAR"/>
      <sheetName val="Mapa Imobilizado"/>
      <sheetName val="Teste de Adições"/>
      <sheetName val="Mapa de Resultado"/>
      <sheetName val="XREF"/>
      <sheetName val="Deposito Judicial"/>
      <sheetName val="Reconciliação Set.05"/>
      <sheetName val="K Imobilizado"/>
      <sheetName val="local"/>
      <sheetName val="#REF"/>
      <sheetName val="Lead"/>
      <sheetName val="PAS Vendas"/>
      <sheetName val="Tickmarks 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Bce $"/>
      <sheetName val="ESP"/>
      <sheetName val="efe"/>
      <sheetName val="efe dolares"/>
      <sheetName val="ER"/>
      <sheetName val="Anexo 1BU"/>
      <sheetName val="Armado CBU"/>
      <sheetName val="Anexo 2EEP"/>
      <sheetName val="anexo efe"/>
      <sheetName val="leasing"/>
      <sheetName val="EOAF"/>
      <sheetName val="Armado EOAF"/>
      <sheetName val="Notas"/>
      <sheetName val="XREF"/>
      <sheetName val="Tickmarks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mprestimo"/>
      <sheetName val="Calculo Adt Swap 12.04"/>
      <sheetName val="Calculo Adt Swap 04.05"/>
      <sheetName val="Calculo Adt Swap 05.05 "/>
      <sheetName val="Calculo Adto Swap 08.05"/>
      <sheetName val="Swap"/>
      <sheetName val="Resumo do Contrato de  Swap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 &amp; Conc."/>
      <sheetName val="Cálculo DTT"/>
      <sheetName val="Ajuste ESP 2008 (PPE)"/>
      <sheetName val="Ajuste ESP 2009 (PPE)"/>
      <sheetName val="ER 2008 aujst. (PPE)"/>
      <sheetName val="ER 2009 ajust. (PPE)"/>
      <sheetName val="Ajustes BC 08 (PPE)"/>
      <sheetName val="Ajuste BC 09 (PPE)"/>
      <sheetName val="XREF"/>
      <sheetName val="Tickmarks"/>
      <sheetName val="IP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ESP"/>
      <sheetName val="ER"/>
      <sheetName val="EFE"/>
      <sheetName val="EEP"/>
      <sheetName val="BS uso"/>
      <sheetName val="ER2011"/>
      <sheetName val="Situaci¾n y Resultados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5">
          <cell r="C25">
            <v>24769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Mapa Mensal (Maio)"/>
      <sheetName val="Mapa Resumo (Maio)"/>
      <sheetName val="Teste VC (Maio)"/>
      <sheetName val="Teste de Compror (Maio)"/>
      <sheetName val="Franco_BPN e Sudameris (Maio)"/>
      <sheetName val="PAS Juros (Maio)"/>
      <sheetName val="Juros (Maio)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Circularizações"/>
      <sheetName val="Nota Explicativa"/>
      <sheetName val="RESUMO"/>
      <sheetName val="Resumo Contratos"/>
      <sheetName val="Movimentação"/>
      <sheetName val="Cronograma de Pagamento"/>
      <sheetName val="BONDS"/>
      <sheetName val="Recompra de Ações"/>
      <sheetName val="Custos_Debêntures"/>
      <sheetName val="Custos Senior_2020"/>
      <sheetName val="Índices"/>
      <sheetName val="Tickmarks"/>
      <sheetName val="Sheet1"/>
      <sheetName val="Nota Explicativa VRG"/>
      <sheetName val="Circularização"/>
      <sheetName val="Custos Senior_2017"/>
      <sheetName val="CDI"/>
      <sheetName val="TJLP"/>
      <sheetName val="IPCA"/>
      <sheetName val="XREF"/>
      <sheetName val="BNDES"/>
      <sheetName val="Repasse SAFRA"/>
      <sheetName val="BDMG"/>
      <sheetName val="DEBENTURES_600"/>
      <sheetName val="FINIMP"/>
      <sheetName val="IFC"/>
      <sheetName val="ITAUBBA"/>
      <sheetName val="Custos Perpétuo"/>
      <sheetName val="Custos_Debêntures_600"/>
      <sheetName val="PAS - Var. Cambial"/>
      <sheetName val="PAS - Juros"/>
      <sheetName val="NE Empréstimos"/>
      <sheetName val="Revisão Analitica"/>
      <sheetName val="Resumo Leasing Op. Aeronaves"/>
      <sheetName val="Movimentação Ativo e Passivo"/>
      <sheetName val="Despesa Leasing"/>
      <sheetName val="Resumo Leasing Fin. Aeronaves"/>
      <sheetName val="Amort. Contratos - Aeronaves"/>
      <sheetName val="Leasing Servidores"/>
      <sheetName val="Movimentação Empréstimos"/>
      <sheetName val="Novos Contratos Empréstimos"/>
      <sheetName val="Cotação Dólar"/>
      <sheetName val="Movimentação Aeronaves"/>
      <sheetName val="#REF"/>
      <sheetName val="Bônus - Senior_Perpetuo"/>
      <sheetName val="Senior Notes 2020"/>
      <sheetName val="Sheet2"/>
      <sheetName val="Análise de Variação"/>
      <sheetName val="Resumo Contratos - OK"/>
      <sheetName val="Movimentação - OK"/>
      <sheetName val="Cronograma de Pagamento - OK"/>
      <sheetName val="BONDS - OK"/>
      <sheetName val="Recompra de Ações - OK"/>
      <sheetName val="Custos_Debêntures - OK"/>
      <sheetName val="Custos Senior_2017 - OK"/>
      <sheetName val="Custos Senior_2020 - OK"/>
      <sheetName val="Custos Bonds JP Morgan"/>
      <sheetName val="Custos Senior"/>
      <sheetName val="Nota Emprestimo 31.12.05"/>
      <sheetName val="Nota Emprestimo"/>
      <sheetName val="Composição Empréstimos 31.12.05"/>
      <sheetName val="Altere 31.12.05"/>
      <sheetName val="31.12.05-Real "/>
      <sheetName val="Emprestimo Passeio 31.12.05"/>
      <sheetName val="Emprestimo Caemi 31.12.05"/>
      <sheetName val="Composição Empréstimos"/>
      <sheetName val="29.04.05-Real"/>
      <sheetName val="Emprestimo Passeio"/>
      <sheetName val="Emprestimo Caemi"/>
      <sheetName val="Birmann 31.12.05"/>
      <sheetName val="Birmann"/>
      <sheetName val="Altere"/>
      <sheetName val="SWAP 31.12.05"/>
      <sheetName val="Resumo do Contrato de  Swap"/>
      <sheetName val="SWAP 30.09.05"/>
      <sheetName val="base bradesco"/>
      <sheetName val="Base Passeio"/>
      <sheetName val="Base Caemi"/>
      <sheetName val="Mapa Empréstimos FINAME"/>
      <sheetName val="Mapa Empréstimos PPE ACC"/>
      <sheetName val="Teste adição e baixa"/>
      <sheetName val="Dados"/>
      <sheetName val="Movimentação financiamento"/>
      <sheetName val="Capitalização de Juros"/>
      <sheetName val="KS S.A. - HSBC hedge x swap"/>
      <sheetName val="KS S.A. - Fibra hedge x swap"/>
    </sheetNames>
    <sheetDataSet>
      <sheetData sheetId="0">
        <row r="2">
          <cell r="F2" t="str">
            <v>31/12/2012</v>
          </cell>
        </row>
      </sheetData>
      <sheetData sheetId="1">
        <row r="1">
          <cell r="F1" t="str">
            <v>31/12/2012</v>
          </cell>
        </row>
      </sheetData>
      <sheetData sheetId="2" refreshError="1"/>
      <sheetData sheetId="3">
        <row r="29">
          <cell r="F29">
            <v>1356893</v>
          </cell>
        </row>
      </sheetData>
      <sheetData sheetId="4">
        <row r="13">
          <cell r="M13">
            <v>75008.157552083343</v>
          </cell>
        </row>
      </sheetData>
      <sheetData sheetId="5"/>
      <sheetData sheetId="6" refreshError="1"/>
      <sheetData sheetId="7">
        <row r="17">
          <cell r="E17">
            <v>41501</v>
          </cell>
        </row>
      </sheetData>
      <sheetData sheetId="8">
        <row r="18">
          <cell r="I18">
            <v>375160</v>
          </cell>
        </row>
      </sheetData>
      <sheetData sheetId="9"/>
      <sheetData sheetId="10">
        <row r="35">
          <cell r="R35">
            <v>-5449.4999999999945</v>
          </cell>
        </row>
      </sheetData>
      <sheetData sheetId="11" refreshError="1"/>
      <sheetData sheetId="12">
        <row r="12">
          <cell r="D12">
            <v>5.5E-2</v>
          </cell>
        </row>
      </sheetData>
      <sheetData sheetId="13">
        <row r="3">
          <cell r="A3" t="str">
            <v>{a}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(A)"/>
      <sheetName val="BAL INDEX (B)"/>
      <sheetName val="bruto mensal (2)"/>
      <sheetName val="B.America (2)"/>
      <sheetName val="B.Trading (2)"/>
      <sheetName val="B.Holding (2)"/>
      <sheetName val="capital (2)"/>
      <sheetName val="consolid soc"/>
      <sheetName val="Desp2004-03"/>
      <sheetName val="Desp2004"/>
      <sheetName val="Desp2003"/>
      <sheetName val="Desp20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eiras (C)"/>
      <sheetName val="financeiras (D)"/>
      <sheetName val="financiamentos B"/>
      <sheetName val="FLUXO A"/>
      <sheetName val="FLUXO B (2)"/>
      <sheetName val="índices bal (2)"/>
      <sheetName val="integral"/>
      <sheetName val="LB2004"/>
      <sheetName val="lb2003"/>
      <sheetName val="lucro bruto"/>
      <sheetName val="longo A e B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dução"/>
      <sheetName val="prov-contas a receber"/>
      <sheetName val="impostos diferidos"/>
      <sheetName val="permanente A (2)"/>
      <sheetName val="LB2004 (2)"/>
      <sheetName val="permanente B (2)"/>
      <sheetName val="resultado"/>
      <sheetName val="tabela"/>
      <sheetName val="volume"/>
      <sheetName val="estoque pa (3)"/>
      <sheetName val="volume (2)"/>
      <sheetName val="capa (2)"/>
      <sheetName val="capa (3)"/>
      <sheetName val="Pakprint"/>
      <sheetName val="mutação Bsa"/>
      <sheetName val="mutação Bst"/>
      <sheetName val="mês a mês (A)2003"/>
      <sheetName val="Valor Adicionado"/>
      <sheetName val="MemoDva"/>
      <sheetName val="B_analítico_A_(2)"/>
      <sheetName val="B_analítico_B_(2)"/>
      <sheetName val="BAL_A_(2)"/>
      <sheetName val="BAL_B_(2)"/>
      <sheetName val="BAL_INDEX(A)"/>
      <sheetName val="BAL_INDEX_(B)"/>
      <sheetName val="bruto_mensal_(2)"/>
      <sheetName val="B_America_(2)"/>
      <sheetName val="B_Trading_(2)"/>
      <sheetName val="B_Hol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eiras_(C)"/>
      <sheetName val="financeiras_(D)"/>
      <sheetName val="financiamentos_B"/>
      <sheetName val="FLUXO_A"/>
      <sheetName val="FLUXO_B_(2)"/>
      <sheetName val="índices_bal_(2)"/>
      <sheetName val="lucro_bruto"/>
      <sheetName val="longo_A_e_B"/>
      <sheetName val="mês_a_mês_(2)"/>
      <sheetName val="mutação_A_(2)"/>
      <sheetName val="mutação_B_(2)"/>
      <sheetName val="PERFIL_A_(2)"/>
      <sheetName val="PERFIL_B_(2)"/>
      <sheetName val="prov-contas_a_receber"/>
      <sheetName val="impostos_diferidos"/>
      <sheetName val="permanente_A_(2)"/>
      <sheetName val="LB2004_(2)"/>
      <sheetName val="permanente_B_(2)"/>
      <sheetName val="estoque_pa_(3)"/>
      <sheetName val="volume_(2)"/>
      <sheetName val="capa_(2)"/>
      <sheetName val="capa_(3)"/>
      <sheetName val="mutação_Bsa"/>
      <sheetName val="mutação_Bst"/>
      <sheetName val="mês_a_mês_(A)2003"/>
      <sheetName val="Valor_Adicion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 &amp; Concl"/>
      <sheetName val="ESP"/>
      <sheetName val="ER"/>
      <sheetName val="Cuadro BU 2009"/>
      <sheetName val="Detail TB"/>
      <sheetName val="Tickmarks"/>
      <sheetName val="XREF"/>
      <sheetName val="#REF"/>
      <sheetName val="Tables"/>
      <sheetName val="Convert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Análise Variação"/>
      <sheetName val="Ref. Relatório"/>
      <sheetName val="Resumo Aging"/>
      <sheetName val="Análise PDD"/>
      <sheetName val="Aging Chqs devolvidos"/>
      <sheetName val="Análise Incorporadoras"/>
      <sheetName val="PDD Incorporadoras"/>
      <sheetName val="Conciliação CR"/>
      <sheetName val="Boletos e NF"/>
      <sheetName val="Chqs Custódia"/>
      <sheetName val="Chqs Devolvidos"/>
      <sheetName val="Teste Chqs Regularizados"/>
      <sheetName val="PDD Chqs Devolvidos"/>
      <sheetName val="Teste Alínea 11"/>
      <sheetName val="Composição Ctas a Receber"/>
      <sheetName val="Teste NF"/>
      <sheetName val="Circularização"/>
      <sheetName val="Recebimento Subsequente"/>
      <sheetName val="Pontos do Pacheco"/>
      <sheetName val="Tickmark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dos valores"/>
      <sheetName val="Resumo das cartas"/>
      <sheetName val="Pendências e Inconsistências"/>
      <sheetName val="Controle de Circ."/>
      <sheetName val="LCI_Razão_Consultoria Jurídica"/>
      <sheetName val="Possível_Analítico"/>
      <sheetName val="Provável_Analítico"/>
      <sheetName val="Remoto_Analítico"/>
      <sheetName val="Sheet1"/>
      <sheetName val="Sheet2"/>
      <sheetName val="Sheet3"/>
      <sheetName val="Sheet4"/>
      <sheetName val="Sheet5"/>
      <sheetName val="PivotTable_LCI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"/>
      <sheetName val="Investimentos"/>
      <sheetName val="pivot commom"/>
      <sheetName val="pivot consolidate"/>
      <sheetName val="pivot statutory"/>
      <sheetName val="Comparativo"/>
      <sheetName val="Fiscal Novo"/>
      <sheetName val="Gerencial Novo"/>
      <sheetName val="Geral II"/>
      <sheetName val="geral"/>
      <sheetName val="com"/>
      <sheetName val="cons"/>
      <sheetName val="stat"/>
      <sheetName val="relacionamento"/>
      <sheetName val="Pricing Brepa"/>
      <sheetName val="CF1"/>
      <sheetName val="CF2"/>
      <sheetName val="CF3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Conciliação (PPC) 30-09"/>
      <sheetName val="Teste de Adiçao"/>
      <sheetName val="Débitos Sub."/>
      <sheetName val="XREF"/>
      <sheetName val="Caixa e Bancos"/>
      <sheetName val="Concilia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"/>
      <sheetName val="DRE"/>
      <sheetName val="DMPL"/>
      <sheetName val="Fluxo de Caixa"/>
      <sheetName val="2231 Peças TS Gás 3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ercado"/>
      <sheetName val="2. Receita"/>
      <sheetName val="3. Projeção de Mercado"/>
      <sheetName val="4. Outras Receitas"/>
      <sheetName val="5. Compra_Venda Energia (MWh)"/>
      <sheetName val="CCEAR 2005_2006_2007"/>
      <sheetName val="Tarifa Média"/>
      <sheetName val="6. Compra_Venda Energia (kW)"/>
      <sheetName val="7. Tarifa_Compra_Venda (R$|MWh)"/>
      <sheetName val="8. Tarifa_Compra_Venda (R$|kW)"/>
      <sheetName val="9. Perdas"/>
      <sheetName val="10. ICMS"/>
      <sheetName val="11. PIS COFINS"/>
      <sheetName val="12. Estrutura de Capital"/>
      <sheetName val="13. Financiamentos"/>
      <sheetName val="14. Gastos O&amp;M"/>
      <sheetName val="15. Consumidores"/>
      <sheetName val="16. CO RP"/>
      <sheetName val="17. Dados Fisicos"/>
      <sheetName val="18. Veículos"/>
      <sheetName val="18.1 Equipamento 2005"/>
      <sheetName val="18.2 Equipamento 2006"/>
      <sheetName val="18.3 Veículos Empreiteiras"/>
      <sheetName val="18.4 Eqptos Empreiteiras"/>
      <sheetName val="19. Informática"/>
      <sheetName val="20. Edificações"/>
      <sheetName val="21. LPT"/>
      <sheetName val="21.1. Rural-EBRÁS-Lpt1"/>
      <sheetName val="21.1. Rural-EBRÁS-Lpt2"/>
      <sheetName val="21.2. Rural-GovEstado-Lpt1"/>
      <sheetName val="21.2. Rural-GovEstado-Lpt2"/>
      <sheetName val="21.3. Subestação-EBRÁS-Lpt1"/>
      <sheetName val="21.3. Subestação-EBRÁS-Lpt2"/>
      <sheetName val="21.4. Subestação-GovEstado"/>
      <sheetName val="21.5. Fonte Alternativa-EBRÁS"/>
      <sheetName val="21.6. Fonte Alternativa-GovEsta"/>
      <sheetName val="21.7.Geração Fóssil-EBRÁS"/>
      <sheetName val="21.8. Geração Fóssil-GovEstado"/>
      <sheetName val="21.9. Diversos-EBRÁS-Lpt1"/>
      <sheetName val="21.9. Diversos-EBRÁS-Lpt2"/>
      <sheetName val="21.10. Diversos-GovEstado-Lpt1"/>
      <sheetName val="21.10. Diversos-GovEstado-Lpt2"/>
      <sheetName val="21.11. Financeiro-EBRÁS"/>
      <sheetName val="21.12. Financeiro-GovEstadual"/>
      <sheetName val="21.13. RD Particular Inc 04-06"/>
      <sheetName val="21.13. RD Particular Inc 07"/>
      <sheetName val="21.14 Pioneiro EBRÁS UPP-025-04"/>
      <sheetName val="21.14 Pioneiro EBRÁS UPP-026-04"/>
      <sheetName val="21.14 Pioneiro EBRÁS UPP-027-04"/>
      <sheetName val="21.14 Pioneiro EBRÁS UPP-028-04"/>
      <sheetName val="22.  Despesa Uso Sistema Distr "/>
      <sheetName val="Empréstimos"/>
      <sheetName val="BB PCH's"/>
      <sheetName val="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_suporte"/>
      <sheetName val="Pap_men_montante"/>
      <sheetName val="Pap_men_montante_US$"/>
      <sheetName val="Pap_men_Unitário"/>
      <sheetName val="Montante"/>
      <sheetName val="Unitário R$"/>
      <sheetName val="Unitário R$-US$"/>
      <sheetName val="VARPEL"/>
      <sheetName val="Unitário_R$"/>
      <sheetName val="Unitário_R$-US$"/>
      <sheetName val="tabela"/>
      <sheetName val="Summary 2002$"/>
      <sheetName val="pap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Position"/>
      <sheetName val="Income"/>
      <sheetName val="Expenses"/>
      <sheetName val="Exchange"/>
      <sheetName val="Financeiro"/>
      <sheetName val="#REF"/>
      <sheetName val="1 - Chart Data"/>
      <sheetName val="2 - BOVESPA_HYPE3  Vol... Data"/>
      <sheetName val="IMPUT2"/>
      <sheetName val="Aux"/>
      <sheetName val="Aux Tributos"/>
      <sheetName val="Aux Investimento"/>
      <sheetName val="Aux M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 OF ADJUSMENTS-GAAP"/>
      <sheetName val="BALANCE SHEET-GAAP"/>
      <sheetName val="INCOME STATEMENT-GAAP"/>
      <sheetName val="D"/>
      <sheetName val="E"/>
      <sheetName val="F"/>
    </sheetNames>
    <sheetDataSet>
      <sheetData sheetId="0"/>
      <sheetData sheetId="1" refreshError="1">
        <row r="19">
          <cell r="B19" t="str">
            <v xml:space="preserve">   Intercompany Receivables</v>
          </cell>
        </row>
        <row r="20">
          <cell r="B20" t="str">
            <v xml:space="preserve">   Inventory:  Wheat</v>
          </cell>
        </row>
        <row r="21">
          <cell r="B21" t="str">
            <v xml:space="preserve">   Inventory:  Flour</v>
          </cell>
        </row>
        <row r="22">
          <cell r="B22" t="str">
            <v xml:space="preserve">   Inventory:  Millfeed</v>
          </cell>
        </row>
        <row r="23">
          <cell r="B23" t="str">
            <v xml:space="preserve">   Inventory: Goods in transit</v>
          </cell>
        </row>
        <row r="24">
          <cell r="B24" t="str">
            <v xml:space="preserve">   Inventory:  Other Raw Materials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T121"/>
  <sheetViews>
    <sheetView showGridLines="0" tabSelected="1" zoomScale="90" zoomScaleNormal="90" workbookViewId="0">
      <pane xSplit="2" ySplit="7" topLeftCell="C8" activePane="bottomRight" state="frozen"/>
      <selection activeCell="B99" sqref="B99"/>
      <selection pane="topRight" activeCell="B99" sqref="B99"/>
      <selection pane="bottomLeft" activeCell="B99" sqref="B99"/>
      <selection pane="bottomRight" activeCell="B3" sqref="B3"/>
    </sheetView>
  </sheetViews>
  <sheetFormatPr defaultColWidth="8.85546875" defaultRowHeight="16.5" x14ac:dyDescent="0.3"/>
  <cols>
    <col min="1" max="1" width="3" style="1" customWidth="1"/>
    <col min="2" max="2" width="37.42578125" style="2" customWidth="1"/>
    <col min="3" max="20" width="9.85546875" style="2" customWidth="1"/>
    <col min="21" max="16384" width="8.85546875" style="2"/>
  </cols>
  <sheetData>
    <row r="1" spans="2:20" x14ac:dyDescent="0.3">
      <c r="C1" s="75">
        <v>2019</v>
      </c>
      <c r="D1" s="75">
        <v>2019</v>
      </c>
      <c r="E1" s="75">
        <v>2019</v>
      </c>
      <c r="F1" s="75">
        <v>2019</v>
      </c>
      <c r="G1" s="75">
        <v>2020</v>
      </c>
      <c r="H1" s="75">
        <v>2020</v>
      </c>
      <c r="I1" s="75">
        <v>2020</v>
      </c>
      <c r="J1" s="75">
        <v>2020</v>
      </c>
      <c r="K1" s="75">
        <v>2021</v>
      </c>
      <c r="L1" s="75">
        <v>2021</v>
      </c>
      <c r="M1" s="75">
        <v>2021</v>
      </c>
      <c r="N1" s="75">
        <v>2021</v>
      </c>
      <c r="O1" s="75">
        <v>2022</v>
      </c>
      <c r="P1" s="75">
        <v>2022</v>
      </c>
    </row>
    <row r="2" spans="2:20" x14ac:dyDescent="0.3">
      <c r="B2" s="20" t="s">
        <v>41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2:20" x14ac:dyDescent="0.3">
      <c r="B3" s="4"/>
      <c r="C3" s="75">
        <v>1</v>
      </c>
      <c r="D3" s="75">
        <v>2</v>
      </c>
      <c r="E3" s="75">
        <v>3</v>
      </c>
      <c r="F3" s="75">
        <v>4</v>
      </c>
      <c r="G3" s="75">
        <v>1</v>
      </c>
      <c r="H3" s="75">
        <v>2</v>
      </c>
      <c r="I3" s="75">
        <v>3</v>
      </c>
      <c r="J3" s="75">
        <v>4</v>
      </c>
      <c r="K3" s="75">
        <v>1</v>
      </c>
      <c r="L3" s="75">
        <v>2</v>
      </c>
      <c r="M3" s="75">
        <v>3</v>
      </c>
      <c r="N3" s="75">
        <v>4</v>
      </c>
      <c r="O3" s="75">
        <v>1</v>
      </c>
      <c r="P3" s="75">
        <v>2</v>
      </c>
      <c r="Q3" s="3"/>
      <c r="R3" s="3"/>
      <c r="S3" s="3"/>
      <c r="T3" s="3"/>
    </row>
    <row r="4" spans="2:20" x14ac:dyDescent="0.3">
      <c r="B4" s="6" t="s">
        <v>56</v>
      </c>
      <c r="C4" s="76" t="s">
        <v>57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2:20" x14ac:dyDescent="0.3">
      <c r="B5" s="4"/>
      <c r="Q5" s="3"/>
      <c r="R5" s="3"/>
      <c r="S5" s="3"/>
      <c r="T5" s="3"/>
    </row>
    <row r="6" spans="2:20" ht="17.25" thickBot="1" x14ac:dyDescent="0.35">
      <c r="B6" s="22" t="str">
        <f>INDEX(Control!$B$3:$C$116,ROW(B6)-4,MATCH($C$4,Control!$B$3:$C$3,0))</f>
        <v>Consolidated</v>
      </c>
      <c r="C6" s="23" t="str">
        <f t="shared" ref="C6:J6" si="0">CONCATENATE(C3,IF($C$4="Português","T","Q"),RIGHT(C1,2))</f>
        <v>1Q19</v>
      </c>
      <c r="D6" s="23" t="str">
        <f t="shared" si="0"/>
        <v>2Q19</v>
      </c>
      <c r="E6" s="23" t="str">
        <f t="shared" si="0"/>
        <v>3Q19</v>
      </c>
      <c r="F6" s="23" t="str">
        <f t="shared" si="0"/>
        <v>4Q19</v>
      </c>
      <c r="G6" s="23" t="str">
        <f t="shared" si="0"/>
        <v>1Q20</v>
      </c>
      <c r="H6" s="23" t="str">
        <f t="shared" si="0"/>
        <v>2Q20</v>
      </c>
      <c r="I6" s="23" t="str">
        <f t="shared" si="0"/>
        <v>3Q20</v>
      </c>
      <c r="J6" s="23" t="str">
        <f t="shared" si="0"/>
        <v>4Q20</v>
      </c>
      <c r="K6" s="23" t="str">
        <f t="shared" ref="K6:P6" si="1">CONCATENATE(K3,IF($C$4="Português","T","Q"),RIGHT(K1,2))</f>
        <v>1Q21</v>
      </c>
      <c r="L6" s="23" t="str">
        <f t="shared" si="1"/>
        <v>2Q21</v>
      </c>
      <c r="M6" s="23" t="str">
        <f t="shared" si="1"/>
        <v>3Q21</v>
      </c>
      <c r="N6" s="23" t="str">
        <f t="shared" si="1"/>
        <v>4Q21</v>
      </c>
      <c r="O6" s="23" t="str">
        <f t="shared" si="1"/>
        <v>1Q22</v>
      </c>
      <c r="P6" s="23" t="str">
        <f t="shared" si="1"/>
        <v>2Q22</v>
      </c>
      <c r="R6" s="74">
        <v>2019</v>
      </c>
      <c r="S6" s="74">
        <v>2020</v>
      </c>
      <c r="T6" s="74">
        <v>2021</v>
      </c>
    </row>
    <row r="7" spans="2:20" x14ac:dyDescent="0.3">
      <c r="B7" s="6" t="str">
        <f>INDEX(Control!$B$3:$C$116,ROW(B7)-4,MATCH($C$4,Control!$B$3:$C$3,0))</f>
        <v>Net Revenue</v>
      </c>
      <c r="C7" s="7">
        <v>191.07216957197809</v>
      </c>
      <c r="D7" s="7">
        <v>253.67503958067272</v>
      </c>
      <c r="E7" s="7">
        <v>272</v>
      </c>
      <c r="F7" s="7">
        <v>221.20000000000002</v>
      </c>
      <c r="G7" s="7">
        <v>213.5224031567883</v>
      </c>
      <c r="H7" s="7">
        <v>426.19422485005992</v>
      </c>
      <c r="I7" s="7">
        <v>464.73879434284771</v>
      </c>
      <c r="J7" s="7">
        <v>357.64801685927256</v>
      </c>
      <c r="K7" s="115">
        <f>SUM(K8:K10)</f>
        <v>199.57843601684081</v>
      </c>
      <c r="L7" s="7">
        <f t="shared" ref="L7:N7" si="2">SUM(L8:L10)</f>
        <v>466.90123473214476</v>
      </c>
      <c r="M7" s="7">
        <f t="shared" si="2"/>
        <v>266.81083488115928</v>
      </c>
      <c r="N7" s="7">
        <f t="shared" si="2"/>
        <v>182.12649436985515</v>
      </c>
      <c r="O7" s="7">
        <f t="shared" ref="O7:P7" si="3">SUM(O8:O10)</f>
        <v>456.68899999999996</v>
      </c>
      <c r="P7" s="7">
        <f t="shared" si="3"/>
        <v>412.28700000000003</v>
      </c>
      <c r="R7" s="7">
        <v>937.94720915265088</v>
      </c>
      <c r="S7" s="7">
        <v>1462.1034392089684</v>
      </c>
      <c r="T7" s="7">
        <f>SUM(K7:N7)</f>
        <v>1115.4169999999999</v>
      </c>
    </row>
    <row r="8" spans="2:20" x14ac:dyDescent="0.3">
      <c r="B8" s="8" t="str">
        <f>INDEX(Control!$B$3:$C$116,ROW(B8)-4,MATCH($C$4,Control!$B$3:$C$3,0))</f>
        <v>Operating Net Revenue</v>
      </c>
      <c r="C8" s="9">
        <v>195.71934657345975</v>
      </c>
      <c r="D8" s="9">
        <v>236.83260372441345</v>
      </c>
      <c r="E8" s="9">
        <v>267.38156703999999</v>
      </c>
      <c r="F8" s="9">
        <v>220.30533942000002</v>
      </c>
      <c r="G8" s="9">
        <v>237.88087720522179</v>
      </c>
      <c r="H8" s="9">
        <v>349.02041065396855</v>
      </c>
      <c r="I8" s="9">
        <v>364.75576544647748</v>
      </c>
      <c r="J8" s="9">
        <v>296.6637441027097</v>
      </c>
      <c r="K8" s="9">
        <v>272.1295281080429</v>
      </c>
      <c r="L8" s="9">
        <v>411.76451965320416</v>
      </c>
      <c r="M8" s="9">
        <v>338.61121854352712</v>
      </c>
      <c r="N8" s="9">
        <v>224.20773369522581</v>
      </c>
      <c r="O8" s="9">
        <v>360.30799999999999</v>
      </c>
      <c r="P8" s="9">
        <v>503.02800000000002</v>
      </c>
      <c r="R8" s="9">
        <v>920.23885675787312</v>
      </c>
      <c r="S8" s="9">
        <v>1248.3207974083775</v>
      </c>
      <c r="T8" s="9">
        <f t="shared" ref="T8:T26" si="4">SUM(K8:N8)</f>
        <v>1246.713</v>
      </c>
    </row>
    <row r="9" spans="2:20" x14ac:dyDescent="0.3">
      <c r="B9" s="8" t="str">
        <f>INDEX(Control!$B$3:$C$116,ROW(B9)-4,MATCH($C$4,Control!$B$3:$C$3,0))</f>
        <v>Road Transportation (OTM)</v>
      </c>
      <c r="C9" s="9">
        <v>6.56180399999991E-2</v>
      </c>
      <c r="D9" s="9">
        <v>20.873934580000011</v>
      </c>
      <c r="E9" s="9">
        <v>23.618432959999996</v>
      </c>
      <c r="F9" s="9">
        <v>-0.10533941999999999</v>
      </c>
      <c r="G9" s="9">
        <v>64.611120739999961</v>
      </c>
      <c r="H9" s="9">
        <v>115.77294795999939</v>
      </c>
      <c r="I9" s="9">
        <v>131.9128545799997</v>
      </c>
      <c r="J9" s="9">
        <v>40.578297330000083</v>
      </c>
      <c r="K9" s="9">
        <v>1.3569538900000027</v>
      </c>
      <c r="L9" s="9">
        <v>0</v>
      </c>
      <c r="M9" s="9">
        <v>0.67648451999999992</v>
      </c>
      <c r="N9" s="9">
        <v>-1.4384100000026656E-3</v>
      </c>
      <c r="O9" s="9">
        <v>0</v>
      </c>
      <c r="P9" s="9">
        <v>0</v>
      </c>
      <c r="R9" s="9">
        <v>44.452646160000008</v>
      </c>
      <c r="S9" s="9">
        <v>352.87522060999913</v>
      </c>
      <c r="T9" s="9">
        <f t="shared" si="4"/>
        <v>2.032</v>
      </c>
    </row>
    <row r="10" spans="2:20" x14ac:dyDescent="0.3">
      <c r="B10" s="8" t="str">
        <f>INDEX(Control!$B$3:$C$116,ROW(B10)-4,MATCH($C$4,Control!$B$3:$C$3,0))</f>
        <v>Hedge Accounting</v>
      </c>
      <c r="C10" s="9">
        <v>-4.7127950414816651</v>
      </c>
      <c r="D10" s="9">
        <v>-4.0314987237407642</v>
      </c>
      <c r="E10" s="9">
        <v>-19</v>
      </c>
      <c r="F10" s="9">
        <v>1</v>
      </c>
      <c r="G10" s="9">
        <v>-88.969594788433497</v>
      </c>
      <c r="H10" s="9">
        <v>-38.599133763907993</v>
      </c>
      <c r="I10" s="9">
        <v>-31.92982568362946</v>
      </c>
      <c r="J10" s="9">
        <v>20.405975426562762</v>
      </c>
      <c r="K10" s="9">
        <v>-73.908045981202093</v>
      </c>
      <c r="L10" s="9">
        <v>55.136715078940583</v>
      </c>
      <c r="M10" s="9">
        <v>-72.476868182367824</v>
      </c>
      <c r="N10" s="9">
        <v>-42.079800915370654</v>
      </c>
      <c r="O10" s="9">
        <v>96.381</v>
      </c>
      <c r="P10" s="9">
        <v>-90.741</v>
      </c>
      <c r="R10" s="9">
        <v>-26.74429376522243</v>
      </c>
      <c r="S10" s="9">
        <v>-139.09257880940822</v>
      </c>
      <c r="T10" s="9">
        <f t="shared" si="4"/>
        <v>-133.32799999999997</v>
      </c>
    </row>
    <row r="11" spans="2:20" x14ac:dyDescent="0.3">
      <c r="B11" s="2" t="str">
        <f>INDEX(Control!$B$3:$C$116,ROW(B11)-4,MATCH($C$4,Control!$B$3:$C$3,0))</f>
        <v>Operating Costs</v>
      </c>
      <c r="C11" s="11">
        <v>-94.542877469528918</v>
      </c>
      <c r="D11" s="11">
        <v>-109.19713662447678</v>
      </c>
      <c r="E11" s="11">
        <v>-149.130698833959</v>
      </c>
      <c r="F11" s="11">
        <v>-122.10213601518454</v>
      </c>
      <c r="G11" s="11">
        <v>-186.2762448677893</v>
      </c>
      <c r="H11" s="11">
        <v>-275.66082644051698</v>
      </c>
      <c r="I11" s="11">
        <v>-279.95983799828014</v>
      </c>
      <c r="J11" s="11">
        <v>-154.91886642115264</v>
      </c>
      <c r="K11" s="11">
        <f>SUM(K12:K13)</f>
        <v>-129.22878376754466</v>
      </c>
      <c r="L11" s="11">
        <f t="shared" ref="L11:N11" si="5">SUM(L12:L13)</f>
        <v>-178.45027484118532</v>
      </c>
      <c r="M11" s="11">
        <f t="shared" si="5"/>
        <v>-164.68312059576567</v>
      </c>
      <c r="N11" s="11">
        <f t="shared" si="5"/>
        <v>-167.58882079550435</v>
      </c>
      <c r="O11" s="11">
        <f t="shared" ref="O11:P11" si="6">SUM(O12:O13)</f>
        <v>-180.13000000000002</v>
      </c>
      <c r="P11" s="11">
        <f t="shared" si="6"/>
        <v>-215.273</v>
      </c>
      <c r="R11" s="11">
        <v>-474.97284894314924</v>
      </c>
      <c r="S11" s="11">
        <v>-896.81577572773904</v>
      </c>
      <c r="T11" s="11">
        <f t="shared" si="4"/>
        <v>-639.95100000000002</v>
      </c>
    </row>
    <row r="12" spans="2:20" x14ac:dyDescent="0.3">
      <c r="B12" s="8" t="str">
        <f>INDEX(Control!$B$3:$C$116,ROW(B12)-4,MATCH($C$4,Control!$B$3:$C$3,0))</f>
        <v>Operating Costs</v>
      </c>
      <c r="C12" s="9">
        <v>-94.194263459528912</v>
      </c>
      <c r="D12" s="9">
        <v>-93.646868704476788</v>
      </c>
      <c r="E12" s="9">
        <v>-127.46237785395901</v>
      </c>
      <c r="F12" s="9">
        <v>-122.18278166518454</v>
      </c>
      <c r="G12" s="9">
        <v>-121.42223682778929</v>
      </c>
      <c r="H12" s="9">
        <v>-158.12359966051702</v>
      </c>
      <c r="I12" s="9">
        <v>-148.22051498828017</v>
      </c>
      <c r="J12" s="9">
        <v>-116.47703657115271</v>
      </c>
      <c r="K12" s="9">
        <v>-128.06095590754467</v>
      </c>
      <c r="L12" s="9">
        <v>-178.45027484118532</v>
      </c>
      <c r="M12" s="9">
        <v>-164.79599560576568</v>
      </c>
      <c r="N12" s="9">
        <v>-167.58977364550435</v>
      </c>
      <c r="O12" s="9">
        <v>-180.10700000000003</v>
      </c>
      <c r="P12" s="9">
        <v>-215.245</v>
      </c>
      <c r="R12" s="9">
        <v>-437.48629168314926</v>
      </c>
      <c r="S12" s="9">
        <v>-544.24338804773913</v>
      </c>
      <c r="T12" s="9">
        <f t="shared" si="4"/>
        <v>-638.89700000000005</v>
      </c>
    </row>
    <row r="13" spans="2:20" x14ac:dyDescent="0.3">
      <c r="B13" s="8" t="str">
        <f>INDEX(Control!$B$3:$C$116,ROW(B13)-4,MATCH($C$4,Control!$B$3:$C$3,0))</f>
        <v>Road Transportation (OTM)</v>
      </c>
      <c r="C13" s="9">
        <v>-0.34861401000000003</v>
      </c>
      <c r="D13" s="9">
        <v>-15.55026792</v>
      </c>
      <c r="E13" s="9">
        <v>-21.668320980000001</v>
      </c>
      <c r="F13" s="9">
        <v>8.064564999999857E-2</v>
      </c>
      <c r="G13" s="9">
        <v>-64.854008040000011</v>
      </c>
      <c r="H13" s="9">
        <v>-117.53722677999998</v>
      </c>
      <c r="I13" s="9">
        <v>-131.73932300999999</v>
      </c>
      <c r="J13" s="9">
        <v>-38.44182984999992</v>
      </c>
      <c r="K13" s="9">
        <v>-1.1678278600000005</v>
      </c>
      <c r="L13" s="9">
        <v>0</v>
      </c>
      <c r="M13" s="9">
        <v>0.11287501000000021</v>
      </c>
      <c r="N13" s="9">
        <v>9.5285000000022713E-4</v>
      </c>
      <c r="O13" s="9">
        <v>-2.3E-2</v>
      </c>
      <c r="P13" s="9">
        <v>-2.8000000000000001E-2</v>
      </c>
      <c r="Q13" s="131"/>
      <c r="R13" s="9">
        <v>-37.486557259999998</v>
      </c>
      <c r="S13" s="9">
        <v>-352.57238767999991</v>
      </c>
      <c r="T13" s="9">
        <f t="shared" si="4"/>
        <v>-1.054</v>
      </c>
    </row>
    <row r="14" spans="2:20" x14ac:dyDescent="0.3">
      <c r="B14" s="2" t="str">
        <f>INDEX(Control!$B$3:$C$116,ROW(B14)-4,MATCH($C$4,Control!$B$3:$C$3,0))</f>
        <v>Operating Expenses</v>
      </c>
      <c r="C14" s="11">
        <v>-18.092301353464009</v>
      </c>
      <c r="D14" s="11">
        <v>-23.054312457162208</v>
      </c>
      <c r="E14" s="11">
        <v>-21.9</v>
      </c>
      <c r="F14" s="11">
        <v>-6.2000000000000011</v>
      </c>
      <c r="G14" s="11">
        <v>-30.576947576968191</v>
      </c>
      <c r="H14" s="11">
        <v>-29.207277179754001</v>
      </c>
      <c r="I14" s="11">
        <v>-53.817532785705353</v>
      </c>
      <c r="J14" s="11">
        <v>-53.777879328020781</v>
      </c>
      <c r="K14" s="11">
        <v>-28.390136561650245</v>
      </c>
      <c r="L14" s="11">
        <v>-31.087214821820762</v>
      </c>
      <c r="M14" s="11">
        <v>-44.018314077074145</v>
      </c>
      <c r="N14" s="11">
        <v>-39.766334539454839</v>
      </c>
      <c r="O14" s="11">
        <v>-35.000999999999998</v>
      </c>
      <c r="P14" s="11">
        <v>-42.274000000000001</v>
      </c>
      <c r="R14" s="11">
        <v>-69.246613810626215</v>
      </c>
      <c r="S14" s="11">
        <v>-167.37963687044834</v>
      </c>
      <c r="T14" s="11">
        <f t="shared" si="4"/>
        <v>-143.262</v>
      </c>
    </row>
    <row r="15" spans="2:20" x14ac:dyDescent="0.3">
      <c r="B15" s="2" t="str">
        <f>INDEX(Control!$B$3:$C$116,ROW(B15)-4,MATCH($C$4,Control!$B$3:$C$3,0))</f>
        <v>AFRMM &amp; Other Tax Credits</v>
      </c>
      <c r="C15" s="11">
        <v>-0.63783154454978463</v>
      </c>
      <c r="D15" s="11">
        <v>22.300502234917641</v>
      </c>
      <c r="E15" s="11">
        <v>13.7</v>
      </c>
      <c r="F15" s="11">
        <v>27.599999999999998</v>
      </c>
      <c r="G15" s="11">
        <v>10.457557545499998</v>
      </c>
      <c r="H15" s="11">
        <v>9.1040318737999986</v>
      </c>
      <c r="I15" s="11">
        <v>5.2918121277891439</v>
      </c>
      <c r="J15" s="11">
        <v>9.0169576299999949</v>
      </c>
      <c r="K15" s="11">
        <v>20.996012818151993</v>
      </c>
      <c r="L15" s="11">
        <v>3.9310603900000016</v>
      </c>
      <c r="M15" s="11">
        <v>4.4536056599999991</v>
      </c>
      <c r="N15" s="11">
        <v>49.422321131848001</v>
      </c>
      <c r="O15" s="11">
        <v>3.8759999999999999</v>
      </c>
      <c r="P15" s="11">
        <v>4.6340000000000003</v>
      </c>
      <c r="R15" s="11">
        <v>62.962670690367858</v>
      </c>
      <c r="S15" s="11">
        <v>33.870359177089135</v>
      </c>
      <c r="T15" s="11">
        <f t="shared" si="4"/>
        <v>78.802999999999997</v>
      </c>
    </row>
    <row r="16" spans="2:20" x14ac:dyDescent="0.3">
      <c r="B16" s="2" t="str">
        <f>INDEX(Control!$B$3:$C$116,ROW(B16)-4,MATCH($C$4,Control!$B$3:$C$3,0))</f>
        <v>Equity Accounting</v>
      </c>
      <c r="C16" s="11">
        <v>-4.471213355345097</v>
      </c>
      <c r="D16" s="11">
        <v>1.1219512932273594</v>
      </c>
      <c r="E16" s="11">
        <v>0.54884239443332428</v>
      </c>
      <c r="F16" s="11">
        <v>-3.9044276055370668</v>
      </c>
      <c r="G16" s="11">
        <v>-2.2952569799956555</v>
      </c>
      <c r="H16" s="11">
        <v>1.8202890779513992</v>
      </c>
      <c r="I16" s="11">
        <v>-1.8185403064436614</v>
      </c>
      <c r="J16" s="11">
        <v>-3.0688321274950328</v>
      </c>
      <c r="K16" s="11">
        <v>-2.8318134868448199</v>
      </c>
      <c r="L16" s="11">
        <v>4.453687405019239</v>
      </c>
      <c r="M16" s="11">
        <v>-0.18851924947659682</v>
      </c>
      <c r="N16" s="11">
        <v>-2.1043546686978649</v>
      </c>
      <c r="O16" s="11">
        <v>1.3040000000000049</v>
      </c>
      <c r="P16" s="11">
        <v>12.267000000000003</v>
      </c>
      <c r="R16" s="11">
        <v>-6.7048472732214801</v>
      </c>
      <c r="S16" s="11">
        <v>-5.3623403359829505</v>
      </c>
      <c r="T16" s="11">
        <f t="shared" si="4"/>
        <v>-0.67100000000004267</v>
      </c>
    </row>
    <row r="17" spans="1:20" x14ac:dyDescent="0.3">
      <c r="B17" s="2" t="str">
        <f>INDEX(Control!$B$3:$C$116,ROW(B17)-4,MATCH($C$4,Control!$B$3:$C$3,0))</f>
        <v>Other</v>
      </c>
      <c r="C17" s="11">
        <v>-2.5784987159090909E-3</v>
      </c>
      <c r="D17" s="11">
        <v>-6.3663279893210439E-2</v>
      </c>
      <c r="E17" s="11">
        <v>-0.23201273540860987</v>
      </c>
      <c r="F17" s="11">
        <v>-0.42975226271705252</v>
      </c>
      <c r="G17" s="11">
        <v>0</v>
      </c>
      <c r="H17" s="11">
        <v>0</v>
      </c>
      <c r="I17" s="11">
        <v>0</v>
      </c>
      <c r="J17" s="11">
        <v>0</v>
      </c>
      <c r="K17" s="11">
        <v>-0.39235271815199319</v>
      </c>
      <c r="L17" s="11">
        <v>7.3174551130398724</v>
      </c>
      <c r="M17" s="11">
        <v>39.998478469392765</v>
      </c>
      <c r="N17" s="11">
        <v>-29.637580864280643</v>
      </c>
      <c r="O17" s="11">
        <v>0</v>
      </c>
      <c r="P17" s="11">
        <v>0</v>
      </c>
      <c r="R17" s="11">
        <v>-0.72800677673478198</v>
      </c>
      <c r="S17" s="11">
        <v>0</v>
      </c>
      <c r="T17" s="11">
        <f t="shared" si="4"/>
        <v>17.286000000000001</v>
      </c>
    </row>
    <row r="18" spans="1:20" x14ac:dyDescent="0.3">
      <c r="B18" s="6" t="str">
        <f>INDEX(Control!$B$3:$C$116,ROW(B18)-4,MATCH($C$4,Control!$B$3:$C$3,0))</f>
        <v>EBITDA</v>
      </c>
      <c r="C18" s="7">
        <v>73.325367350374378</v>
      </c>
      <c r="D18" s="7">
        <v>144.78238074728552</v>
      </c>
      <c r="E18" s="7">
        <v>114.9861308250657</v>
      </c>
      <c r="F18" s="7">
        <v>116.16368411656134</v>
      </c>
      <c r="G18" s="7">
        <v>4.8315112775351503</v>
      </c>
      <c r="H18" s="7">
        <v>132.25044218154034</v>
      </c>
      <c r="I18" s="7">
        <v>134.43469538020773</v>
      </c>
      <c r="J18" s="7">
        <v>154.89939661260411</v>
      </c>
      <c r="K18" s="7">
        <f>SUM(K7,K11,K14,K15,K16,K17)</f>
        <v>59.731362300801088</v>
      </c>
      <c r="L18" s="7">
        <f t="shared" ref="L18:N18" si="7">SUM(L7,L11,L14,L15,L16,L17)</f>
        <v>273.06594797719788</v>
      </c>
      <c r="M18" s="7">
        <f t="shared" si="7"/>
        <v>102.37296508823563</v>
      </c>
      <c r="N18" s="7">
        <f t="shared" si="7"/>
        <v>-7.5482753662345417</v>
      </c>
      <c r="O18" s="7">
        <f t="shared" ref="O18:P18" si="8">SUM(O7,O11,O14,O15,O16,O17)</f>
        <v>246.73799999999997</v>
      </c>
      <c r="P18" s="7">
        <f t="shared" si="8"/>
        <v>171.64100000000002</v>
      </c>
      <c r="R18" s="7">
        <v>449.25756303928694</v>
      </c>
      <c r="S18" s="7">
        <v>426.41604545188733</v>
      </c>
      <c r="T18" s="7">
        <f t="shared" si="4"/>
        <v>427.62200000000007</v>
      </c>
    </row>
    <row r="19" spans="1:20" ht="17.25" thickBot="1" x14ac:dyDescent="0.35">
      <c r="B19" s="13" t="str">
        <f>INDEX(Control!$B$3:$C$116,ROW(B19)-4,MATCH($C$4,Control!$B$3:$C$3,0))</f>
        <v>Margin %</v>
      </c>
      <c r="C19" s="14">
        <v>0.37464547391002562</v>
      </c>
      <c r="D19" s="14">
        <v>0.61132791039091594</v>
      </c>
      <c r="E19" s="14">
        <v>0.4300450928536293</v>
      </c>
      <c r="F19" s="14">
        <v>0.52728492383519432</v>
      </c>
      <c r="G19" s="14">
        <v>2.0310633348501424E-2</v>
      </c>
      <c r="H19" s="14">
        <v>0.37891893466556659</v>
      </c>
      <c r="I19" s="14">
        <v>0.36856085116476117</v>
      </c>
      <c r="J19" s="14">
        <v>0.52213794132853486</v>
      </c>
      <c r="K19" s="14">
        <f>K18/K8</f>
        <v>0.21949607128663412</v>
      </c>
      <c r="L19" s="14">
        <f t="shared" ref="L19:N19" si="9">L18/L8</f>
        <v>0.66316045930129963</v>
      </c>
      <c r="M19" s="14">
        <f t="shared" si="9"/>
        <v>0.30233187644689924</v>
      </c>
      <c r="N19" s="14">
        <f t="shared" si="9"/>
        <v>-3.3666436218900468E-2</v>
      </c>
      <c r="O19" s="14">
        <f t="shared" ref="O19:P19" si="10">O18/O8</f>
        <v>0.68479745106964041</v>
      </c>
      <c r="P19" s="14">
        <f t="shared" si="10"/>
        <v>0.34121559833647436</v>
      </c>
      <c r="R19" s="14">
        <v>0.4881966890879641</v>
      </c>
      <c r="S19" s="14">
        <v>0.34159171771964714</v>
      </c>
      <c r="T19" s="14">
        <f>T18/T8</f>
        <v>0.34299955162094248</v>
      </c>
    </row>
    <row r="20" spans="1:20" ht="17.25" thickTop="1" x14ac:dyDescent="0.3">
      <c r="B20" s="2" t="str">
        <f>INDEX(Control!$B$3:$C$116,ROW(B20)-4,MATCH($C$4,Control!$B$3:$C$3,0))</f>
        <v>Hedge Accounting</v>
      </c>
      <c r="C20" s="11">
        <v>4.7127950414816651</v>
      </c>
      <c r="D20" s="11">
        <v>4.0314987237407642</v>
      </c>
      <c r="E20" s="11">
        <v>19</v>
      </c>
      <c r="F20" s="11">
        <v>-1</v>
      </c>
      <c r="G20" s="11">
        <v>88.969594788433497</v>
      </c>
      <c r="H20" s="11">
        <v>38.599133763907993</v>
      </c>
      <c r="I20" s="11">
        <v>31.92982568362946</v>
      </c>
      <c r="J20" s="11">
        <v>-20.405975426562762</v>
      </c>
      <c r="K20" s="11">
        <v>73.908045981202093</v>
      </c>
      <c r="L20" s="11">
        <v>-55.136715078940583</v>
      </c>
      <c r="M20" s="11">
        <v>72.476868182367824</v>
      </c>
      <c r="N20" s="11">
        <v>42.079800915370654</v>
      </c>
      <c r="O20" s="11">
        <v>-96.381</v>
      </c>
      <c r="P20" s="11">
        <v>90.741</v>
      </c>
      <c r="R20" s="11">
        <v>26.74429376522243</v>
      </c>
      <c r="S20" s="11">
        <v>139.09257880940822</v>
      </c>
      <c r="T20" s="11">
        <f t="shared" si="4"/>
        <v>133.32799999999997</v>
      </c>
    </row>
    <row r="21" spans="1:20" x14ac:dyDescent="0.3">
      <c r="B21" s="2" t="str">
        <f>INDEX(Control!$B$3:$C$116,ROW(B21)-4,MATCH($C$4,Control!$B$3:$C$3,0))</f>
        <v>Equity Accounting</v>
      </c>
      <c r="C21" s="11">
        <v>4.471213355345097</v>
      </c>
      <c r="D21" s="11">
        <v>-1.1219512932273594</v>
      </c>
      <c r="E21" s="11">
        <v>-0.54884239443332428</v>
      </c>
      <c r="F21" s="11">
        <v>3.9044276055370668</v>
      </c>
      <c r="G21" s="11">
        <v>2.2952569799956555</v>
      </c>
      <c r="H21" s="11">
        <v>-1.8202890779513992</v>
      </c>
      <c r="I21" s="11">
        <v>1.8185403064436614</v>
      </c>
      <c r="J21" s="11">
        <v>3.0688321274950328</v>
      </c>
      <c r="K21" s="11">
        <v>2.8318134868448199</v>
      </c>
      <c r="L21" s="11">
        <v>-4.453687405019239</v>
      </c>
      <c r="M21" s="11">
        <v>0.18851924947659682</v>
      </c>
      <c r="N21" s="11">
        <v>2.1043546686978649</v>
      </c>
      <c r="O21" s="11">
        <v>-1.3040000000000049</v>
      </c>
      <c r="P21" s="11">
        <v>-12.267000000000003</v>
      </c>
      <c r="R21" s="11">
        <v>6.7048472732214801</v>
      </c>
      <c r="S21" s="11">
        <v>5.3623403359829505</v>
      </c>
      <c r="T21" s="11">
        <f t="shared" si="4"/>
        <v>0.67100000000004267</v>
      </c>
    </row>
    <row r="22" spans="1:20" x14ac:dyDescent="0.3">
      <c r="B22" s="2" t="str">
        <f>INDEX(Control!$B$3:$C$116,ROW(B22)-4,MATCH($C$4,Control!$B$3:$C$3,0))</f>
        <v>Non-recurring</v>
      </c>
      <c r="C22" s="11">
        <v>-1.630140809046523</v>
      </c>
      <c r="D22" s="11">
        <v>-19.642826283722428</v>
      </c>
      <c r="E22" s="11">
        <v>-0.94510811678603091</v>
      </c>
      <c r="F22" s="11">
        <v>-15.374129324955405</v>
      </c>
      <c r="G22" s="11">
        <v>7.0802660960929273</v>
      </c>
      <c r="H22" s="11">
        <v>8.124926423599959</v>
      </c>
      <c r="I22" s="11">
        <v>29.909879770000003</v>
      </c>
      <c r="J22" s="11">
        <v>4.6053653499999996</v>
      </c>
      <c r="K22" s="11">
        <v>0.16183062999999959</v>
      </c>
      <c r="L22" s="11">
        <v>0.91313669999999991</v>
      </c>
      <c r="M22" s="11">
        <v>0.79336070999999619</v>
      </c>
      <c r="N22" s="11">
        <v>48.214838501918919</v>
      </c>
      <c r="O22" s="11">
        <v>1.827977950000002</v>
      </c>
      <c r="P22" s="11">
        <v>1.106010230000001</v>
      </c>
      <c r="R22" s="11">
        <v>-37.592204534510387</v>
      </c>
      <c r="S22" s="11">
        <v>49.720437639692889</v>
      </c>
      <c r="T22" s="11">
        <f t="shared" si="4"/>
        <v>50.083166541918914</v>
      </c>
    </row>
    <row r="23" spans="1:20" x14ac:dyDescent="0.3">
      <c r="B23" s="6" t="str">
        <f>INDEX(Control!$B$3:$C$116,ROW(B23)-4,MATCH($C$4,Control!$B$3:$C$3,0))</f>
        <v>Adjusted EBITDA</v>
      </c>
      <c r="C23" s="7">
        <v>80.879234938154625</v>
      </c>
      <c r="D23" s="7">
        <v>128.0491018940765</v>
      </c>
      <c r="E23" s="7">
        <v>132.49218031384635</v>
      </c>
      <c r="F23" s="7">
        <v>103.693982397143</v>
      </c>
      <c r="G23" s="7">
        <v>103.17662914205724</v>
      </c>
      <c r="H23" s="7">
        <v>177.15421329109688</v>
      </c>
      <c r="I23" s="7">
        <v>198.09294114028086</v>
      </c>
      <c r="J23" s="7">
        <v>142.16761866353639</v>
      </c>
      <c r="K23" s="7">
        <f>K18+SUM(K20:K22)</f>
        <v>136.63305239884801</v>
      </c>
      <c r="L23" s="7">
        <f t="shared" ref="L23:N23" si="11">L18+SUM(L20:L22)</f>
        <v>214.38868219323805</v>
      </c>
      <c r="M23" s="7">
        <f t="shared" si="11"/>
        <v>175.83171323008006</v>
      </c>
      <c r="N23" s="7">
        <f t="shared" si="11"/>
        <v>84.850718719752905</v>
      </c>
      <c r="O23" s="7">
        <f t="shared" ref="O23:P23" si="12">O18+SUM(O20:O22)</f>
        <v>150.88097794999999</v>
      </c>
      <c r="P23" s="7">
        <f t="shared" si="12"/>
        <v>251.22101022999999</v>
      </c>
      <c r="R23" s="7">
        <v>445.11449954322052</v>
      </c>
      <c r="S23" s="7">
        <v>620.59140223697136</v>
      </c>
      <c r="T23" s="7">
        <f t="shared" si="4"/>
        <v>611.70416654191899</v>
      </c>
    </row>
    <row r="24" spans="1:20" ht="17.25" thickBot="1" x14ac:dyDescent="0.35">
      <c r="B24" s="13" t="str">
        <f>INDEX(Control!$B$3:$C$116,ROW(B24)-4,MATCH($C$4,Control!$B$3:$C$3,0))</f>
        <v>Margin %</v>
      </c>
      <c r="C24" s="14">
        <v>0.41324087962759498</v>
      </c>
      <c r="D24" s="14">
        <v>0.54067345407847156</v>
      </c>
      <c r="E24" s="14">
        <v>0.49551725566043098</v>
      </c>
      <c r="F24" s="14">
        <v>0.47068301962239839</v>
      </c>
      <c r="G24" s="14">
        <v>0.4337323384470535</v>
      </c>
      <c r="H24" s="14">
        <v>0.5075755110114003</v>
      </c>
      <c r="I24" s="14">
        <v>0.54308378346756536</v>
      </c>
      <c r="J24" s="14">
        <v>0.47922141309696309</v>
      </c>
      <c r="K24" s="14">
        <f>K23/K8</f>
        <v>0.50208830092337842</v>
      </c>
      <c r="L24" s="14">
        <f t="shared" ref="L24:N24" si="13">L23/L8</f>
        <v>0.52065846366219271</v>
      </c>
      <c r="M24" s="14">
        <f t="shared" si="13"/>
        <v>0.51927314749460252</v>
      </c>
      <c r="N24" s="14">
        <f t="shared" si="13"/>
        <v>0.37844688638213408</v>
      </c>
      <c r="O24" s="14">
        <f t="shared" ref="O24:P24" si="14">O23/O8</f>
        <v>0.41875555899397182</v>
      </c>
      <c r="P24" s="14">
        <f t="shared" si="14"/>
        <v>0.49941754779058023</v>
      </c>
      <c r="R24" s="14">
        <v>0.48369452808308872</v>
      </c>
      <c r="S24" s="14">
        <v>0.49714096210314934</v>
      </c>
      <c r="T24" s="14">
        <f>T23/T8</f>
        <v>0.49065355582392983</v>
      </c>
    </row>
    <row r="25" spans="1:20" ht="17.25" thickTop="1" x14ac:dyDescent="0.3">
      <c r="B25" s="2" t="str">
        <f>INDEX(Control!$B$3:$C$116,ROW(B25)-4,MATCH($C$4,Control!$B$3:$C$3,0))</f>
        <v>JVs EBITDA</v>
      </c>
      <c r="C25" s="12">
        <v>1.0196810636826248</v>
      </c>
      <c r="D25" s="12">
        <v>6.7258377262303117</v>
      </c>
      <c r="E25" s="12">
        <v>5.439838109816387</v>
      </c>
      <c r="F25" s="12">
        <v>2.7141657039745191</v>
      </c>
      <c r="G25" s="12">
        <v>1.1678373576068588</v>
      </c>
      <c r="H25" s="12">
        <v>10.112350264303581</v>
      </c>
      <c r="I25" s="12">
        <v>3.9096253856970669</v>
      </c>
      <c r="J25" s="12">
        <v>1.6221843921398116</v>
      </c>
      <c r="K25" s="12">
        <v>1.8014492772745676</v>
      </c>
      <c r="L25" s="12">
        <v>9.5300425719969279</v>
      </c>
      <c r="M25" s="12">
        <v>4.4068167344816249</v>
      </c>
      <c r="N25" s="12">
        <v>2.7991423704100526</v>
      </c>
      <c r="O25" s="12">
        <v>5.9167185151557469</v>
      </c>
      <c r="P25" s="12">
        <v>16.532050383567416</v>
      </c>
      <c r="R25" s="11">
        <v>15.899522603703844</v>
      </c>
      <c r="S25" s="11">
        <v>16.81199739974732</v>
      </c>
      <c r="T25" s="11">
        <f t="shared" si="4"/>
        <v>18.537450954163173</v>
      </c>
    </row>
    <row r="26" spans="1:20" x14ac:dyDescent="0.3">
      <c r="B26" s="6" t="str">
        <f>INDEX(Control!$B$3:$C$116,ROW(B26)-4,MATCH($C$4,Control!$B$3:$C$3,0))</f>
        <v>EBITDA Including JVs impact</v>
      </c>
      <c r="C26" s="19">
        <v>81.89891600183725</v>
      </c>
      <c r="D26" s="19">
        <v>134.77493962030681</v>
      </c>
      <c r="E26" s="19">
        <v>137.93201842366273</v>
      </c>
      <c r="F26" s="19">
        <v>106.40814810111752</v>
      </c>
      <c r="G26" s="19">
        <v>104.34446649966409</v>
      </c>
      <c r="H26" s="19">
        <v>187.26656355540047</v>
      </c>
      <c r="I26" s="19">
        <v>202.00256652597793</v>
      </c>
      <c r="J26" s="19">
        <v>143.7898030556762</v>
      </c>
      <c r="K26" s="19">
        <f>K23+K25</f>
        <v>138.43450167612258</v>
      </c>
      <c r="L26" s="19">
        <f t="shared" ref="L26:N26" si="15">L23+L25</f>
        <v>223.91872476523497</v>
      </c>
      <c r="M26" s="19">
        <f t="shared" si="15"/>
        <v>180.23852996456168</v>
      </c>
      <c r="N26" s="19">
        <f t="shared" si="15"/>
        <v>87.649861090162958</v>
      </c>
      <c r="O26" s="19">
        <f t="shared" ref="O26:P26" si="16">O23+O25</f>
        <v>156.79769646515572</v>
      </c>
      <c r="P26" s="19">
        <f t="shared" si="16"/>
        <v>267.75306061356741</v>
      </c>
      <c r="R26" s="7">
        <v>461.01402214692428</v>
      </c>
      <c r="S26" s="7">
        <v>637.40339963671875</v>
      </c>
      <c r="T26" s="7">
        <f t="shared" si="4"/>
        <v>630.2416174960822</v>
      </c>
    </row>
    <row r="27" spans="1:20" ht="17.25" thickBot="1" x14ac:dyDescent="0.35">
      <c r="B27" s="17" t="str">
        <f>INDEX(Control!$B$3:$C$116,ROW(B27)-4,MATCH($C$4,Control!$B$3:$C$3,0))</f>
        <v>Margin %</v>
      </c>
      <c r="C27" s="18">
        <v>0.41845079413801312</v>
      </c>
      <c r="D27" s="18">
        <v>0.56907257489401908</v>
      </c>
      <c r="E27" s="18">
        <v>0.51586210654165343</v>
      </c>
      <c r="F27" s="18">
        <v>0.48300303742641587</v>
      </c>
      <c r="G27" s="18">
        <v>0.43864167530223652</v>
      </c>
      <c r="H27" s="18">
        <v>0.53654903220277084</v>
      </c>
      <c r="I27" s="18">
        <v>0.55380225800877392</v>
      </c>
      <c r="J27" s="18">
        <v>0.48468950424185941</v>
      </c>
      <c r="K27" s="18">
        <f>K26/K8</f>
        <v>0.50870812380624963</v>
      </c>
      <c r="L27" s="18">
        <f t="shared" ref="L27:N27" si="17">L26/L8</f>
        <v>0.54380286323314975</v>
      </c>
      <c r="M27" s="18">
        <f t="shared" si="17"/>
        <v>0.5322875324090679</v>
      </c>
      <c r="N27" s="18">
        <f t="shared" si="17"/>
        <v>0.39093147968441083</v>
      </c>
      <c r="O27" s="18">
        <f t="shared" ref="O27:P27" si="18">O26/O8</f>
        <v>0.43517683888549719</v>
      </c>
      <c r="P27" s="18">
        <f t="shared" si="18"/>
        <v>0.53228261769437768</v>
      </c>
      <c r="R27" s="18">
        <v>0.50097213213875746</v>
      </c>
      <c r="S27" s="18">
        <v>0.51060865200677874</v>
      </c>
      <c r="T27" s="18">
        <f>T26/T8</f>
        <v>0.50552261626860573</v>
      </c>
    </row>
    <row r="28" spans="1:20" ht="17.25" thickTop="1" x14ac:dyDescent="0.3">
      <c r="C28" s="12"/>
      <c r="D28" s="12"/>
      <c r="E28" s="12"/>
      <c r="F28" s="12"/>
      <c r="G28" s="12"/>
      <c r="H28" s="12"/>
      <c r="I28" s="12"/>
      <c r="J28" s="12"/>
      <c r="K28" s="121"/>
      <c r="L28" s="12"/>
      <c r="M28" s="12"/>
      <c r="N28" s="12"/>
      <c r="O28" s="12"/>
      <c r="P28" s="12"/>
      <c r="R28" s="12"/>
      <c r="S28" s="12"/>
      <c r="T28" s="12"/>
    </row>
    <row r="29" spans="1:20" x14ac:dyDescent="0.3">
      <c r="C29" s="12"/>
      <c r="D29" s="12"/>
      <c r="E29" s="12"/>
      <c r="F29" s="12"/>
      <c r="G29" s="12"/>
      <c r="H29" s="12"/>
      <c r="I29" s="12"/>
      <c r="J29" s="12"/>
      <c r="K29" s="121"/>
      <c r="L29" s="12"/>
      <c r="M29" s="12"/>
      <c r="N29" s="12"/>
      <c r="O29" s="12"/>
      <c r="P29" s="12"/>
      <c r="R29" s="12"/>
      <c r="S29" s="12"/>
      <c r="T29" s="12"/>
    </row>
    <row r="30" spans="1:20" s="6" customFormat="1" ht="17.25" thickBot="1" x14ac:dyDescent="0.35">
      <c r="A30" s="77"/>
      <c r="B30" s="22" t="str">
        <f>INDEX(Control!$B$3:$C$116,ROW(B30)-4,MATCH($C$4,Control!$B$3:$C$3,0))</f>
        <v>North Corridor</v>
      </c>
      <c r="C30" s="23" t="str">
        <f>C$6</f>
        <v>1Q19</v>
      </c>
      <c r="D30" s="23" t="str">
        <f t="shared" ref="D30:T30" si="19">D$6</f>
        <v>2Q19</v>
      </c>
      <c r="E30" s="23" t="str">
        <f t="shared" si="19"/>
        <v>3Q19</v>
      </c>
      <c r="F30" s="23" t="str">
        <f t="shared" si="19"/>
        <v>4Q19</v>
      </c>
      <c r="G30" s="23" t="str">
        <f t="shared" si="19"/>
        <v>1Q20</v>
      </c>
      <c r="H30" s="23" t="str">
        <f t="shared" si="19"/>
        <v>2Q20</v>
      </c>
      <c r="I30" s="23" t="str">
        <f t="shared" si="19"/>
        <v>3Q20</v>
      </c>
      <c r="J30" s="23" t="str">
        <f t="shared" si="19"/>
        <v>4Q20</v>
      </c>
      <c r="K30" s="23" t="str">
        <f t="shared" si="19"/>
        <v>1Q21</v>
      </c>
      <c r="L30" s="23" t="str">
        <f t="shared" si="19"/>
        <v>2Q21</v>
      </c>
      <c r="M30" s="23" t="str">
        <f t="shared" si="19"/>
        <v>3Q21</v>
      </c>
      <c r="N30" s="23" t="str">
        <f t="shared" si="19"/>
        <v>4Q21</v>
      </c>
      <c r="O30" s="23" t="str">
        <f t="shared" si="19"/>
        <v>1Q22</v>
      </c>
      <c r="P30" s="23" t="str">
        <f t="shared" si="19"/>
        <v>2Q22</v>
      </c>
      <c r="R30" s="74">
        <f t="shared" si="19"/>
        <v>2019</v>
      </c>
      <c r="S30" s="74">
        <f t="shared" si="19"/>
        <v>2020</v>
      </c>
      <c r="T30" s="74">
        <f t="shared" si="19"/>
        <v>2021</v>
      </c>
    </row>
    <row r="31" spans="1:20" x14ac:dyDescent="0.3">
      <c r="B31" s="6" t="str">
        <f>INDEX(Control!$B$3:$C$116,ROW(B31)-4,MATCH($C$4,Control!$B$3:$C$3,0))</f>
        <v>Net Revenue</v>
      </c>
      <c r="C31" s="7">
        <v>73.98419351000004</v>
      </c>
      <c r="D31" s="7">
        <v>121.89780614134921</v>
      </c>
      <c r="E31" s="7">
        <v>155.63171071000002</v>
      </c>
      <c r="F31" s="7">
        <v>73.479376619999996</v>
      </c>
      <c r="G31" s="7">
        <v>163.18449955</v>
      </c>
      <c r="H31" s="7">
        <v>275.76613575999994</v>
      </c>
      <c r="I31" s="7">
        <v>288.66147377000016</v>
      </c>
      <c r="J31" s="7">
        <v>128.55368470999997</v>
      </c>
      <c r="K31" s="114">
        <f>SUM(K32:K33)</f>
        <v>124.05432827000004</v>
      </c>
      <c r="L31" s="114">
        <f t="shared" ref="L31:N31" si="20">SUM(L32:L33)</f>
        <v>176.35792845999993</v>
      </c>
      <c r="M31" s="114">
        <f t="shared" si="20"/>
        <v>162.88642482999998</v>
      </c>
      <c r="N31" s="114">
        <f t="shared" si="20"/>
        <v>105.71831844000006</v>
      </c>
      <c r="O31" s="114">
        <f t="shared" ref="O31:P31" si="21">SUM(O32:O33)</f>
        <v>175.82300000000001</v>
      </c>
      <c r="P31" s="114">
        <f t="shared" si="21"/>
        <v>200.35300000000001</v>
      </c>
      <c r="R31" s="7">
        <v>424.99308698134922</v>
      </c>
      <c r="S31" s="7">
        <v>856.16579379000007</v>
      </c>
      <c r="T31" s="7">
        <f t="shared" ref="T31:T43" si="22">SUM(K31:N31)</f>
        <v>569.01700000000005</v>
      </c>
    </row>
    <row r="32" spans="1:20" x14ac:dyDescent="0.3">
      <c r="B32" s="8" t="str">
        <f>INDEX(Control!$B$3:$C$116,ROW(B32)-4,MATCH($C$4,Control!$B$3:$C$3,0))</f>
        <v>Operating Net Revenue</v>
      </c>
      <c r="C32" s="9">
        <v>73.918575470000036</v>
      </c>
      <c r="D32" s="9">
        <v>101.0238715613492</v>
      </c>
      <c r="E32" s="9">
        <v>132.01327775000001</v>
      </c>
      <c r="F32" s="9">
        <v>73.584716040000004</v>
      </c>
      <c r="G32" s="9">
        <v>98.573378810000037</v>
      </c>
      <c r="H32" s="9">
        <v>159.99318780000056</v>
      </c>
      <c r="I32" s="9">
        <v>156.74861919000045</v>
      </c>
      <c r="J32" s="9">
        <v>87.975387379999887</v>
      </c>
      <c r="K32" s="116">
        <v>122.69737438000004</v>
      </c>
      <c r="L32" s="116">
        <v>176.35792845999993</v>
      </c>
      <c r="M32" s="116">
        <v>162.20994030999998</v>
      </c>
      <c r="N32" s="116">
        <v>105.71975685000007</v>
      </c>
      <c r="O32" s="116">
        <v>175.82300000000001</v>
      </c>
      <c r="P32" s="116">
        <v>200.35300000000001</v>
      </c>
      <c r="R32" s="9">
        <v>380.54044082134919</v>
      </c>
      <c r="S32" s="9">
        <v>503.29057318000093</v>
      </c>
      <c r="T32" s="9">
        <f t="shared" si="22"/>
        <v>566.98500000000001</v>
      </c>
    </row>
    <row r="33" spans="1:20" x14ac:dyDescent="0.3">
      <c r="B33" s="8" t="str">
        <f>INDEX(Control!$B$3:$C$116,ROW(B33)-4,MATCH($C$4,Control!$B$3:$C$3,0))</f>
        <v>OTM</v>
      </c>
      <c r="C33" s="9">
        <v>6.56180399999991E-2</v>
      </c>
      <c r="D33" s="9">
        <v>20.873934580000011</v>
      </c>
      <c r="E33" s="9">
        <v>23.618432959999996</v>
      </c>
      <c r="F33" s="9">
        <v>-0.10533941999999999</v>
      </c>
      <c r="G33" s="9">
        <v>64.611120739999961</v>
      </c>
      <c r="H33" s="9">
        <v>115.77294795999939</v>
      </c>
      <c r="I33" s="9">
        <v>131.9128545799997</v>
      </c>
      <c r="J33" s="9">
        <v>40.578297330000083</v>
      </c>
      <c r="K33" s="116">
        <v>1.3569538900000027</v>
      </c>
      <c r="L33" s="116">
        <v>0</v>
      </c>
      <c r="M33" s="116">
        <v>0.67648451999999992</v>
      </c>
      <c r="N33" s="116">
        <v>-1.4384100000026656E-3</v>
      </c>
      <c r="O33" s="116">
        <v>0</v>
      </c>
      <c r="P33" s="116">
        <v>0</v>
      </c>
      <c r="R33" s="9">
        <v>44.452646160000008</v>
      </c>
      <c r="S33" s="9">
        <v>352.87522060999913</v>
      </c>
      <c r="T33" s="9">
        <f t="shared" si="22"/>
        <v>2.032</v>
      </c>
    </row>
    <row r="34" spans="1:20" x14ac:dyDescent="0.3">
      <c r="B34" s="2" t="str">
        <f>INDEX(Control!$B$3:$C$116,ROW(B34)-4,MATCH($C$4,Control!$B$3:$C$3,0))</f>
        <v>Operating Costs</v>
      </c>
      <c r="C34" s="11">
        <v>-39.799035010000004</v>
      </c>
      <c r="D34" s="11">
        <v>-58.231138547680004</v>
      </c>
      <c r="E34" s="11">
        <v>-83.395229922320013</v>
      </c>
      <c r="F34" s="11">
        <v>-60.323080349999991</v>
      </c>
      <c r="G34" s="11">
        <v>-118.11460991</v>
      </c>
      <c r="H34" s="11">
        <v>-169.45217458000002</v>
      </c>
      <c r="I34" s="11">
        <v>-184.84014013000001</v>
      </c>
      <c r="J34" s="11">
        <v>-92.049477779999961</v>
      </c>
      <c r="K34" s="117">
        <f>SUM(K35:K36)</f>
        <v>-49.71926092999999</v>
      </c>
      <c r="L34" s="11">
        <f t="shared" ref="L34" si="23">SUM(L35:L36)</f>
        <v>-57.913607990000003</v>
      </c>
      <c r="M34" s="11">
        <f t="shared" ref="M34" si="24">SUM(M35:M36)</f>
        <v>-53.562092749999877</v>
      </c>
      <c r="N34" s="11">
        <f t="shared" ref="N34:P34" si="25">SUM(N35:N36)</f>
        <v>-53.265038330000124</v>
      </c>
      <c r="O34" s="11">
        <f t="shared" si="25"/>
        <v>-62.404000000000003</v>
      </c>
      <c r="P34" s="11">
        <f t="shared" si="25"/>
        <v>-64.585000000000008</v>
      </c>
      <c r="R34" s="11">
        <v>-241.74848383</v>
      </c>
      <c r="S34" s="11">
        <v>-564.4564024</v>
      </c>
      <c r="T34" s="11">
        <f t="shared" si="22"/>
        <v>-214.46</v>
      </c>
    </row>
    <row r="35" spans="1:20" x14ac:dyDescent="0.3">
      <c r="B35" s="8" t="str">
        <f>INDEX(Control!$B$3:$C$116,ROW(B35)-4,MATCH($C$4,Control!$B$3:$C$3,0))</f>
        <v>Operating Costs</v>
      </c>
      <c r="C35" s="9">
        <v>-39.450421000000006</v>
      </c>
      <c r="D35" s="9">
        <v>-42.680870627680008</v>
      </c>
      <c r="E35" s="9">
        <v>-61.73646620232001</v>
      </c>
      <c r="F35" s="9">
        <v>-60.403725999999992</v>
      </c>
      <c r="G35" s="9">
        <v>-52.202047939999986</v>
      </c>
      <c r="H35" s="9">
        <v>-51.914947800000036</v>
      </c>
      <c r="I35" s="9">
        <v>-53.100817119999967</v>
      </c>
      <c r="J35" s="9">
        <v>-53.607647930000034</v>
      </c>
      <c r="K35" s="116">
        <v>-48.551433069999987</v>
      </c>
      <c r="L35" s="116">
        <v>-57.913607990000003</v>
      </c>
      <c r="M35" s="116">
        <v>-53.67496775999988</v>
      </c>
      <c r="N35" s="116">
        <v>-53.265991180000121</v>
      </c>
      <c r="O35" s="116">
        <v>-62.381</v>
      </c>
      <c r="P35" s="116">
        <v>-64.557000000000002</v>
      </c>
      <c r="R35" s="9">
        <v>-204.27148383000002</v>
      </c>
      <c r="S35" s="9">
        <v>-210.82546079000002</v>
      </c>
      <c r="T35" s="9">
        <f t="shared" si="22"/>
        <v>-213.40600000000001</v>
      </c>
    </row>
    <row r="36" spans="1:20" x14ac:dyDescent="0.3">
      <c r="B36" s="8" t="str">
        <f>INDEX(Control!$B$3:$C$116,ROW(B36)-4,MATCH($C$4,Control!$B$3:$C$3,0))</f>
        <v>OTM</v>
      </c>
      <c r="C36" s="9">
        <v>-0.34861401000000003</v>
      </c>
      <c r="D36" s="9">
        <v>-15.55026792</v>
      </c>
      <c r="E36" s="9">
        <v>-21.65876372</v>
      </c>
      <c r="F36" s="9">
        <v>8.064564999999857E-2</v>
      </c>
      <c r="G36" s="9">
        <v>-64.854008040000011</v>
      </c>
      <c r="H36" s="9">
        <v>-117.53722677999998</v>
      </c>
      <c r="I36" s="9">
        <v>-131.73932300999999</v>
      </c>
      <c r="J36" s="9">
        <v>-38.44182984999992</v>
      </c>
      <c r="K36" s="116">
        <v>-1.1678278600000005</v>
      </c>
      <c r="L36" s="116">
        <v>0</v>
      </c>
      <c r="M36" s="116">
        <v>0.11287501000000021</v>
      </c>
      <c r="N36" s="116">
        <v>9.5285000000022713E-4</v>
      </c>
      <c r="O36" s="116">
        <v>-2.3E-2</v>
      </c>
      <c r="P36" s="116">
        <v>-2.8000000000000001E-2</v>
      </c>
      <c r="R36" s="9">
        <v>-37.476999999999997</v>
      </c>
      <c r="S36" s="9">
        <v>-352.57238767999991</v>
      </c>
      <c r="T36" s="9">
        <f t="shared" si="22"/>
        <v>-1.054</v>
      </c>
    </row>
    <row r="37" spans="1:20" x14ac:dyDescent="0.3">
      <c r="B37" s="2" t="str">
        <f>INDEX(Control!$B$3:$C$116,ROW(B37)-4,MATCH($C$4,Control!$B$3:$C$3,0))</f>
        <v>Operating Expenses</v>
      </c>
      <c r="C37" s="11">
        <v>-2.8658526499999994</v>
      </c>
      <c r="D37" s="11">
        <v>-1.19238401</v>
      </c>
      <c r="E37" s="11">
        <v>-4.6648584199999998</v>
      </c>
      <c r="F37" s="11">
        <v>13.67171978</v>
      </c>
      <c r="G37" s="11">
        <v>-4.9651733700000005</v>
      </c>
      <c r="H37" s="11">
        <v>-6.4382411700000013</v>
      </c>
      <c r="I37" s="11">
        <v>-8.8834315000000021</v>
      </c>
      <c r="J37" s="11">
        <v>-11.039016</v>
      </c>
      <c r="K37" s="118">
        <v>-7.4620659099999997</v>
      </c>
      <c r="L37" s="118">
        <v>-3.3315342600000011</v>
      </c>
      <c r="M37" s="118">
        <v>-14.236545150000005</v>
      </c>
      <c r="N37" s="118">
        <v>-15.533854679999994</v>
      </c>
      <c r="O37" s="118">
        <v>-8.2579999999999991</v>
      </c>
      <c r="P37" s="118">
        <v>-7.7619999999999996</v>
      </c>
      <c r="R37" s="11">
        <v>4.9486246999999999</v>
      </c>
      <c r="S37" s="11">
        <v>-31.325862040000004</v>
      </c>
      <c r="T37" s="11">
        <f t="shared" si="22"/>
        <v>-40.564</v>
      </c>
    </row>
    <row r="38" spans="1:20" x14ac:dyDescent="0.3">
      <c r="B38" s="2" t="str">
        <f>INDEX(Control!$B$3:$C$116,ROW(B38)-4,MATCH($C$4,Control!$B$3:$C$3,0))</f>
        <v>AFRMM &amp; Other Tax Credits</v>
      </c>
      <c r="C38" s="11">
        <v>-0.90238962</v>
      </c>
      <c r="D38" s="11">
        <v>16.678842340000003</v>
      </c>
      <c r="E38" s="11">
        <v>1.3030543300000001</v>
      </c>
      <c r="F38" s="11">
        <v>21.794240199999997</v>
      </c>
      <c r="G38" s="11">
        <v>6.7789589599999998</v>
      </c>
      <c r="H38" s="11">
        <v>5.0301845799999994</v>
      </c>
      <c r="I38" s="11">
        <v>0.46057311999999939</v>
      </c>
      <c r="J38" s="11">
        <v>5.7187131899999972</v>
      </c>
      <c r="K38" s="118">
        <v>18.828819039999999</v>
      </c>
      <c r="L38" s="118">
        <v>1.7442022800000014</v>
      </c>
      <c r="M38" s="118">
        <v>0.8894134799999992</v>
      </c>
      <c r="N38" s="118">
        <v>12.194565199999996</v>
      </c>
      <c r="O38" s="118">
        <v>-1E-3</v>
      </c>
      <c r="P38" s="118">
        <v>0.153</v>
      </c>
      <c r="R38" s="11">
        <v>38.873747250000001</v>
      </c>
      <c r="S38" s="11">
        <v>17.988429849999996</v>
      </c>
      <c r="T38" s="11">
        <f t="shared" si="22"/>
        <v>33.656999999999996</v>
      </c>
    </row>
    <row r="39" spans="1:20" x14ac:dyDescent="0.3">
      <c r="B39" s="2" t="str">
        <f>INDEX(Control!$B$3:$C$116,ROW(B39)-4,MATCH($C$4,Control!$B$3:$C$3,0))</f>
        <v>Other</v>
      </c>
      <c r="C39" s="11">
        <v>2.96948E-3</v>
      </c>
      <c r="D39" s="11">
        <v>-2.4528319999999972E-2</v>
      </c>
      <c r="E39" s="11">
        <v>-0.13666568000000021</v>
      </c>
      <c r="F39" s="11">
        <v>0.16144928000000003</v>
      </c>
      <c r="G39" s="11">
        <v>0</v>
      </c>
      <c r="H39" s="11">
        <v>0</v>
      </c>
      <c r="I39" s="11">
        <v>0</v>
      </c>
      <c r="J39" s="11">
        <v>0</v>
      </c>
      <c r="K39" s="118">
        <v>0.13142227000000001</v>
      </c>
      <c r="L39" s="118">
        <v>8.0649500000000013E-2</v>
      </c>
      <c r="M39" s="118">
        <v>0.13354518000000001</v>
      </c>
      <c r="N39" s="118">
        <v>0.15638304999999997</v>
      </c>
      <c r="O39" s="118">
        <v>0.02</v>
      </c>
      <c r="P39" s="118">
        <v>0.20699999999999999</v>
      </c>
      <c r="R39" s="11">
        <v>3.2247599999998544E-3</v>
      </c>
      <c r="S39" s="11">
        <v>0</v>
      </c>
      <c r="T39" s="11">
        <f t="shared" si="22"/>
        <v>0.502</v>
      </c>
    </row>
    <row r="40" spans="1:20" x14ac:dyDescent="0.3">
      <c r="B40" s="6" t="str">
        <f>INDEX(Control!$B$3:$C$116,ROW(B40)-4,MATCH($C$4,Control!$B$3:$C$3,0))</f>
        <v>EBITDA</v>
      </c>
      <c r="C40" s="7">
        <v>30.419885710000035</v>
      </c>
      <c r="D40" s="7">
        <v>79.128597603669206</v>
      </c>
      <c r="E40" s="7">
        <v>68.738011017679995</v>
      </c>
      <c r="F40" s="7">
        <v>48.783705530000006</v>
      </c>
      <c r="G40" s="7">
        <v>46.883675229999994</v>
      </c>
      <c r="H40" s="7">
        <v>104.90590458999992</v>
      </c>
      <c r="I40" s="7">
        <v>95.39847526000014</v>
      </c>
      <c r="J40" s="7">
        <v>31.183904120000008</v>
      </c>
      <c r="K40" s="115">
        <f>K31+K34+SUM(K37:K39)</f>
        <v>85.833242740000046</v>
      </c>
      <c r="L40" s="115">
        <f t="shared" ref="L40:N40" si="26">L31+L34+SUM(L37:L39)</f>
        <v>116.93763798999993</v>
      </c>
      <c r="M40" s="115">
        <f t="shared" si="26"/>
        <v>96.110745590000107</v>
      </c>
      <c r="N40" s="115">
        <f t="shared" si="26"/>
        <v>49.270373679999942</v>
      </c>
      <c r="O40" s="115">
        <f t="shared" ref="O40:P40" si="27">O31+O34+SUM(O37:O39)</f>
        <v>105.18</v>
      </c>
      <c r="P40" s="115">
        <f t="shared" si="27"/>
        <v>128.36600000000001</v>
      </c>
      <c r="R40" s="7">
        <v>227.07019986134924</v>
      </c>
      <c r="S40" s="7">
        <v>278.37195920000005</v>
      </c>
      <c r="T40" s="7">
        <f t="shared" si="22"/>
        <v>348.15200000000004</v>
      </c>
    </row>
    <row r="41" spans="1:20" ht="17.25" thickBot="1" x14ac:dyDescent="0.35">
      <c r="B41" s="13" t="str">
        <f>INDEX(Control!$B$3:$C$116,ROW(B41)-4,MATCH($C$4,Control!$B$3:$C$3,0))</f>
        <v>Margin %</v>
      </c>
      <c r="C41" s="14">
        <v>0.41153235863353443</v>
      </c>
      <c r="D41" s="14">
        <v>0.78326633478520413</v>
      </c>
      <c r="E41" s="14">
        <v>0.52069013200211967</v>
      </c>
      <c r="F41" s="14">
        <v>0.66295975788615691</v>
      </c>
      <c r="G41" s="14">
        <v>0.47562207764398712</v>
      </c>
      <c r="H41" s="14">
        <v>0.65568982050121738</v>
      </c>
      <c r="I41" s="14">
        <v>0.60860807420806895</v>
      </c>
      <c r="J41" s="14">
        <v>0.35446168580428761</v>
      </c>
      <c r="K41" s="14">
        <f>K40/K32</f>
        <v>0.69955240015299847</v>
      </c>
      <c r="L41" s="14">
        <f t="shared" ref="L41:N41" si="28">L40/L32</f>
        <v>0.66306992269146992</v>
      </c>
      <c r="M41" s="14">
        <f t="shared" si="28"/>
        <v>0.59250835926776457</v>
      </c>
      <c r="N41" s="14">
        <f t="shared" si="28"/>
        <v>0.46604698258913857</v>
      </c>
      <c r="O41" s="14">
        <f t="shared" ref="O41:P41" si="29">O40/O32</f>
        <v>0.59821525056448821</v>
      </c>
      <c r="P41" s="14">
        <f t="shared" si="29"/>
        <v>0.64069916597205934</v>
      </c>
      <c r="R41" s="14">
        <v>0.59670451679523595</v>
      </c>
      <c r="S41" s="14">
        <v>0.5531038609388792</v>
      </c>
      <c r="T41" s="14">
        <f>T40/T32</f>
        <v>0.61404093582722652</v>
      </c>
    </row>
    <row r="42" spans="1:20" ht="17.25" thickTop="1" x14ac:dyDescent="0.3">
      <c r="B42" s="2" t="str">
        <f>INDEX(Control!$B$3:$C$116,ROW(B42)-4,MATCH($C$4,Control!$B$3:$C$3,0))</f>
        <v>Non-recurring</v>
      </c>
      <c r="C42" s="11">
        <v>-3.551921140000001</v>
      </c>
      <c r="D42" s="11">
        <v>-21.029552620000004</v>
      </c>
      <c r="E42" s="11">
        <v>0.88387419999999395</v>
      </c>
      <c r="F42" s="11">
        <v>-19.499498239999998</v>
      </c>
      <c r="G42" s="11">
        <v>0.81354870000000545</v>
      </c>
      <c r="H42" s="11">
        <v>1.7497812299999964</v>
      </c>
      <c r="I42" s="11">
        <v>3.8295644899999957</v>
      </c>
      <c r="J42" s="11">
        <v>3.4737098900000021</v>
      </c>
      <c r="K42" s="118">
        <v>-0.13142227000000001</v>
      </c>
      <c r="L42" s="118">
        <v>-4.071820000000001E-2</v>
      </c>
      <c r="M42" s="118">
        <v>7.8415649500000004</v>
      </c>
      <c r="N42" s="118">
        <v>13.348889880000003</v>
      </c>
      <c r="O42" s="118">
        <v>3.0195951499999998</v>
      </c>
      <c r="P42" s="118">
        <v>5.2493674099999987</v>
      </c>
      <c r="R42" s="11">
        <v>-43.197097800000009</v>
      </c>
      <c r="S42" s="11">
        <v>9.8666043099999996</v>
      </c>
      <c r="T42" s="11">
        <f t="shared" si="22"/>
        <v>21.018314360000005</v>
      </c>
    </row>
    <row r="43" spans="1:20" x14ac:dyDescent="0.3">
      <c r="B43" s="6" t="str">
        <f>INDEX(Control!$B$3:$C$116,ROW(B43)-4,MATCH($C$4,Control!$B$3:$C$3,0))</f>
        <v>Adjusted EBITDA</v>
      </c>
      <c r="C43" s="7">
        <v>26.867964570000034</v>
      </c>
      <c r="D43" s="7">
        <v>58.099044983669202</v>
      </c>
      <c r="E43" s="7">
        <v>69.621885217679989</v>
      </c>
      <c r="F43" s="7">
        <v>29.284207290000008</v>
      </c>
      <c r="G43" s="7">
        <v>47.69722393</v>
      </c>
      <c r="H43" s="7">
        <v>106.65568581999992</v>
      </c>
      <c r="I43" s="7">
        <v>99.228039750000136</v>
      </c>
      <c r="J43" s="7">
        <v>34.65761401000001</v>
      </c>
      <c r="K43" s="115">
        <f>K40+K42</f>
        <v>85.701820470000044</v>
      </c>
      <c r="L43" s="115">
        <f t="shared" ref="L43:N43" si="30">L40+L42</f>
        <v>116.89691978999993</v>
      </c>
      <c r="M43" s="115">
        <f t="shared" si="30"/>
        <v>103.95231054000011</v>
      </c>
      <c r="N43" s="115">
        <f t="shared" si="30"/>
        <v>62.619263559999943</v>
      </c>
      <c r="O43" s="115">
        <f t="shared" ref="O43:P43" si="31">O40+O42</f>
        <v>108.19959515000001</v>
      </c>
      <c r="P43" s="115">
        <f t="shared" si="31"/>
        <v>133.61536741</v>
      </c>
      <c r="R43" s="7">
        <v>183.87310206134924</v>
      </c>
      <c r="S43" s="7">
        <v>288.23856351000006</v>
      </c>
      <c r="T43" s="7">
        <f t="shared" si="22"/>
        <v>369.17031436000002</v>
      </c>
    </row>
    <row r="44" spans="1:20" ht="17.25" thickBot="1" x14ac:dyDescent="0.35">
      <c r="B44" s="13" t="str">
        <f>INDEX(Control!$B$3:$C$116,ROW(B44)-4,MATCH($C$4,Control!$B$3:$C$3,0))</f>
        <v>Margin %</v>
      </c>
      <c r="C44" s="14">
        <v>0.36348055139272045</v>
      </c>
      <c r="D44" s="14">
        <v>0.57510214255040848</v>
      </c>
      <c r="E44" s="14">
        <v>0.52738547519080881</v>
      </c>
      <c r="F44" s="14">
        <v>0.3979658938152506</v>
      </c>
      <c r="G44" s="14">
        <v>0.48387530696230158</v>
      </c>
      <c r="H44" s="14">
        <v>0.66662641882806184</v>
      </c>
      <c r="I44" s="14">
        <v>0.63303932285184839</v>
      </c>
      <c r="J44" s="14">
        <v>0.39394670534726156</v>
      </c>
      <c r="K44" s="14">
        <f>K43/K32</f>
        <v>0.69848129108759183</v>
      </c>
      <c r="L44" s="14">
        <f t="shared" ref="L44:N44" si="32">L43/L32</f>
        <v>0.66283903882729911</v>
      </c>
      <c r="M44" s="14">
        <f t="shared" si="32"/>
        <v>0.64085043334173286</v>
      </c>
      <c r="N44" s="14">
        <f t="shared" si="32"/>
        <v>0.59231373043022562</v>
      </c>
      <c r="O44" s="14">
        <f t="shared" ref="O44:P44" si="33">O43/O32</f>
        <v>0.61538931283165454</v>
      </c>
      <c r="P44" s="14">
        <f t="shared" si="33"/>
        <v>0.66689975897540843</v>
      </c>
      <c r="R44" s="14">
        <v>0.48318938629618979</v>
      </c>
      <c r="S44" s="14">
        <v>0.57270805151145177</v>
      </c>
      <c r="T44" s="14">
        <f>T43/T32</f>
        <v>0.65111125401906578</v>
      </c>
    </row>
    <row r="45" spans="1:20" ht="17.25" thickTop="1" x14ac:dyDescent="0.3">
      <c r="G45" s="12"/>
      <c r="H45" s="12"/>
      <c r="I45" s="12"/>
      <c r="J45" s="12"/>
      <c r="K45" s="121"/>
      <c r="L45" s="12"/>
      <c r="M45" s="12"/>
      <c r="N45" s="12"/>
      <c r="O45" s="12"/>
      <c r="P45" s="12"/>
      <c r="R45" s="12"/>
      <c r="S45" s="12"/>
      <c r="T45" s="12"/>
    </row>
    <row r="46" spans="1:20" x14ac:dyDescent="0.3">
      <c r="K46" s="123"/>
    </row>
    <row r="47" spans="1:20" x14ac:dyDescent="0.3">
      <c r="K47" s="123"/>
    </row>
    <row r="48" spans="1:20" s="6" customFormat="1" ht="17.25" thickBot="1" x14ac:dyDescent="0.35">
      <c r="A48" s="77"/>
      <c r="B48" s="22" t="str">
        <f>INDEX(Control!$B$3:$C$116,ROW(B48)-4,MATCH($C$4,Control!$B$3:$C$3,0))</f>
        <v>Coastal Navigation</v>
      </c>
      <c r="C48" s="23" t="str">
        <f>C$6</f>
        <v>1Q19</v>
      </c>
      <c r="D48" s="23" t="str">
        <f t="shared" ref="D48:P48" si="34">D$6</f>
        <v>2Q19</v>
      </c>
      <c r="E48" s="23" t="str">
        <f t="shared" si="34"/>
        <v>3Q19</v>
      </c>
      <c r="F48" s="23" t="str">
        <f t="shared" si="34"/>
        <v>4Q19</v>
      </c>
      <c r="G48" s="23" t="str">
        <f t="shared" si="34"/>
        <v>1Q20</v>
      </c>
      <c r="H48" s="23" t="str">
        <f t="shared" si="34"/>
        <v>2Q20</v>
      </c>
      <c r="I48" s="23" t="str">
        <f t="shared" si="34"/>
        <v>3Q20</v>
      </c>
      <c r="J48" s="23" t="str">
        <f t="shared" si="34"/>
        <v>4Q20</v>
      </c>
      <c r="K48" s="23" t="str">
        <f t="shared" si="34"/>
        <v>1Q21</v>
      </c>
      <c r="L48" s="23" t="str">
        <f t="shared" si="34"/>
        <v>2Q21</v>
      </c>
      <c r="M48" s="23" t="str">
        <f t="shared" si="34"/>
        <v>3Q21</v>
      </c>
      <c r="N48" s="23" t="str">
        <f t="shared" si="34"/>
        <v>4Q21</v>
      </c>
      <c r="O48" s="23" t="str">
        <f t="shared" si="34"/>
        <v>1Q22</v>
      </c>
      <c r="P48" s="23" t="str">
        <f t="shared" si="34"/>
        <v>2Q22</v>
      </c>
      <c r="R48" s="74">
        <f>R$6</f>
        <v>2019</v>
      </c>
      <c r="S48" s="74">
        <f>S$6</f>
        <v>2020</v>
      </c>
      <c r="T48" s="74">
        <f>T$6</f>
        <v>2021</v>
      </c>
    </row>
    <row r="49" spans="2:20" x14ac:dyDescent="0.3">
      <c r="B49" s="6" t="str">
        <f>INDEX(Control!$B$3:$C$116,ROW(B49)-4,MATCH($C$4,Control!$B$3:$C$3,0))</f>
        <v>Net Revenue</v>
      </c>
      <c r="C49" s="7">
        <v>27.046951589999999</v>
      </c>
      <c r="D49" s="7">
        <v>31.786093900000008</v>
      </c>
      <c r="E49" s="7">
        <v>28.66828928999999</v>
      </c>
      <c r="F49" s="7">
        <v>67.820623380000015</v>
      </c>
      <c r="G49" s="7">
        <v>44.188485520000008</v>
      </c>
      <c r="H49" s="7">
        <v>49.104971079999991</v>
      </c>
      <c r="I49" s="7">
        <v>60.095779599999972</v>
      </c>
      <c r="J49" s="7">
        <v>61.238434940000019</v>
      </c>
      <c r="K49" s="114">
        <f>SUM(K50:K51)</f>
        <v>41.374260250000027</v>
      </c>
      <c r="L49" s="114">
        <f t="shared" ref="L49" si="35">SUM(L50:L51)</f>
        <v>58.055809680000003</v>
      </c>
      <c r="M49" s="114">
        <f t="shared" ref="M49" si="36">SUM(M50:M51)</f>
        <v>52.941385170000025</v>
      </c>
      <c r="N49" s="114">
        <f t="shared" ref="N49:P49" si="37">SUM(N50:N51)</f>
        <v>58.767544899999976</v>
      </c>
      <c r="O49" s="114">
        <f t="shared" si="37"/>
        <v>54.540999999999997</v>
      </c>
      <c r="P49" s="114">
        <f t="shared" si="37"/>
        <v>53.677000000000007</v>
      </c>
      <c r="R49" s="7">
        <v>155.32195816000001</v>
      </c>
      <c r="S49" s="7">
        <v>214.62767113999999</v>
      </c>
      <c r="T49" s="7">
        <f t="shared" ref="T49:T61" si="38">SUM(K49:N49)</f>
        <v>211.13900000000001</v>
      </c>
    </row>
    <row r="50" spans="2:20" x14ac:dyDescent="0.3">
      <c r="B50" s="8" t="str">
        <f>INDEX(Control!$B$3:$C$116,ROW(B50)-4,MATCH($C$4,Control!$B$3:$C$3,0))</f>
        <v>Operating Net Revenue</v>
      </c>
      <c r="C50" s="9">
        <v>28.551096649999998</v>
      </c>
      <c r="D50" s="9">
        <v>33.193074518650775</v>
      </c>
      <c r="E50" s="9">
        <v>30.66828928999999</v>
      </c>
      <c r="F50" s="9">
        <v>69.220623380000021</v>
      </c>
      <c r="G50" s="9">
        <v>47.639664220000007</v>
      </c>
      <c r="H50" s="9">
        <v>50.939418109999991</v>
      </c>
      <c r="I50" s="9">
        <v>60.095779599999972</v>
      </c>
      <c r="J50" s="9">
        <v>64.720283550000019</v>
      </c>
      <c r="K50" s="116">
        <v>47.408597210000025</v>
      </c>
      <c r="L50" s="116">
        <v>63.14082698</v>
      </c>
      <c r="M50" s="116">
        <v>58.085833040000026</v>
      </c>
      <c r="N50" s="116">
        <v>64.926742769999976</v>
      </c>
      <c r="O50" s="116">
        <v>59.265999999999998</v>
      </c>
      <c r="P50" s="116">
        <v>58.093000000000004</v>
      </c>
      <c r="R50" s="9">
        <v>161.6330838386508</v>
      </c>
      <c r="S50" s="9">
        <v>223.39514548</v>
      </c>
      <c r="T50" s="9">
        <f t="shared" si="38"/>
        <v>233.56200000000001</v>
      </c>
    </row>
    <row r="51" spans="2:20" x14ac:dyDescent="0.3">
      <c r="B51" s="8" t="str">
        <f>INDEX(Control!$B$3:$C$116,ROW(B51)-4,MATCH($C$4,Control!$B$3:$C$3,0))</f>
        <v>Hedge Accounting</v>
      </c>
      <c r="C51" s="9">
        <v>-1.5041450600000001</v>
      </c>
      <c r="D51" s="9">
        <v>-1.4069806186507681</v>
      </c>
      <c r="E51" s="9">
        <v>-2</v>
      </c>
      <c r="F51" s="9">
        <v>-1.4</v>
      </c>
      <c r="G51" s="9">
        <v>-3.4511787000000003</v>
      </c>
      <c r="H51" s="9">
        <v>-1.8344470300000002</v>
      </c>
      <c r="I51" s="9">
        <v>0</v>
      </c>
      <c r="J51" s="9">
        <v>-3.481848610000001</v>
      </c>
      <c r="K51" s="116">
        <v>-6.0343369600000001</v>
      </c>
      <c r="L51" s="116">
        <v>-5.0850172999999996</v>
      </c>
      <c r="M51" s="116">
        <v>-5.1444478699999996</v>
      </c>
      <c r="N51" s="116">
        <v>-6.1591978699999999</v>
      </c>
      <c r="O51" s="116">
        <v>-4.7249999999999996</v>
      </c>
      <c r="P51" s="116">
        <v>-4.4160000000000004</v>
      </c>
      <c r="R51" s="9">
        <v>-6.3111256786507681</v>
      </c>
      <c r="S51" s="9">
        <v>-8.7674743400000015</v>
      </c>
      <c r="T51" s="9">
        <f t="shared" si="38"/>
        <v>-22.422999999999998</v>
      </c>
    </row>
    <row r="52" spans="2:20" x14ac:dyDescent="0.3">
      <c r="B52" s="2" t="str">
        <f>INDEX(Control!$B$3:$C$116,ROW(B52)-4,MATCH($C$4,Control!$B$3:$C$3,0))</f>
        <v>Operating Costs</v>
      </c>
      <c r="C52" s="11">
        <v>-17.088633510000001</v>
      </c>
      <c r="D52" s="11">
        <v>-20.917742290000003</v>
      </c>
      <c r="E52" s="11">
        <v>-24.454993399999999</v>
      </c>
      <c r="F52" s="11">
        <v>-32.42418129</v>
      </c>
      <c r="G52" s="11">
        <v>-24.942393430000003</v>
      </c>
      <c r="H52" s="11">
        <v>-22.232978799999998</v>
      </c>
      <c r="I52" s="11">
        <v>-26.086995900000012</v>
      </c>
      <c r="J52" s="11">
        <v>-20.330675520000003</v>
      </c>
      <c r="K52" s="117">
        <f>K53</f>
        <v>-16.23725829</v>
      </c>
      <c r="L52" s="117">
        <f t="shared" ref="L52:P52" si="39">L53</f>
        <v>-34.892557539999999</v>
      </c>
      <c r="M52" s="117">
        <f t="shared" si="39"/>
        <v>-28.086142460000001</v>
      </c>
      <c r="N52" s="117">
        <f t="shared" si="39"/>
        <v>-30.295041709999992</v>
      </c>
      <c r="O52" s="117">
        <f t="shared" si="39"/>
        <v>-29.591999999999999</v>
      </c>
      <c r="P52" s="117">
        <f t="shared" si="39"/>
        <v>-25.231000000000002</v>
      </c>
      <c r="R52" s="11">
        <v>-94.88555049</v>
      </c>
      <c r="S52" s="11">
        <v>-93.593043650000013</v>
      </c>
      <c r="T52" s="11">
        <f t="shared" si="38"/>
        <v>-109.511</v>
      </c>
    </row>
    <row r="53" spans="2:20" x14ac:dyDescent="0.3">
      <c r="B53" s="8" t="str">
        <f>INDEX(Control!$B$3:$C$116,ROW(B53)-4,MATCH($C$4,Control!$B$3:$C$3,0))</f>
        <v>Operating Costs</v>
      </c>
      <c r="C53" s="9">
        <v>-17.088633510000001</v>
      </c>
      <c r="D53" s="9">
        <v>-20.917742290000003</v>
      </c>
      <c r="E53" s="9">
        <v>-24.454993399999999</v>
      </c>
      <c r="F53" s="9">
        <v>-32.42418129</v>
      </c>
      <c r="G53" s="9">
        <v>-24.942393430000003</v>
      </c>
      <c r="H53" s="9">
        <v>-22.232978799999998</v>
      </c>
      <c r="I53" s="9">
        <v>-26.086995900000012</v>
      </c>
      <c r="J53" s="9">
        <v>-20.330675520000003</v>
      </c>
      <c r="K53" s="116">
        <v>-16.23725829</v>
      </c>
      <c r="L53" s="116">
        <v>-34.892557539999999</v>
      </c>
      <c r="M53" s="116">
        <v>-28.086142460000001</v>
      </c>
      <c r="N53" s="116">
        <v>-30.295041709999992</v>
      </c>
      <c r="O53" s="116">
        <v>-29.591999999999999</v>
      </c>
      <c r="P53" s="116">
        <v>-25.231000000000002</v>
      </c>
      <c r="R53" s="9">
        <v>-94.88555049</v>
      </c>
      <c r="S53" s="9">
        <v>-93.593043650000013</v>
      </c>
      <c r="T53" s="9">
        <f t="shared" si="38"/>
        <v>-109.511</v>
      </c>
    </row>
    <row r="54" spans="2:20" x14ac:dyDescent="0.3">
      <c r="B54" s="2" t="str">
        <f>INDEX(Control!$B$3:$C$116,ROW(B54)-4,MATCH($C$4,Control!$B$3:$C$3,0))</f>
        <v>Operating Expenses</v>
      </c>
      <c r="C54" s="11">
        <v>1.4299169999999998E-2</v>
      </c>
      <c r="D54" s="11">
        <v>-9.9507720000000036E-2</v>
      </c>
      <c r="E54" s="11">
        <v>-0.13514157999999993</v>
      </c>
      <c r="F54" s="11">
        <v>0.32828022000000001</v>
      </c>
      <c r="G54" s="11">
        <v>-0.11826895</v>
      </c>
      <c r="H54" s="11">
        <v>-7.4709149999999988E-2</v>
      </c>
      <c r="I54" s="11">
        <v>-0.22186085</v>
      </c>
      <c r="J54" s="11">
        <v>-5.5156569399999995</v>
      </c>
      <c r="K54" s="118">
        <v>-0.30110366999999999</v>
      </c>
      <c r="L54" s="118">
        <v>1.854703999999998E-2</v>
      </c>
      <c r="M54" s="118">
        <v>-2.1564056100000002</v>
      </c>
      <c r="N54" s="118">
        <v>-1.8250377599999998</v>
      </c>
      <c r="O54" s="118">
        <v>-0.86899999999999999</v>
      </c>
      <c r="P54" s="118">
        <v>-1.472</v>
      </c>
      <c r="R54" s="11">
        <v>0.10793009000000003</v>
      </c>
      <c r="S54" s="11">
        <v>-5.9304958899999995</v>
      </c>
      <c r="T54" s="11">
        <f t="shared" si="38"/>
        <v>-4.2640000000000002</v>
      </c>
    </row>
    <row r="55" spans="2:20" x14ac:dyDescent="0.3">
      <c r="B55" s="2" t="str">
        <f>INDEX(Control!$B$3:$C$116,ROW(B55)-4,MATCH($C$4,Control!$B$3:$C$3,0))</f>
        <v>AFRMM &amp; Other Tax Credits</v>
      </c>
      <c r="C55" s="11">
        <v>0</v>
      </c>
      <c r="D55" s="11">
        <v>5.5013645800000006</v>
      </c>
      <c r="E55" s="11">
        <v>12.296945669999999</v>
      </c>
      <c r="F55" s="11">
        <v>5.6057598000000013</v>
      </c>
      <c r="G55" s="11">
        <v>3.6588686899999994</v>
      </c>
      <c r="H55" s="11">
        <v>4.0407657899999991</v>
      </c>
      <c r="I55" s="11">
        <v>4.788337880000002</v>
      </c>
      <c r="J55" s="11">
        <v>3.2982444399999977</v>
      </c>
      <c r="K55" s="118">
        <v>1.7608410599999997</v>
      </c>
      <c r="L55" s="118">
        <v>2.1868581100000002</v>
      </c>
      <c r="M55" s="118">
        <v>3.5601032199999998</v>
      </c>
      <c r="N55" s="118">
        <v>5.0251976099999993</v>
      </c>
      <c r="O55" s="118">
        <v>3.7149999999999999</v>
      </c>
      <c r="P55" s="118">
        <v>3.0009999999999999</v>
      </c>
      <c r="R55" s="11">
        <v>23.404070050000001</v>
      </c>
      <c r="S55" s="11">
        <v>15.786216799999998</v>
      </c>
      <c r="T55" s="11">
        <f t="shared" si="38"/>
        <v>12.532999999999999</v>
      </c>
    </row>
    <row r="56" spans="2:20" x14ac:dyDescent="0.3">
      <c r="B56" s="2" t="str">
        <f>INDEX(Control!$B$3:$C$116,ROW(B56)-4,MATCH($C$4,Control!$B$3:$C$3,0))</f>
        <v>Other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8">
        <v>0</v>
      </c>
      <c r="L56" s="118">
        <v>0</v>
      </c>
      <c r="M56" s="118">
        <v>0</v>
      </c>
      <c r="N56" s="118">
        <v>0</v>
      </c>
      <c r="O56" s="118">
        <v>0</v>
      </c>
      <c r="P56" s="118">
        <v>0</v>
      </c>
      <c r="R56" s="11">
        <v>0</v>
      </c>
      <c r="S56" s="11">
        <v>0</v>
      </c>
      <c r="T56" s="11">
        <f t="shared" si="38"/>
        <v>0</v>
      </c>
    </row>
    <row r="57" spans="2:20" x14ac:dyDescent="0.3">
      <c r="B57" s="6" t="str">
        <f>INDEX(Control!$B$3:$C$116,ROW(B57)-4,MATCH($C$4,Control!$B$3:$C$3,0))</f>
        <v>EBITDA</v>
      </c>
      <c r="C57" s="7">
        <v>9.9726172499999972</v>
      </c>
      <c r="D57" s="7">
        <v>16.270208470000007</v>
      </c>
      <c r="E57" s="7">
        <v>16.375099979999991</v>
      </c>
      <c r="F57" s="7">
        <v>41.33048211000002</v>
      </c>
      <c r="G57" s="7">
        <v>22.786691830000002</v>
      </c>
      <c r="H57" s="7">
        <v>30.838048919999991</v>
      </c>
      <c r="I57" s="7">
        <v>38.575260729999961</v>
      </c>
      <c r="J57" s="7">
        <v>38.690346920000017</v>
      </c>
      <c r="K57" s="115">
        <f>K49+K52+SUM(K54:K56)</f>
        <v>26.596739350000028</v>
      </c>
      <c r="L57" s="115">
        <f t="shared" ref="L57:N57" si="40">L49+L52+SUM(L54:L56)</f>
        <v>25.368657290000005</v>
      </c>
      <c r="M57" s="115">
        <f t="shared" si="40"/>
        <v>26.258940320000022</v>
      </c>
      <c r="N57" s="115">
        <f t="shared" si="40"/>
        <v>31.672663039999982</v>
      </c>
      <c r="O57" s="115">
        <f t="shared" ref="O57:P57" si="41">O49+O52+SUM(O54:O56)</f>
        <v>27.794999999999998</v>
      </c>
      <c r="P57" s="115">
        <f t="shared" si="41"/>
        <v>29.975000000000005</v>
      </c>
      <c r="R57" s="7">
        <v>83.94840781000002</v>
      </c>
      <c r="S57" s="7">
        <v>130.89034839999997</v>
      </c>
      <c r="T57" s="7">
        <f t="shared" si="38"/>
        <v>109.89700000000005</v>
      </c>
    </row>
    <row r="58" spans="2:20" ht="17.25" thickBot="1" x14ac:dyDescent="0.35">
      <c r="B58" s="13" t="str">
        <f>INDEX(Control!$B$3:$C$116,ROW(B58)-4,MATCH($C$4,Control!$B$3:$C$3,0))</f>
        <v>Margin %</v>
      </c>
      <c r="C58" s="14">
        <v>0.34929016465642476</v>
      </c>
      <c r="D58" s="14">
        <v>0.49016876881525329</v>
      </c>
      <c r="E58" s="14">
        <v>0.53394239975880953</v>
      </c>
      <c r="F58" s="14">
        <v>0.59708335596904893</v>
      </c>
      <c r="G58" s="14">
        <v>0.47831344328480235</v>
      </c>
      <c r="H58" s="14">
        <v>0.60538675281699239</v>
      </c>
      <c r="I58" s="14">
        <v>0.64189633592838824</v>
      </c>
      <c r="J58" s="14">
        <v>0.59780867446462238</v>
      </c>
      <c r="K58" s="14">
        <f>K57/K50</f>
        <v>0.56101089075020982</v>
      </c>
      <c r="L58" s="14">
        <f t="shared" ref="L58:N58" si="42">L57/L50</f>
        <v>0.4017789836366189</v>
      </c>
      <c r="M58" s="14">
        <f t="shared" si="42"/>
        <v>0.4520713390116512</v>
      </c>
      <c r="N58" s="14">
        <f t="shared" si="42"/>
        <v>0.48782153067802808</v>
      </c>
      <c r="O58" s="14">
        <f t="shared" ref="O58:P58" si="43">O57/O50</f>
        <v>0.46898727769716192</v>
      </c>
      <c r="P58" s="14">
        <f t="shared" si="43"/>
        <v>0.5159829927874271</v>
      </c>
      <c r="R58" s="14">
        <v>0.51937639136923841</v>
      </c>
      <c r="S58" s="14">
        <v>0.58591402296930506</v>
      </c>
      <c r="T58" s="14">
        <f>T57/T50</f>
        <v>0.47052602735033972</v>
      </c>
    </row>
    <row r="59" spans="2:20" ht="17.25" thickTop="1" x14ac:dyDescent="0.3">
      <c r="B59" s="2" t="str">
        <f>INDEX(Control!$B$3:$C$116,ROW(B59)-4,MATCH($C$4,Control!$B$3:$C$3,0))</f>
        <v>Hedge Accounting</v>
      </c>
      <c r="C59" s="11">
        <v>1.5041450600000001</v>
      </c>
      <c r="D59" s="11">
        <v>1.4069806186507681</v>
      </c>
      <c r="E59" s="11">
        <v>2</v>
      </c>
      <c r="F59" s="11">
        <v>1.4</v>
      </c>
      <c r="G59" s="11">
        <v>3.4511787000000003</v>
      </c>
      <c r="H59" s="11">
        <v>1.8344470300000002</v>
      </c>
      <c r="I59" s="11">
        <v>0</v>
      </c>
      <c r="J59" s="11">
        <v>3.481848610000001</v>
      </c>
      <c r="K59" s="118">
        <v>6.0343369600000001</v>
      </c>
      <c r="L59" s="118">
        <v>5.0850172999999996</v>
      </c>
      <c r="M59" s="118">
        <v>5.1444478699999996</v>
      </c>
      <c r="N59" s="118">
        <v>6.1591978699999999</v>
      </c>
      <c r="O59" s="118">
        <v>4.7249999999999996</v>
      </c>
      <c r="P59" s="118">
        <v>4.4160000000000004</v>
      </c>
      <c r="R59" s="11">
        <v>6.3111256786507681</v>
      </c>
      <c r="S59" s="11">
        <v>8.7674743400000015</v>
      </c>
      <c r="T59" s="11">
        <f t="shared" si="38"/>
        <v>22.422999999999998</v>
      </c>
    </row>
    <row r="60" spans="2:20" x14ac:dyDescent="0.3">
      <c r="B60" s="2" t="str">
        <f>INDEX(Control!$B$3:$C$116,ROW(B60)-4,MATCH($C$4,Control!$B$3:$C$3,0))</f>
        <v>Non-recurring</v>
      </c>
      <c r="C60" s="11">
        <v>1.611992839669421</v>
      </c>
      <c r="D60" s="11">
        <v>-5.3743589038292061</v>
      </c>
      <c r="E60" s="11">
        <v>-1.5969695813774081</v>
      </c>
      <c r="F60" s="11">
        <v>-2.2117782435261688</v>
      </c>
      <c r="G60" s="11">
        <v>0</v>
      </c>
      <c r="H60" s="11">
        <v>0</v>
      </c>
      <c r="I60" s="11">
        <v>0</v>
      </c>
      <c r="J60" s="11">
        <v>0</v>
      </c>
      <c r="K60" s="118">
        <v>0</v>
      </c>
      <c r="L60" s="118">
        <v>0</v>
      </c>
      <c r="M60" s="118">
        <v>1.7576122200000002</v>
      </c>
      <c r="N60" s="118">
        <v>1.7771335699999999</v>
      </c>
      <c r="O60" s="118">
        <v>0.98924739000000006</v>
      </c>
      <c r="P60" s="118">
        <v>1.5657220999999997</v>
      </c>
      <c r="R60" s="11">
        <v>-7.571113889063362</v>
      </c>
      <c r="S60" s="11">
        <v>0</v>
      </c>
      <c r="T60" s="11">
        <f t="shared" si="38"/>
        <v>3.5347457900000001</v>
      </c>
    </row>
    <row r="61" spans="2:20" x14ac:dyDescent="0.3">
      <c r="B61" s="6" t="str">
        <f>INDEX(Control!$B$3:$C$116,ROW(B61)-4,MATCH($C$4,Control!$B$3:$C$3,0))</f>
        <v>Adjusted EBITDA</v>
      </c>
      <c r="C61" s="7">
        <v>13.088755149669419</v>
      </c>
      <c r="D61" s="7">
        <v>12.302830184821568</v>
      </c>
      <c r="E61" s="7">
        <v>16.778130398622583</v>
      </c>
      <c r="F61" s="7">
        <v>40.518703866473849</v>
      </c>
      <c r="G61" s="7">
        <v>26.237870530000002</v>
      </c>
      <c r="H61" s="7">
        <v>32.672495949999991</v>
      </c>
      <c r="I61" s="7">
        <v>38.575260729999961</v>
      </c>
      <c r="J61" s="7">
        <v>42.172195530000018</v>
      </c>
      <c r="K61" s="115">
        <f>K57+SUM(K59:K60)</f>
        <v>32.631076310000026</v>
      </c>
      <c r="L61" s="115">
        <f t="shared" ref="L61:N61" si="44">L57+SUM(L59:L60)</f>
        <v>30.453674590000006</v>
      </c>
      <c r="M61" s="115">
        <f t="shared" si="44"/>
        <v>33.161000410000021</v>
      </c>
      <c r="N61" s="115">
        <f t="shared" si="44"/>
        <v>39.608994479999978</v>
      </c>
      <c r="O61" s="115">
        <f t="shared" ref="O61:P61" si="45">O57+SUM(O59:O60)</f>
        <v>33.509247389999999</v>
      </c>
      <c r="P61" s="115">
        <f t="shared" si="45"/>
        <v>35.956722100000007</v>
      </c>
      <c r="R61" s="7">
        <v>82.688419599587419</v>
      </c>
      <c r="S61" s="7">
        <v>139.65782273999997</v>
      </c>
      <c r="T61" s="7">
        <f t="shared" si="38"/>
        <v>135.85474579000004</v>
      </c>
    </row>
    <row r="62" spans="2:20" ht="17.25" thickBot="1" x14ac:dyDescent="0.35">
      <c r="B62" s="13" t="str">
        <f>INDEX(Control!$B$3:$C$116,ROW(B62)-4,MATCH($C$4,Control!$B$3:$C$3,0))</f>
        <v>Margin %</v>
      </c>
      <c r="C62" s="14">
        <v>0.45843265882641393</v>
      </c>
      <c r="D62" s="14">
        <v>0.37064449025078294</v>
      </c>
      <c r="E62" s="14">
        <v>0.54708400067471086</v>
      </c>
      <c r="F62" s="14">
        <v>0.58535595156429865</v>
      </c>
      <c r="G62" s="14">
        <v>0.55075683171975132</v>
      </c>
      <c r="H62" s="14">
        <v>0.64139908075600904</v>
      </c>
      <c r="I62" s="14">
        <v>0.64189633592838824</v>
      </c>
      <c r="J62" s="14">
        <v>0.6516070884859404</v>
      </c>
      <c r="K62" s="14">
        <f>K61/K50</f>
        <v>0.68829449151296684</v>
      </c>
      <c r="L62" s="14">
        <f t="shared" ref="L62:N62" si="46">L61/L50</f>
        <v>0.48231352116509774</v>
      </c>
      <c r="M62" s="14">
        <f t="shared" si="46"/>
        <v>0.57089652802541624</v>
      </c>
      <c r="N62" s="14">
        <f t="shared" si="46"/>
        <v>0.61005670067745477</v>
      </c>
      <c r="O62" s="14">
        <f t="shared" ref="O62:P62" si="47">O61/O50</f>
        <v>0.56540423497452164</v>
      </c>
      <c r="P62" s="14">
        <f t="shared" si="47"/>
        <v>0.61895102852323003</v>
      </c>
      <c r="R62" s="14">
        <v>0.51158103054032311</v>
      </c>
      <c r="S62" s="14">
        <v>0.6251605084789239</v>
      </c>
      <c r="T62" s="14">
        <f>T61/T50</f>
        <v>0.58166459351264344</v>
      </c>
    </row>
    <row r="63" spans="2:20" ht="17.25" thickTop="1" x14ac:dyDescent="0.3">
      <c r="C63" s="12"/>
      <c r="D63" s="12"/>
      <c r="E63" s="12"/>
      <c r="F63" s="12"/>
      <c r="G63" s="12"/>
      <c r="H63" s="12"/>
      <c r="I63" s="12"/>
      <c r="J63" s="12"/>
      <c r="K63" s="121"/>
      <c r="L63" s="12"/>
      <c r="M63" s="12"/>
      <c r="N63" s="12"/>
      <c r="O63" s="12"/>
      <c r="P63" s="12"/>
      <c r="R63" s="12"/>
      <c r="S63" s="12"/>
      <c r="T63" s="12"/>
    </row>
    <row r="64" spans="2:20" x14ac:dyDescent="0.3">
      <c r="H64" s="12"/>
      <c r="K64" s="123"/>
    </row>
    <row r="65" spans="1:20" x14ac:dyDescent="0.3">
      <c r="K65" s="123"/>
    </row>
    <row r="66" spans="1:20" s="6" customFormat="1" ht="17.25" thickBot="1" x14ac:dyDescent="0.35">
      <c r="A66" s="77"/>
      <c r="B66" s="22" t="str">
        <f>INDEX(Control!$B$3:$C$116,ROW(B66)-4,MATCH($C$4,Control!$B$3:$C$3,0))</f>
        <v>South Corridor</v>
      </c>
      <c r="C66" s="23" t="str">
        <f>C$6</f>
        <v>1Q19</v>
      </c>
      <c r="D66" s="23" t="str">
        <f t="shared" ref="D66:P66" si="48">D$6</f>
        <v>2Q19</v>
      </c>
      <c r="E66" s="23" t="str">
        <f t="shared" si="48"/>
        <v>3Q19</v>
      </c>
      <c r="F66" s="23" t="str">
        <f t="shared" si="48"/>
        <v>4Q19</v>
      </c>
      <c r="G66" s="23" t="str">
        <f t="shared" si="48"/>
        <v>1Q20</v>
      </c>
      <c r="H66" s="23" t="str">
        <f t="shared" si="48"/>
        <v>2Q20</v>
      </c>
      <c r="I66" s="23" t="str">
        <f t="shared" si="48"/>
        <v>3Q20</v>
      </c>
      <c r="J66" s="23" t="str">
        <f t="shared" si="48"/>
        <v>4Q20</v>
      </c>
      <c r="K66" s="23" t="str">
        <f t="shared" si="48"/>
        <v>1Q21</v>
      </c>
      <c r="L66" s="23" t="str">
        <f t="shared" si="48"/>
        <v>2Q21</v>
      </c>
      <c r="M66" s="23" t="str">
        <f t="shared" si="48"/>
        <v>3Q21</v>
      </c>
      <c r="N66" s="23" t="str">
        <f t="shared" si="48"/>
        <v>4Q21</v>
      </c>
      <c r="O66" s="23" t="str">
        <f t="shared" si="48"/>
        <v>1Q22</v>
      </c>
      <c r="P66" s="23" t="str">
        <f t="shared" si="48"/>
        <v>2Q22</v>
      </c>
      <c r="R66" s="74">
        <f>R$6</f>
        <v>2019</v>
      </c>
      <c r="S66" s="74">
        <f>S$6</f>
        <v>2020</v>
      </c>
      <c r="T66" s="74">
        <f>T$6</f>
        <v>2021</v>
      </c>
    </row>
    <row r="67" spans="1:20" x14ac:dyDescent="0.3">
      <c r="B67" s="6" t="str">
        <f>INDEX(Control!$B$3:$C$116,ROW(B67)-4,MATCH($C$4,Control!$B$3:$C$3,0))</f>
        <v>Net Revenue</v>
      </c>
      <c r="C67" s="7">
        <v>90.041024471978048</v>
      </c>
      <c r="D67" s="7">
        <v>99.991139539323484</v>
      </c>
      <c r="E67" s="7">
        <v>87.7</v>
      </c>
      <c r="F67" s="7">
        <v>79.900000000000006</v>
      </c>
      <c r="G67" s="7">
        <v>6.1494180867882449</v>
      </c>
      <c r="H67" s="7">
        <v>94.06482861005999</v>
      </c>
      <c r="I67" s="7">
        <v>99.944191352350046</v>
      </c>
      <c r="J67" s="7">
        <v>153.72423560984211</v>
      </c>
      <c r="K67" s="115">
        <f t="shared" ref="K67:P67" si="49">SUM(K68:K69)</f>
        <v>16.112110726840754</v>
      </c>
      <c r="L67" s="115">
        <f t="shared" si="49"/>
        <v>227.24889988214477</v>
      </c>
      <c r="M67" s="115">
        <f t="shared" si="49"/>
        <v>50.983069631159324</v>
      </c>
      <c r="N67" s="115">
        <f t="shared" si="49"/>
        <v>17.640919759855109</v>
      </c>
      <c r="O67" s="115">
        <f t="shared" si="49"/>
        <v>226.32499999999999</v>
      </c>
      <c r="P67" s="115">
        <f t="shared" si="49"/>
        <v>158.387</v>
      </c>
      <c r="R67" s="7">
        <v>357.63216401130148</v>
      </c>
      <c r="S67" s="7">
        <v>353.88267365904039</v>
      </c>
      <c r="T67" s="7">
        <f t="shared" ref="T67:T84" si="50">SUM(K67:N67)</f>
        <v>311.9849999999999</v>
      </c>
    </row>
    <row r="68" spans="1:20" x14ac:dyDescent="0.3">
      <c r="B68" s="8" t="str">
        <f>INDEX(Control!$B$3:$C$116,ROW(B68)-4,MATCH($C$4,Control!$B$3:$C$3,0))</f>
        <v>Operating Net Revenue</v>
      </c>
      <c r="C68" s="9">
        <v>93.249674453459718</v>
      </c>
      <c r="D68" s="9">
        <v>102.61565764441347</v>
      </c>
      <c r="E68" s="9">
        <v>104.7</v>
      </c>
      <c r="F68" s="9">
        <v>77.5</v>
      </c>
      <c r="G68" s="9">
        <v>91.667834175221742</v>
      </c>
      <c r="H68" s="9">
        <v>130.82951534396798</v>
      </c>
      <c r="I68" s="9">
        <v>131.87401703597951</v>
      </c>
      <c r="J68" s="9">
        <v>129.83641157327935</v>
      </c>
      <c r="K68" s="116">
        <v>83.985819748042843</v>
      </c>
      <c r="L68" s="116">
        <v>167.0271675032042</v>
      </c>
      <c r="M68" s="116">
        <v>118.31548994352715</v>
      </c>
      <c r="N68" s="116">
        <v>53.561522805225763</v>
      </c>
      <c r="O68" s="116">
        <v>125.21899999999999</v>
      </c>
      <c r="P68" s="116">
        <v>244.71199999999999</v>
      </c>
      <c r="R68" s="9">
        <v>378.06533209787318</v>
      </c>
      <c r="S68" s="9">
        <v>484.20777812844858</v>
      </c>
      <c r="T68" s="9">
        <f t="shared" si="50"/>
        <v>422.89</v>
      </c>
    </row>
    <row r="69" spans="1:20" x14ac:dyDescent="0.3">
      <c r="B69" s="8" t="str">
        <f>INDEX(Control!$B$3:$C$116,ROW(B69)-4,MATCH($C$4,Control!$B$3:$C$3,0))</f>
        <v>Hedge Accounting</v>
      </c>
      <c r="C69" s="9">
        <v>-3.2086499814816651</v>
      </c>
      <c r="D69" s="9">
        <v>-2.6245181050899964</v>
      </c>
      <c r="E69" s="9">
        <v>-17</v>
      </c>
      <c r="F69" s="9">
        <v>2.4</v>
      </c>
      <c r="G69" s="9">
        <v>-85.518416088433497</v>
      </c>
      <c r="H69" s="9">
        <v>-36.764686733907993</v>
      </c>
      <c r="I69" s="9">
        <v>-31.92982568362946</v>
      </c>
      <c r="J69" s="9">
        <v>23.887824036562762</v>
      </c>
      <c r="K69" s="116">
        <v>-67.873709021202089</v>
      </c>
      <c r="L69" s="116">
        <v>60.22173237894058</v>
      </c>
      <c r="M69" s="116">
        <v>-67.33242031236783</v>
      </c>
      <c r="N69" s="116">
        <v>-35.920603045370655</v>
      </c>
      <c r="O69" s="116">
        <v>101.10599999999999</v>
      </c>
      <c r="P69" s="116">
        <v>-86.325000000000003</v>
      </c>
      <c r="R69" s="9">
        <v>-20.433168086571662</v>
      </c>
      <c r="S69" s="9">
        <v>-130.32510446940819</v>
      </c>
      <c r="T69" s="9">
        <f t="shared" si="50"/>
        <v>-110.905</v>
      </c>
    </row>
    <row r="70" spans="1:20" x14ac:dyDescent="0.3">
      <c r="B70" s="2" t="str">
        <f>INDEX(Control!$B$3:$C$116,ROW(B70)-4,MATCH($C$4,Control!$B$3:$C$3,0))</f>
        <v>Operating Costs</v>
      </c>
      <c r="C70" s="11">
        <v>-37.649491049528919</v>
      </c>
      <c r="D70" s="11">
        <v>-29.968317716796776</v>
      </c>
      <c r="E70" s="11">
        <v>-41.221544801638998</v>
      </c>
      <c r="F70" s="11">
        <v>-29.556192515184541</v>
      </c>
      <c r="G70" s="11">
        <v>-43.219241527789293</v>
      </c>
      <c r="H70" s="11">
        <v>-73.295658930516993</v>
      </c>
      <c r="I70" s="11">
        <v>-55.069025268280193</v>
      </c>
      <c r="J70" s="11">
        <v>-37.220363701152671</v>
      </c>
      <c r="K70" s="117">
        <f>K71</f>
        <v>-52.147367577544671</v>
      </c>
      <c r="L70" s="117">
        <f t="shared" ref="L70:P70" si="51">L71</f>
        <v>-80.432004931185318</v>
      </c>
      <c r="M70" s="117">
        <f t="shared" si="51"/>
        <v>-84.147546585765781</v>
      </c>
      <c r="N70" s="117">
        <f t="shared" si="51"/>
        <v>-84.031080905504211</v>
      </c>
      <c r="O70" s="117">
        <f t="shared" si="51"/>
        <v>-88.100999999999999</v>
      </c>
      <c r="P70" s="117">
        <f t="shared" si="51"/>
        <v>-124.673</v>
      </c>
      <c r="R70" s="11">
        <v>-138.39554608314924</v>
      </c>
      <c r="S70" s="11">
        <v>-208.80428942773915</v>
      </c>
      <c r="T70" s="11">
        <f t="shared" si="50"/>
        <v>-300.75799999999998</v>
      </c>
    </row>
    <row r="71" spans="1:20" x14ac:dyDescent="0.3">
      <c r="B71" s="8" t="str">
        <f>INDEX(Control!$B$3:$C$116,ROW(B71)-4,MATCH($C$4,Control!$B$3:$C$3,0))</f>
        <v>Operating Costs</v>
      </c>
      <c r="C71" s="9">
        <v>-37.649491049528919</v>
      </c>
      <c r="D71" s="9">
        <v>-29.968317716796776</v>
      </c>
      <c r="E71" s="9">
        <v>-41.221544801638998</v>
      </c>
      <c r="F71" s="9">
        <v>-29.556192515184541</v>
      </c>
      <c r="G71" s="9">
        <v>-43.219241527789293</v>
      </c>
      <c r="H71" s="9">
        <v>-73.295658930516993</v>
      </c>
      <c r="I71" s="9">
        <v>-55.069025268280193</v>
      </c>
      <c r="J71" s="9">
        <v>-37.220363701152671</v>
      </c>
      <c r="K71" s="116">
        <v>-52.147367577544671</v>
      </c>
      <c r="L71" s="116">
        <v>-80.432004931185318</v>
      </c>
      <c r="M71" s="116">
        <v>-84.147546585765781</v>
      </c>
      <c r="N71" s="116">
        <v>-84.031080905504211</v>
      </c>
      <c r="O71" s="116">
        <v>-88.100999999999999</v>
      </c>
      <c r="P71" s="116">
        <v>-124.673</v>
      </c>
      <c r="R71" s="9">
        <v>-138.39554608314924</v>
      </c>
      <c r="S71" s="9">
        <v>-208.80428942773915</v>
      </c>
      <c r="T71" s="9">
        <f t="shared" si="50"/>
        <v>-300.75799999999998</v>
      </c>
    </row>
    <row r="72" spans="1:20" x14ac:dyDescent="0.3">
      <c r="B72" s="2" t="str">
        <f>INDEX(Control!$B$3:$C$116,ROW(B72)-4,MATCH($C$4,Control!$B$3:$C$3,0))</f>
        <v>Operating Expenses</v>
      </c>
      <c r="C72" s="11">
        <v>-2.3778580734640102</v>
      </c>
      <c r="D72" s="11">
        <v>-1.8814940171622099</v>
      </c>
      <c r="E72" s="11">
        <v>-1.6</v>
      </c>
      <c r="F72" s="11">
        <v>0.1</v>
      </c>
      <c r="G72" s="11">
        <v>-2.0925047369682019</v>
      </c>
      <c r="H72" s="11">
        <v>-2.4906562797539999</v>
      </c>
      <c r="I72" s="11">
        <v>-4.2625516557053329</v>
      </c>
      <c r="J72" s="11">
        <v>-18.086014628789925</v>
      </c>
      <c r="K72" s="118">
        <v>-2.2231481935192372</v>
      </c>
      <c r="L72" s="118">
        <v>-7.2933674195019487</v>
      </c>
      <c r="M72" s="118">
        <v>-18.754078764919367</v>
      </c>
      <c r="N72" s="118">
        <v>-7.5564056220594438</v>
      </c>
      <c r="O72" s="118">
        <v>-8.3870000000000005</v>
      </c>
      <c r="P72" s="118">
        <v>-10.996</v>
      </c>
      <c r="R72" s="11">
        <v>-5.759352090626221</v>
      </c>
      <c r="S72" s="11">
        <v>-26.93172730121746</v>
      </c>
      <c r="T72" s="11">
        <f t="shared" si="50"/>
        <v>-35.826999999999998</v>
      </c>
    </row>
    <row r="73" spans="1:20" x14ac:dyDescent="0.3">
      <c r="B73" s="2" t="str">
        <f>INDEX(Control!$B$3:$C$116,ROW(B73)-4,MATCH($C$4,Control!$B$3:$C$3,0))</f>
        <v>AFRMM &amp; Other Tax Credits</v>
      </c>
      <c r="C73" s="11">
        <v>0.26455807545021531</v>
      </c>
      <c r="D73" s="11">
        <v>0.13012742491763701</v>
      </c>
      <c r="E73" s="11">
        <v>0.1</v>
      </c>
      <c r="F73" s="11">
        <v>0.2</v>
      </c>
      <c r="G73" s="11">
        <v>1.9729895499999997E-2</v>
      </c>
      <c r="H73" s="11">
        <v>2.9876503799999996E-2</v>
      </c>
      <c r="I73" s="11">
        <v>4.2901127789142859E-2</v>
      </c>
      <c r="J73" s="11">
        <v>0</v>
      </c>
      <c r="K73" s="118">
        <v>0.4063527181519937</v>
      </c>
      <c r="L73" s="118">
        <v>0</v>
      </c>
      <c r="M73" s="118">
        <v>0</v>
      </c>
      <c r="N73" s="118">
        <v>-0.4063527181519937</v>
      </c>
      <c r="O73" s="118">
        <v>0.31</v>
      </c>
      <c r="P73" s="118">
        <v>0.81699999999999995</v>
      </c>
      <c r="R73" s="11">
        <v>0.69468550036785226</v>
      </c>
      <c r="S73" s="11">
        <v>9.2507527089142852E-2</v>
      </c>
      <c r="T73" s="11">
        <f t="shared" si="50"/>
        <v>0</v>
      </c>
    </row>
    <row r="74" spans="1:20" x14ac:dyDescent="0.3">
      <c r="B74" s="2" t="str">
        <f>INDEX(Control!$B$3:$C$116,ROW(B74)-4,MATCH($C$4,Control!$B$3:$C$3,0))</f>
        <v>Equity Accounting</v>
      </c>
      <c r="C74" s="11">
        <v>-4.471213355345097</v>
      </c>
      <c r="D74" s="11">
        <v>1.1219512932273594</v>
      </c>
      <c r="E74" s="11">
        <v>0.54884239443332428</v>
      </c>
      <c r="F74" s="11">
        <v>-3.9044276055370668</v>
      </c>
      <c r="G74" s="11">
        <v>-2.2952569799956555</v>
      </c>
      <c r="H74" s="11">
        <v>1.8202890779513992</v>
      </c>
      <c r="I74" s="11">
        <v>-1.8185403064436614</v>
      </c>
      <c r="J74" s="11">
        <v>-3.0688321274950328</v>
      </c>
      <c r="K74" s="118">
        <v>-2.8320784849821008</v>
      </c>
      <c r="L74" s="118">
        <v>4.7925959405916183</v>
      </c>
      <c r="M74" s="118">
        <v>1.1503724741762518</v>
      </c>
      <c r="N74" s="118">
        <v>-4.1918899297857699</v>
      </c>
      <c r="O74" s="118">
        <v>1.78</v>
      </c>
      <c r="P74" s="118">
        <v>13.125</v>
      </c>
      <c r="R74" s="11">
        <v>-6.7048472732214801</v>
      </c>
      <c r="S74" s="11">
        <v>-5.3623403359829505</v>
      </c>
      <c r="T74" s="11">
        <f t="shared" si="50"/>
        <v>-1.0810000000000004</v>
      </c>
    </row>
    <row r="75" spans="1:20" x14ac:dyDescent="0.3">
      <c r="B75" s="2" t="str">
        <f>INDEX(Control!$B$3:$C$116,ROW(B75)-4,MATCH($C$4,Control!$B$3:$C$3,0))</f>
        <v>Other</v>
      </c>
      <c r="C75" s="11">
        <v>0</v>
      </c>
      <c r="D75" s="11">
        <v>0</v>
      </c>
      <c r="E75" s="11">
        <v>0</v>
      </c>
      <c r="F75" s="11">
        <v>-0.74078023128780957</v>
      </c>
      <c r="G75" s="11">
        <v>0</v>
      </c>
      <c r="H75" s="11">
        <v>0</v>
      </c>
      <c r="I75" s="11">
        <v>0</v>
      </c>
      <c r="J75" s="11">
        <v>0</v>
      </c>
      <c r="K75" s="118">
        <v>-0.37535271815199373</v>
      </c>
      <c r="L75" s="118">
        <v>0.37535271815199373</v>
      </c>
      <c r="M75" s="118">
        <v>37.049082198599478</v>
      </c>
      <c r="N75" s="118">
        <v>-19.763082198599477</v>
      </c>
      <c r="O75" s="118">
        <v>0</v>
      </c>
      <c r="P75" s="118">
        <v>0</v>
      </c>
      <c r="R75" s="11">
        <v>-0.74078023128780957</v>
      </c>
      <c r="S75" s="11">
        <v>0</v>
      </c>
      <c r="T75" s="11">
        <f t="shared" si="50"/>
        <v>17.286000000000001</v>
      </c>
    </row>
    <row r="76" spans="1:20" x14ac:dyDescent="0.3">
      <c r="B76" s="6" t="str">
        <f>INDEX(Control!$B$3:$C$116,ROW(B76)-4,MATCH($C$4,Control!$B$3:$C$3,0))</f>
        <v>EBITDA</v>
      </c>
      <c r="C76" s="7">
        <v>45.807020069090235</v>
      </c>
      <c r="D76" s="7">
        <v>69.393406523509483</v>
      </c>
      <c r="E76" s="7">
        <v>45.527297592794326</v>
      </c>
      <c r="F76" s="7">
        <v>45.998599647990595</v>
      </c>
      <c r="G76" s="7">
        <v>-41.437855262464907</v>
      </c>
      <c r="H76" s="7">
        <v>20.1286789815404</v>
      </c>
      <c r="I76" s="7">
        <v>38.836975249710008</v>
      </c>
      <c r="J76" s="7">
        <v>95.349025152404479</v>
      </c>
      <c r="K76" s="115">
        <f>K67+K70+SUM(K72:K75)</f>
        <v>-41.059483529205252</v>
      </c>
      <c r="L76" s="115">
        <f t="shared" ref="L76:N76" si="52">L67+L70+SUM(L72:L75)</f>
        <v>144.69147619020112</v>
      </c>
      <c r="M76" s="115">
        <f t="shared" si="52"/>
        <v>-13.719101046750094</v>
      </c>
      <c r="N76" s="115">
        <f t="shared" si="52"/>
        <v>-98.30789161424579</v>
      </c>
      <c r="O76" s="115">
        <f t="shared" ref="O76:P76" si="53">O67+O70+SUM(O72:O75)</f>
        <v>131.92699999999999</v>
      </c>
      <c r="P76" s="115">
        <f t="shared" si="53"/>
        <v>36.659999999999997</v>
      </c>
      <c r="R76" s="7">
        <v>206.72632383338464</v>
      </c>
      <c r="S76" s="7">
        <v>112.87682412118998</v>
      </c>
      <c r="T76" s="7">
        <f t="shared" si="50"/>
        <v>-8.3950000000000244</v>
      </c>
    </row>
    <row r="77" spans="1:20" ht="17.25" thickBot="1" x14ac:dyDescent="0.35">
      <c r="B77" s="13" t="str">
        <f>INDEX(Control!$B$3:$C$116,ROW(B77)-4,MATCH($C$4,Control!$B$3:$C$3,0))</f>
        <v>Margin %</v>
      </c>
      <c r="C77" s="14">
        <v>0.49122981219577566</v>
      </c>
      <c r="D77" s="14">
        <v>0.67624579052032563</v>
      </c>
      <c r="E77" s="14">
        <v>0.43483569811646922</v>
      </c>
      <c r="F77" s="14">
        <v>0.59353031803858836</v>
      </c>
      <c r="G77" s="14">
        <v>-0.45204357270247103</v>
      </c>
      <c r="H77" s="14">
        <v>0.15385426544323319</v>
      </c>
      <c r="I77" s="14">
        <v>0.2945005856545192</v>
      </c>
      <c r="J77" s="14">
        <v>0.73437816092591046</v>
      </c>
      <c r="K77" s="14">
        <f>K76/K68</f>
        <v>-0.48888590541097954</v>
      </c>
      <c r="L77" s="14">
        <f t="shared" ref="L77:N77" si="54">L76/L68</f>
        <v>0.86627509975241246</v>
      </c>
      <c r="M77" s="14">
        <f t="shared" si="54"/>
        <v>-0.11595354972792084</v>
      </c>
      <c r="N77" s="14">
        <f t="shared" si="54"/>
        <v>-1.8354200266437219</v>
      </c>
      <c r="O77" s="14">
        <f t="shared" ref="O77:P77" si="55">O76/O68</f>
        <v>1.0535701451057746</v>
      </c>
      <c r="P77" s="14">
        <f t="shared" si="55"/>
        <v>0.14980875478113045</v>
      </c>
      <c r="R77" s="14">
        <v>0.54680052964990589</v>
      </c>
      <c r="S77" s="14">
        <v>0.23311650332731024</v>
      </c>
      <c r="T77" s="14">
        <f>T76/T68</f>
        <v>-1.985149802549132E-2</v>
      </c>
    </row>
    <row r="78" spans="1:20" ht="17.25" thickTop="1" x14ac:dyDescent="0.3">
      <c r="B78" s="2" t="str">
        <f>INDEX(Control!$B$3:$C$116,ROW(B78)-4,MATCH($C$4,Control!$B$3:$C$3,0))</f>
        <v>Hedge Accounting</v>
      </c>
      <c r="C78" s="11">
        <v>3.2086499814816651</v>
      </c>
      <c r="D78" s="11">
        <v>2.6245181050899964</v>
      </c>
      <c r="E78" s="11">
        <v>17</v>
      </c>
      <c r="F78" s="11">
        <v>-2.4</v>
      </c>
      <c r="G78" s="11">
        <v>85.518416088433497</v>
      </c>
      <c r="H78" s="11">
        <v>36.764686733907993</v>
      </c>
      <c r="I78" s="11">
        <v>31.92982568362946</v>
      </c>
      <c r="J78" s="11">
        <v>-23.887824036562762</v>
      </c>
      <c r="K78" s="118">
        <v>67.873709021202089</v>
      </c>
      <c r="L78" s="118">
        <v>-60.22173237894058</v>
      </c>
      <c r="M78" s="118">
        <v>67.33242031236783</v>
      </c>
      <c r="N78" s="118">
        <v>35.920603045370655</v>
      </c>
      <c r="O78" s="118">
        <v>-101.10599999999999</v>
      </c>
      <c r="P78" s="118">
        <v>86.325000000000003</v>
      </c>
      <c r="R78" s="11">
        <v>20.433168086571662</v>
      </c>
      <c r="S78" s="11">
        <v>130.32510446940819</v>
      </c>
      <c r="T78" s="11">
        <f t="shared" si="50"/>
        <v>110.905</v>
      </c>
    </row>
    <row r="79" spans="1:20" x14ac:dyDescent="0.3">
      <c r="B79" s="2" t="str">
        <f>INDEX(Control!$B$3:$C$116,ROW(B79)-4,MATCH($C$4,Control!$B$3:$C$3,0))</f>
        <v>Equity Accounting</v>
      </c>
      <c r="C79" s="11">
        <v>4.471213355345097</v>
      </c>
      <c r="D79" s="11">
        <v>-1.1219512932273594</v>
      </c>
      <c r="E79" s="11">
        <v>-0.54884239443332428</v>
      </c>
      <c r="F79" s="11">
        <v>3.9044276055370668</v>
      </c>
      <c r="G79" s="11">
        <v>2.2952569799956555</v>
      </c>
      <c r="H79" s="11">
        <v>-1.8202890779513992</v>
      </c>
      <c r="I79" s="11">
        <v>1.8185403064436614</v>
      </c>
      <c r="J79" s="11">
        <v>3.0688321274950328</v>
      </c>
      <c r="K79" s="118">
        <v>2.8320784849821008</v>
      </c>
      <c r="L79" s="118">
        <v>-4.7925959405916183</v>
      </c>
      <c r="M79" s="118">
        <v>-1.1503724741762518</v>
      </c>
      <c r="N79" s="118">
        <v>4.1918899297857699</v>
      </c>
      <c r="O79" s="118">
        <v>-1.78</v>
      </c>
      <c r="P79" s="118">
        <v>-13.125</v>
      </c>
      <c r="R79" s="11">
        <v>6.7048472732214801</v>
      </c>
      <c r="S79" s="11">
        <v>5.3623403359829505</v>
      </c>
      <c r="T79" s="11">
        <f t="shared" si="50"/>
        <v>1.0810000000000004</v>
      </c>
    </row>
    <row r="80" spans="1:20" x14ac:dyDescent="0.3">
      <c r="B80" s="2" t="str">
        <f>INDEX(Control!$B$3:$C$116,ROW(B80)-4,MATCH($C$4,Control!$B$3:$C$3,0))</f>
        <v>Non-recurring</v>
      </c>
      <c r="C80" s="11">
        <v>0</v>
      </c>
      <c r="D80" s="11">
        <v>0</v>
      </c>
      <c r="E80" s="11">
        <v>0</v>
      </c>
      <c r="F80" s="11">
        <v>0</v>
      </c>
      <c r="G80" s="11">
        <v>1.0282575160929213</v>
      </c>
      <c r="H80" s="11">
        <v>0.33944925360000866</v>
      </c>
      <c r="I80" s="11">
        <v>1.6282513800000515</v>
      </c>
      <c r="J80" s="11">
        <v>0.34781481000000269</v>
      </c>
      <c r="K80" s="118">
        <v>0</v>
      </c>
      <c r="L80" s="118">
        <v>6.9421023948878791</v>
      </c>
      <c r="M80" s="118">
        <v>8.1755031007932839</v>
      </c>
      <c r="N80" s="118">
        <v>56.092068376237755</v>
      </c>
      <c r="O80" s="118">
        <v>0</v>
      </c>
      <c r="P80" s="118">
        <v>0</v>
      </c>
      <c r="R80" s="11">
        <v>0</v>
      </c>
      <c r="S80" s="11">
        <v>3.3437729596929842</v>
      </c>
      <c r="T80" s="11">
        <f t="shared" si="50"/>
        <v>71.209673871918923</v>
      </c>
    </row>
    <row r="81" spans="1:20" x14ac:dyDescent="0.3">
      <c r="B81" s="6" t="str">
        <f>INDEX(Control!$B$3:$C$116,ROW(B81)-4,MATCH($C$4,Control!$B$3:$C$3,0))</f>
        <v>Adjusted EBITDA</v>
      </c>
      <c r="C81" s="7">
        <v>53.486883405916998</v>
      </c>
      <c r="D81" s="7">
        <v>70.895973335372119</v>
      </c>
      <c r="E81" s="7">
        <v>61.978455198361004</v>
      </c>
      <c r="F81" s="7">
        <v>47.503027253527662</v>
      </c>
      <c r="G81" s="7">
        <v>47.404075322057167</v>
      </c>
      <c r="H81" s="7">
        <v>55.412525891097005</v>
      </c>
      <c r="I81" s="7">
        <v>74.213592619783185</v>
      </c>
      <c r="J81" s="7">
        <v>74.877848053336749</v>
      </c>
      <c r="K81" s="115">
        <f>K76+SUM(K78:K80)</f>
        <v>29.646303976978942</v>
      </c>
      <c r="L81" s="115">
        <f t="shared" ref="L81:N81" si="56">L76+SUM(L78:L80)</f>
        <v>86.619250265556801</v>
      </c>
      <c r="M81" s="115">
        <f t="shared" si="56"/>
        <v>60.63844989223476</v>
      </c>
      <c r="N81" s="115">
        <f t="shared" si="56"/>
        <v>-2.103330262851614</v>
      </c>
      <c r="O81" s="115">
        <f t="shared" ref="O81:P81" si="57">O76+SUM(O78:O80)</f>
        <v>29.040999999999997</v>
      </c>
      <c r="P81" s="115">
        <f t="shared" si="57"/>
        <v>109.86</v>
      </c>
      <c r="R81" s="7">
        <v>233.86433919317778</v>
      </c>
      <c r="S81" s="7">
        <v>251.90804188627411</v>
      </c>
      <c r="T81" s="7">
        <f t="shared" si="50"/>
        <v>174.80067387191889</v>
      </c>
    </row>
    <row r="82" spans="1:20" ht="17.25" thickBot="1" x14ac:dyDescent="0.35">
      <c r="B82" s="13" t="str">
        <f>INDEX(Control!$B$3:$C$116,ROW(B82)-4,MATCH($C$4,Control!$B$3:$C$3,0))</f>
        <v>Margin %</v>
      </c>
      <c r="C82" s="18">
        <v>0.57358788349027368</v>
      </c>
      <c r="D82" s="18">
        <v>0.69088845662367382</v>
      </c>
      <c r="E82" s="18">
        <v>0.59196232281147088</v>
      </c>
      <c r="F82" s="18">
        <v>0.61294228714229237</v>
      </c>
      <c r="G82" s="18">
        <v>0.51712878076125335</v>
      </c>
      <c r="H82" s="18">
        <v>0.42354758974234669</v>
      </c>
      <c r="I82" s="18">
        <v>0.56276129511953299</v>
      </c>
      <c r="J82" s="18">
        <v>0.57670916152111829</v>
      </c>
      <c r="K82" s="18">
        <f>K81/K68</f>
        <v>0.35299177963515443</v>
      </c>
      <c r="L82" s="18">
        <f t="shared" ref="L82:N82" si="58">L81/L68</f>
        <v>0.51859378064287132</v>
      </c>
      <c r="M82" s="18">
        <f t="shared" si="58"/>
        <v>0.51251488643776</v>
      </c>
      <c r="N82" s="18">
        <f t="shared" si="58"/>
        <v>-3.9269426123306583E-2</v>
      </c>
      <c r="O82" s="18">
        <f t="shared" ref="O82:P82" si="59">O81/O68</f>
        <v>0.23192167322850366</v>
      </c>
      <c r="P82" s="18">
        <f t="shared" si="59"/>
        <v>0.4489358919873157</v>
      </c>
      <c r="R82" s="18">
        <v>0.61858181467068563</v>
      </c>
      <c r="S82" s="18">
        <v>0.52024782183372731</v>
      </c>
      <c r="T82" s="18">
        <f>T81/T68</f>
        <v>0.41334785374901012</v>
      </c>
    </row>
    <row r="83" spans="1:20" ht="17.25" thickTop="1" x14ac:dyDescent="0.3">
      <c r="B83" s="2" t="str">
        <f>INDEX(Control!$B$3:$C$116,ROW(B83)-4,MATCH($C$4,Control!$B$3:$C$3,0))</f>
        <v>JVs EBITDA</v>
      </c>
      <c r="C83" s="12">
        <v>1.0196810636826248</v>
      </c>
      <c r="D83" s="12">
        <v>6.7258377262303117</v>
      </c>
      <c r="E83" s="12">
        <v>5.439838109816387</v>
      </c>
      <c r="F83" s="12">
        <v>2.7141657039745191</v>
      </c>
      <c r="G83" s="12">
        <v>1.1678373576068588</v>
      </c>
      <c r="H83" s="12">
        <v>10.112350264303581</v>
      </c>
      <c r="I83" s="12">
        <v>3.9096253856970669</v>
      </c>
      <c r="J83" s="12">
        <v>1.6221843921398116</v>
      </c>
      <c r="K83" s="119">
        <v>1.8014492772745676</v>
      </c>
      <c r="L83" s="119">
        <v>9.5300425719969279</v>
      </c>
      <c r="M83" s="119">
        <v>4.4068167344816249</v>
      </c>
      <c r="N83" s="119">
        <v>2.7991423704100526</v>
      </c>
      <c r="O83" s="119">
        <v>5.9167185151557469</v>
      </c>
      <c r="P83" s="119">
        <v>16.532050383567416</v>
      </c>
      <c r="R83" s="12">
        <v>15.899522603703844</v>
      </c>
      <c r="S83" s="12">
        <v>16.81199739974732</v>
      </c>
      <c r="T83" s="12">
        <f t="shared" si="50"/>
        <v>18.537450954163173</v>
      </c>
    </row>
    <row r="84" spans="1:20" x14ac:dyDescent="0.3">
      <c r="B84" s="6" t="str">
        <f>INDEX(Control!$B$3:$C$116,ROW(B84)-4,MATCH($C$4,Control!$B$3:$C$3,0))</f>
        <v>EBITDA Including JVs impact</v>
      </c>
      <c r="C84" s="19">
        <v>54.506564469599624</v>
      </c>
      <c r="D84" s="19">
        <v>77.621811061602429</v>
      </c>
      <c r="E84" s="19">
        <v>67.418293308177397</v>
      </c>
      <c r="F84" s="19">
        <v>50.217192957502178</v>
      </c>
      <c r="G84" s="19">
        <v>48.571912679664024</v>
      </c>
      <c r="H84" s="19">
        <v>65.524876155400591</v>
      </c>
      <c r="I84" s="19">
        <v>78.123218005480254</v>
      </c>
      <c r="J84" s="19">
        <v>76.500032445476563</v>
      </c>
      <c r="K84" s="120">
        <f>K81+K83</f>
        <v>31.447753254253509</v>
      </c>
      <c r="L84" s="120">
        <f t="shared" ref="L84:N84" si="60">L81+L83</f>
        <v>96.14929283755373</v>
      </c>
      <c r="M84" s="120">
        <f t="shared" si="60"/>
        <v>65.045266626716383</v>
      </c>
      <c r="N84" s="120">
        <f t="shared" si="60"/>
        <v>0.6958121075584387</v>
      </c>
      <c r="O84" s="120">
        <f t="shared" ref="O84:P84" si="61">O81+O83</f>
        <v>34.957718515155747</v>
      </c>
      <c r="P84" s="120">
        <f t="shared" si="61"/>
        <v>126.39205038356741</v>
      </c>
      <c r="R84" s="19">
        <v>249.7638617968816</v>
      </c>
      <c r="S84" s="19">
        <v>268.72003928602146</v>
      </c>
      <c r="T84" s="19">
        <f t="shared" si="50"/>
        <v>193.33812482608204</v>
      </c>
    </row>
    <row r="85" spans="1:20" ht="17.25" thickBot="1" x14ac:dyDescent="0.35">
      <c r="B85" s="17" t="str">
        <f>INDEX(Control!$B$3:$C$116,ROW(B85)-4,MATCH($C$4,Control!$B$3:$C$3,0))</f>
        <v>Margin %</v>
      </c>
      <c r="C85" s="18">
        <v>0.58452283923847348</v>
      </c>
      <c r="D85" s="18">
        <v>0.75643242798852006</v>
      </c>
      <c r="E85" s="18">
        <v>0.64391875174954527</v>
      </c>
      <c r="F85" s="18">
        <v>0.64796378009680233</v>
      </c>
      <c r="G85" s="18">
        <v>0.5298686624014648</v>
      </c>
      <c r="H85" s="18">
        <v>0.50084169449934202</v>
      </c>
      <c r="I85" s="18">
        <v>0.59240796452090871</v>
      </c>
      <c r="J85" s="18">
        <v>0.58920322518541057</v>
      </c>
      <c r="K85" s="18">
        <f>K84/K68</f>
        <v>0.37444122529965956</v>
      </c>
      <c r="L85" s="18">
        <f t="shared" ref="L85:N85" si="62">L84/L68</f>
        <v>0.57565062184096027</v>
      </c>
      <c r="M85" s="18">
        <f t="shared" si="62"/>
        <v>0.54976120757952285</v>
      </c>
      <c r="N85" s="18">
        <f t="shared" si="62"/>
        <v>1.2990894790066562E-2</v>
      </c>
      <c r="O85" s="18">
        <f t="shared" ref="O85:P85" si="63">O84/O68</f>
        <v>0.27917263766006556</v>
      </c>
      <c r="P85" s="18">
        <f t="shared" si="63"/>
        <v>0.51649306279858531</v>
      </c>
      <c r="R85" s="18">
        <v>0.66063677515986308</v>
      </c>
      <c r="S85" s="18">
        <v>0.55496844830678571</v>
      </c>
      <c r="T85" s="18">
        <f>T84/T68</f>
        <v>0.45718301408423478</v>
      </c>
    </row>
    <row r="86" spans="1:20" ht="17.25" thickTop="1" x14ac:dyDescent="0.3">
      <c r="K86" s="123"/>
    </row>
    <row r="87" spans="1:20" x14ac:dyDescent="0.3">
      <c r="K87" s="123"/>
    </row>
    <row r="88" spans="1:20" x14ac:dyDescent="0.3">
      <c r="K88" s="123"/>
    </row>
    <row r="89" spans="1:20" s="6" customFormat="1" ht="17.25" thickBot="1" x14ac:dyDescent="0.35">
      <c r="A89" s="77"/>
      <c r="B89" s="22" t="str">
        <f>INDEX(Control!$B$3:$C$116,ROW(B89)-4,MATCH($C$4,Control!$B$3:$C$3,0))</f>
        <v>Santos Terminal</v>
      </c>
      <c r="C89" s="23" t="str">
        <f>C$6</f>
        <v>1Q19</v>
      </c>
      <c r="D89" s="23" t="str">
        <f t="shared" ref="D89:P89" si="64">D$6</f>
        <v>2Q19</v>
      </c>
      <c r="E89" s="23" t="str">
        <f t="shared" si="64"/>
        <v>3Q19</v>
      </c>
      <c r="F89" s="23" t="str">
        <f t="shared" si="64"/>
        <v>4Q19</v>
      </c>
      <c r="G89" s="23" t="str">
        <f t="shared" si="64"/>
        <v>1Q20</v>
      </c>
      <c r="H89" s="23" t="str">
        <f t="shared" si="64"/>
        <v>2Q20</v>
      </c>
      <c r="I89" s="23" t="str">
        <f t="shared" si="64"/>
        <v>3Q20</v>
      </c>
      <c r="J89" s="23" t="str">
        <f t="shared" si="64"/>
        <v>4Q20</v>
      </c>
      <c r="K89" s="23" t="str">
        <f t="shared" si="64"/>
        <v>1Q21</v>
      </c>
      <c r="L89" s="23" t="str">
        <f t="shared" si="64"/>
        <v>2Q21</v>
      </c>
      <c r="M89" s="23" t="str">
        <f t="shared" si="64"/>
        <v>3Q21</v>
      </c>
      <c r="N89" s="23" t="str">
        <f t="shared" si="64"/>
        <v>4Q21</v>
      </c>
      <c r="O89" s="23" t="str">
        <f t="shared" si="64"/>
        <v>1Q22</v>
      </c>
      <c r="P89" s="23" t="str">
        <f t="shared" si="64"/>
        <v>2Q22</v>
      </c>
      <c r="R89" s="74">
        <f>R$6</f>
        <v>2019</v>
      </c>
      <c r="S89" s="74">
        <f>S$6</f>
        <v>2020</v>
      </c>
      <c r="T89" s="74">
        <f>T$6</f>
        <v>2021</v>
      </c>
    </row>
    <row r="90" spans="1:20" x14ac:dyDescent="0.3">
      <c r="B90" s="6" t="str">
        <f>INDEX(Control!$B$3:$C$116,ROW(B90)-4,MATCH($C$4,Control!$B$3:$C$3,0))</f>
        <v>Net Revenue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7.2582894000000007</v>
      </c>
      <c r="I90" s="7">
        <v>17.787665489999995</v>
      </c>
      <c r="J90" s="7">
        <v>14.715172440000003</v>
      </c>
      <c r="K90" s="115">
        <f t="shared" ref="K90:P90" si="65">K91</f>
        <v>18.037736770000002</v>
      </c>
      <c r="L90" s="115">
        <f t="shared" si="65"/>
        <v>5.2385967099999977</v>
      </c>
      <c r="M90" s="115">
        <f t="shared" si="65"/>
        <v>-4.475000000093132E-5</v>
      </c>
      <c r="N90" s="115">
        <f t="shared" si="65"/>
        <v>-2.8872999999762783E-4</v>
      </c>
      <c r="O90" s="115">
        <f t="shared" si="65"/>
        <v>0</v>
      </c>
      <c r="P90" s="115">
        <f t="shared" si="65"/>
        <v>-0.13</v>
      </c>
      <c r="R90" s="7">
        <v>0</v>
      </c>
      <c r="S90" s="7">
        <v>39.761127330000001</v>
      </c>
      <c r="T90" s="7">
        <f t="shared" ref="T90:T100" si="66">SUM(K90:N90)</f>
        <v>23.276</v>
      </c>
    </row>
    <row r="91" spans="1:20" x14ac:dyDescent="0.3">
      <c r="B91" s="8" t="str">
        <f>INDEX(Control!$B$3:$C$116,ROW(B91)-4,MATCH($C$4,Control!$B$3:$C$3,0))</f>
        <v>Operating Net Revenue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7.2582894000000007</v>
      </c>
      <c r="I91" s="9">
        <v>17.787665489999995</v>
      </c>
      <c r="J91" s="9">
        <v>14.715172440000003</v>
      </c>
      <c r="K91" s="116">
        <v>18.037736770000002</v>
      </c>
      <c r="L91" s="116">
        <v>5.2385967099999977</v>
      </c>
      <c r="M91" s="116">
        <v>-4.475000000093132E-5</v>
      </c>
      <c r="N91" s="116">
        <v>-2.8872999999762783E-4</v>
      </c>
      <c r="O91" s="116">
        <v>0</v>
      </c>
      <c r="P91" s="116">
        <v>-0.13</v>
      </c>
      <c r="R91" s="9">
        <v>0</v>
      </c>
      <c r="S91" s="9">
        <v>39.761127330000001</v>
      </c>
      <c r="T91" s="9">
        <f t="shared" si="66"/>
        <v>23.276</v>
      </c>
    </row>
    <row r="92" spans="1:20" x14ac:dyDescent="0.3">
      <c r="B92" s="2" t="str">
        <f>INDEX(Control!$B$3:$C$116,ROW(B92)-4,MATCH($C$4,Control!$B$3:$C$3,0))</f>
        <v>Operating Costs</v>
      </c>
      <c r="C92" s="11">
        <v>0</v>
      </c>
      <c r="D92" s="11">
        <v>0</v>
      </c>
      <c r="E92" s="11">
        <v>0</v>
      </c>
      <c r="F92" s="11">
        <v>0</v>
      </c>
      <c r="G92" s="11">
        <v>-1.05855393</v>
      </c>
      <c r="H92" s="11">
        <v>-10.680014130000002</v>
      </c>
      <c r="I92" s="11">
        <v>-13.963676699999997</v>
      </c>
      <c r="J92" s="11">
        <v>-5.318349419999997</v>
      </c>
      <c r="K92" s="117">
        <f t="shared" ref="K92:P92" si="67">K93</f>
        <v>-11.124896969999998</v>
      </c>
      <c r="L92" s="117">
        <f t="shared" si="67"/>
        <v>-5.2120999899999987</v>
      </c>
      <c r="M92" s="117">
        <f t="shared" si="67"/>
        <v>1.1126612000000005</v>
      </c>
      <c r="N92" s="117">
        <f t="shared" si="67"/>
        <v>2.3357599999975776E-3</v>
      </c>
      <c r="O92" s="117">
        <f t="shared" si="67"/>
        <v>-5.6000000000000001E-2</v>
      </c>
      <c r="P92" s="117">
        <f t="shared" si="67"/>
        <v>-0.81200000000000006</v>
      </c>
      <c r="R92" s="11">
        <v>0</v>
      </c>
      <c r="S92" s="11">
        <v>-31.020594179999996</v>
      </c>
      <c r="T92" s="11">
        <f t="shared" si="66"/>
        <v>-15.222</v>
      </c>
    </row>
    <row r="93" spans="1:20" x14ac:dyDescent="0.3">
      <c r="B93" s="8" t="str">
        <f>INDEX(Control!$B$3:$C$116,ROW(B93)-4,MATCH($C$4,Control!$B$3:$C$3,0))</f>
        <v>Operating Costs</v>
      </c>
      <c r="C93" s="9">
        <v>0</v>
      </c>
      <c r="D93" s="9">
        <v>0</v>
      </c>
      <c r="E93" s="9">
        <v>0</v>
      </c>
      <c r="F93" s="9">
        <v>0</v>
      </c>
      <c r="G93" s="9">
        <v>-1.05855393</v>
      </c>
      <c r="H93" s="9">
        <v>-10.680014130000002</v>
      </c>
      <c r="I93" s="9">
        <v>-13.963676699999997</v>
      </c>
      <c r="J93" s="9">
        <v>-5.318349419999997</v>
      </c>
      <c r="K93" s="116">
        <v>-11.124896969999998</v>
      </c>
      <c r="L93" s="116">
        <v>-5.2120999899999987</v>
      </c>
      <c r="M93" s="116">
        <v>1.1126612000000005</v>
      </c>
      <c r="N93" s="116">
        <v>2.3357599999975776E-3</v>
      </c>
      <c r="O93" s="116">
        <v>-5.6000000000000001E-2</v>
      </c>
      <c r="P93" s="116">
        <v>-0.81200000000000006</v>
      </c>
      <c r="R93" s="9">
        <v>0</v>
      </c>
      <c r="S93" s="9">
        <v>-31.020594179999996</v>
      </c>
      <c r="T93" s="9">
        <f t="shared" si="66"/>
        <v>-15.222</v>
      </c>
    </row>
    <row r="94" spans="1:20" x14ac:dyDescent="0.3">
      <c r="B94" s="2" t="str">
        <f>INDEX(Control!$B$3:$C$116,ROW(B94)-4,MATCH($C$4,Control!$B$3:$C$3,0))</f>
        <v>Operating Expenses</v>
      </c>
      <c r="C94" s="11">
        <v>0</v>
      </c>
      <c r="D94" s="11">
        <v>0</v>
      </c>
      <c r="E94" s="11">
        <v>0</v>
      </c>
      <c r="F94" s="11">
        <v>0</v>
      </c>
      <c r="G94" s="11">
        <v>-0.38728736000000002</v>
      </c>
      <c r="H94" s="11">
        <v>-0.39478116999999985</v>
      </c>
      <c r="I94" s="11">
        <v>0.10181374999999993</v>
      </c>
      <c r="J94" s="11">
        <v>-0.25108763999999995</v>
      </c>
      <c r="K94" s="118">
        <v>-0.22901638999999996</v>
      </c>
      <c r="L94" s="118">
        <v>-0.60814523000000009</v>
      </c>
      <c r="M94" s="118">
        <v>-0.47052469999999996</v>
      </c>
      <c r="N94" s="118">
        <v>0.23168631999999989</v>
      </c>
      <c r="O94" s="118">
        <v>-0.41299999999999998</v>
      </c>
      <c r="P94" s="118">
        <v>-1.6830000000000001</v>
      </c>
      <c r="R94" s="11">
        <v>0</v>
      </c>
      <c r="S94" s="11">
        <v>-0.93134241999999989</v>
      </c>
      <c r="T94" s="11">
        <f t="shared" si="66"/>
        <v>-1.0760000000000001</v>
      </c>
    </row>
    <row r="95" spans="1:20" x14ac:dyDescent="0.3">
      <c r="B95" s="2" t="str">
        <f>INDEX(Control!$B$3:$C$116,ROW(B95)-4,MATCH($C$4,Control!$B$3:$C$3,0))</f>
        <v>AFRMM &amp; Other Tax Credits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3.2049999999999999E-3</v>
      </c>
      <c r="I95" s="11">
        <v>0</v>
      </c>
      <c r="J95" s="11">
        <v>0</v>
      </c>
      <c r="K95" s="118">
        <v>0</v>
      </c>
      <c r="L95" s="118">
        <v>0</v>
      </c>
      <c r="M95" s="118">
        <v>4.08896E-3</v>
      </c>
      <c r="N95" s="118">
        <v>0.17991103999999999</v>
      </c>
      <c r="O95" s="118">
        <v>0</v>
      </c>
      <c r="P95" s="118">
        <v>0.61699999999999999</v>
      </c>
      <c r="R95" s="11">
        <v>0</v>
      </c>
      <c r="S95" s="11">
        <v>3.2049999999999999E-3</v>
      </c>
      <c r="T95" s="11">
        <f t="shared" si="66"/>
        <v>0.184</v>
      </c>
    </row>
    <row r="96" spans="1:20" x14ac:dyDescent="0.3">
      <c r="B96" s="2" t="str">
        <f>INDEX(Control!$B$3:$C$116,ROW(B96)-4,MATCH($C$4,Control!$B$3:$C$3,0))</f>
        <v>Other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8">
        <v>0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R96" s="11">
        <v>0</v>
      </c>
      <c r="S96" s="11">
        <v>0</v>
      </c>
      <c r="T96" s="11">
        <f t="shared" si="66"/>
        <v>0</v>
      </c>
    </row>
    <row r="97" spans="1:20" x14ac:dyDescent="0.3">
      <c r="B97" s="6" t="str">
        <f>INDEX(Control!$B$3:$C$116,ROW(B97)-4,MATCH($C$4,Control!$B$3:$C$3,0))</f>
        <v>EBITDA</v>
      </c>
      <c r="C97" s="7">
        <v>0</v>
      </c>
      <c r="D97" s="7">
        <v>0</v>
      </c>
      <c r="E97" s="7">
        <v>0</v>
      </c>
      <c r="F97" s="7">
        <v>0</v>
      </c>
      <c r="G97" s="7">
        <v>-1.4458412899999999</v>
      </c>
      <c r="H97" s="7">
        <v>-3.8133009000000011</v>
      </c>
      <c r="I97" s="7">
        <v>3.9258025399999976</v>
      </c>
      <c r="J97" s="7">
        <v>9.1457353800000067</v>
      </c>
      <c r="K97" s="115">
        <f>K90+K92+SUM(K94:K96)</f>
        <v>6.683823410000004</v>
      </c>
      <c r="L97" s="115">
        <f t="shared" ref="L97:N97" si="68">L90+L92+SUM(L94:L96)</f>
        <v>-0.58164851000000106</v>
      </c>
      <c r="M97" s="115">
        <f t="shared" si="68"/>
        <v>0.64618070999999955</v>
      </c>
      <c r="N97" s="115">
        <f t="shared" si="68"/>
        <v>0.41364438999999986</v>
      </c>
      <c r="O97" s="115">
        <f t="shared" ref="O97:P97" si="69">O90+O92+SUM(O94:O96)</f>
        <v>-0.46899999999999997</v>
      </c>
      <c r="P97" s="115">
        <f t="shared" si="69"/>
        <v>-2.008</v>
      </c>
      <c r="R97" s="7">
        <v>0</v>
      </c>
      <c r="S97" s="7">
        <v>7.8123957300000031</v>
      </c>
      <c r="T97" s="7">
        <f t="shared" si="66"/>
        <v>7.1620000000000026</v>
      </c>
    </row>
    <row r="98" spans="1:20" ht="17.25" thickBot="1" x14ac:dyDescent="0.35">
      <c r="B98" s="13" t="str">
        <f>INDEX(Control!$B$3:$C$116,ROW(B98)-4,MATCH($C$4,Control!$B$3:$C$3,0))</f>
        <v>Margin %</v>
      </c>
      <c r="C98" s="14" t="s">
        <v>43</v>
      </c>
      <c r="D98" s="14" t="s">
        <v>43</v>
      </c>
      <c r="E98" s="14" t="s">
        <v>43</v>
      </c>
      <c r="F98" s="14" t="s">
        <v>43</v>
      </c>
      <c r="G98" s="14" t="s">
        <v>43</v>
      </c>
      <c r="H98" s="14">
        <v>-0.52537184587872743</v>
      </c>
      <c r="I98" s="14">
        <v>0.22070364108247004</v>
      </c>
      <c r="J98" s="14">
        <v>0.62151737720309075</v>
      </c>
      <c r="K98" s="14">
        <f>K97/K91</f>
        <v>0.37054667640545702</v>
      </c>
      <c r="L98" s="14">
        <f>L97/L91</f>
        <v>-0.111031358625047</v>
      </c>
      <c r="M98" s="14" t="s">
        <v>43</v>
      </c>
      <c r="N98" s="14" t="s">
        <v>43</v>
      </c>
      <c r="O98" s="14" t="s">
        <v>43</v>
      </c>
      <c r="P98" s="14" t="s">
        <v>43</v>
      </c>
      <c r="R98" s="14" t="s">
        <v>43</v>
      </c>
      <c r="S98" s="14">
        <v>0.19648325524476529</v>
      </c>
      <c r="T98" s="14">
        <f>T97/T91</f>
        <v>0.30769891733974919</v>
      </c>
    </row>
    <row r="99" spans="1:20" ht="17.25" thickTop="1" x14ac:dyDescent="0.3">
      <c r="B99" s="2" t="str">
        <f>INDEX(Control!$B$3:$C$116,ROW(B99)-4,MATCH($C$4,Control!$B$3:$C$3,0))</f>
        <v>Non-recurring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0.29970000000000008</v>
      </c>
      <c r="I99" s="11">
        <v>0</v>
      </c>
      <c r="J99" s="11">
        <v>0</v>
      </c>
      <c r="K99" s="118">
        <v>0</v>
      </c>
      <c r="L99" s="118">
        <v>0.15</v>
      </c>
      <c r="M99" s="118">
        <v>0.53446371999999998</v>
      </c>
      <c r="N99" s="118">
        <v>9.1035300000000041E-2</v>
      </c>
      <c r="O99" s="118">
        <v>3.8428259999999992E-2</v>
      </c>
      <c r="P99" s="118">
        <v>6.9491410000000003E-2</v>
      </c>
      <c r="R99" s="11">
        <v>0</v>
      </c>
      <c r="S99" s="11">
        <v>0.29970000000000008</v>
      </c>
      <c r="T99" s="11">
        <f t="shared" si="66"/>
        <v>0.77549902000000004</v>
      </c>
    </row>
    <row r="100" spans="1:20" x14ac:dyDescent="0.3">
      <c r="B100" s="6" t="str">
        <f>INDEX(Control!$B$3:$C$116,ROW(B100)-4,MATCH($C$4,Control!$B$3:$C$3,0))</f>
        <v>Adjusted EBITDA</v>
      </c>
      <c r="C100" s="7">
        <v>0</v>
      </c>
      <c r="D100" s="7">
        <v>0</v>
      </c>
      <c r="E100" s="7">
        <v>0</v>
      </c>
      <c r="F100" s="7">
        <v>0</v>
      </c>
      <c r="G100" s="7">
        <v>-1.4458412899999999</v>
      </c>
      <c r="H100" s="7">
        <v>-3.513600900000001</v>
      </c>
      <c r="I100" s="7">
        <v>3.9258025399999976</v>
      </c>
      <c r="J100" s="7">
        <v>9.1457353800000067</v>
      </c>
      <c r="K100" s="115">
        <f>K97+K99</f>
        <v>6.683823410000004</v>
      </c>
      <c r="L100" s="115">
        <f t="shared" ref="L100:N100" si="70">L97+L99</f>
        <v>-0.43164851000000104</v>
      </c>
      <c r="M100" s="115">
        <f t="shared" si="70"/>
        <v>1.1806444299999996</v>
      </c>
      <c r="N100" s="115">
        <f t="shared" si="70"/>
        <v>0.5046796899999999</v>
      </c>
      <c r="O100" s="115">
        <f t="shared" ref="O100:P100" si="71">O97+O99</f>
        <v>-0.43057173999999998</v>
      </c>
      <c r="P100" s="115">
        <f t="shared" si="71"/>
        <v>-1.9385085900000001</v>
      </c>
      <c r="R100" s="7">
        <v>0</v>
      </c>
      <c r="S100" s="7">
        <v>8.1120957300000036</v>
      </c>
      <c r="T100" s="7">
        <f t="shared" si="66"/>
        <v>7.9374990200000024</v>
      </c>
    </row>
    <row r="101" spans="1:20" ht="17.25" thickBot="1" x14ac:dyDescent="0.35">
      <c r="B101" s="13" t="str">
        <f>INDEX(Control!$B$3:$C$116,ROW(B101)-4,MATCH($C$4,Control!$B$3:$C$3,0))</f>
        <v>Margin %</v>
      </c>
      <c r="C101" s="14" t="s">
        <v>43</v>
      </c>
      <c r="D101" s="14" t="s">
        <v>43</v>
      </c>
      <c r="E101" s="14" t="s">
        <v>43</v>
      </c>
      <c r="F101" s="14" t="s">
        <v>43</v>
      </c>
      <c r="G101" s="14" t="s">
        <v>43</v>
      </c>
      <c r="H101" s="14">
        <v>-0.48408112523041597</v>
      </c>
      <c r="I101" s="14">
        <v>0.22070364108247004</v>
      </c>
      <c r="J101" s="14">
        <v>0.62151737720309075</v>
      </c>
      <c r="K101" s="14">
        <f>K100/K91</f>
        <v>0.37054667640545702</v>
      </c>
      <c r="L101" s="14">
        <f>L100/L91</f>
        <v>-8.2397736244140318E-2</v>
      </c>
      <c r="M101" s="14" t="s">
        <v>43</v>
      </c>
      <c r="N101" s="14" t="s">
        <v>43</v>
      </c>
      <c r="O101" s="14" t="s">
        <v>43</v>
      </c>
      <c r="P101" s="14" t="s">
        <v>43</v>
      </c>
      <c r="R101" s="14" t="s">
        <v>43</v>
      </c>
      <c r="S101" s="14">
        <v>0.20402076788902765</v>
      </c>
      <c r="T101" s="14">
        <f>T100/T91</f>
        <v>0.34101645557655963</v>
      </c>
    </row>
    <row r="102" spans="1:20" ht="17.25" thickTop="1" x14ac:dyDescent="0.3">
      <c r="K102" s="123"/>
    </row>
    <row r="103" spans="1:20" x14ac:dyDescent="0.3">
      <c r="K103" s="123"/>
    </row>
    <row r="104" spans="1:20" x14ac:dyDescent="0.3">
      <c r="K104" s="123"/>
    </row>
    <row r="105" spans="1:20" s="6" customFormat="1" ht="17.25" thickBot="1" x14ac:dyDescent="0.35">
      <c r="A105" s="77"/>
      <c r="B105" s="22" t="str">
        <f>INDEX(Control!$B$3:$C$116,ROW(B105)-4,MATCH($C$4,Control!$B$3:$C$3,0))</f>
        <v>Holding</v>
      </c>
      <c r="C105" s="23" t="str">
        <f>C$6</f>
        <v>1Q19</v>
      </c>
      <c r="D105" s="23" t="str">
        <f t="shared" ref="D105:P105" si="72">D$6</f>
        <v>2Q19</v>
      </c>
      <c r="E105" s="23" t="str">
        <f t="shared" si="72"/>
        <v>3Q19</v>
      </c>
      <c r="F105" s="23" t="str">
        <f t="shared" si="72"/>
        <v>4Q19</v>
      </c>
      <c r="G105" s="23" t="str">
        <f t="shared" si="72"/>
        <v>1Q20</v>
      </c>
      <c r="H105" s="23" t="str">
        <f t="shared" si="72"/>
        <v>2Q20</v>
      </c>
      <c r="I105" s="23" t="str">
        <f t="shared" si="72"/>
        <v>3Q20</v>
      </c>
      <c r="J105" s="23" t="str">
        <f t="shared" si="72"/>
        <v>4Q20</v>
      </c>
      <c r="K105" s="23" t="str">
        <f t="shared" si="72"/>
        <v>1Q21</v>
      </c>
      <c r="L105" s="23" t="str">
        <f t="shared" si="72"/>
        <v>2Q21</v>
      </c>
      <c r="M105" s="23" t="str">
        <f t="shared" si="72"/>
        <v>3Q21</v>
      </c>
      <c r="N105" s="23" t="str">
        <f t="shared" si="72"/>
        <v>4Q21</v>
      </c>
      <c r="O105" s="23" t="str">
        <f t="shared" si="72"/>
        <v>1Q22</v>
      </c>
      <c r="P105" s="23" t="str">
        <f t="shared" si="72"/>
        <v>2Q22</v>
      </c>
      <c r="R105" s="74">
        <f>R$6</f>
        <v>2019</v>
      </c>
      <c r="S105" s="74">
        <f>S$6</f>
        <v>2020</v>
      </c>
      <c r="T105" s="74">
        <f>T$6</f>
        <v>2021</v>
      </c>
    </row>
    <row r="106" spans="1:20" x14ac:dyDescent="0.3">
      <c r="B106" s="6" t="str">
        <f>INDEX(Control!$B$3:$C$116,ROW(B106)-4,MATCH($C$4,Control!$B$3:$C$3,0))</f>
        <v>Net Revenue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115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R106" s="7">
        <v>0</v>
      </c>
      <c r="S106" s="7">
        <v>0</v>
      </c>
      <c r="T106" s="7">
        <f t="shared" ref="T106:T114" si="73">SUM(K106:N106)</f>
        <v>0</v>
      </c>
    </row>
    <row r="107" spans="1:20" x14ac:dyDescent="0.3">
      <c r="B107" s="8" t="str">
        <f>INDEX(Control!$B$3:$C$116,ROW(B107)-4,MATCH($C$4,Control!$B$3:$C$3,0))</f>
        <v>Operating Net Revenue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122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R107" s="9">
        <v>0</v>
      </c>
      <c r="S107" s="9">
        <v>0</v>
      </c>
      <c r="T107" s="9">
        <f t="shared" si="73"/>
        <v>0</v>
      </c>
    </row>
    <row r="108" spans="1:20" x14ac:dyDescent="0.3">
      <c r="B108" s="2" t="str">
        <f>INDEX(Control!$B$3:$C$116,ROW(B108)-4,MATCH($C$4,Control!$B$3:$C$3,0))</f>
        <v>Operating Costs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115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R108" s="11">
        <v>0</v>
      </c>
      <c r="S108" s="11">
        <v>0</v>
      </c>
      <c r="T108" s="11">
        <f t="shared" si="73"/>
        <v>0</v>
      </c>
    </row>
    <row r="109" spans="1:20" x14ac:dyDescent="0.3">
      <c r="B109" s="8" t="str">
        <f>INDEX(Control!$B$3:$C$116,ROW(B109)-4,MATCH($C$4,Control!$B$3:$C$3,0))</f>
        <v>Operating Costs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122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R109" s="9">
        <v>0</v>
      </c>
      <c r="S109" s="9">
        <v>0</v>
      </c>
      <c r="T109" s="9">
        <f t="shared" si="73"/>
        <v>0</v>
      </c>
    </row>
    <row r="110" spans="1:20" x14ac:dyDescent="0.3">
      <c r="B110" s="2" t="str">
        <f>INDEX(Control!$B$3:$C$116,ROW(B110)-4,MATCH($C$4,Control!$B$3:$C$3,0))</f>
        <v>Operating Expenses</v>
      </c>
      <c r="C110" s="11">
        <v>-12.8686077</v>
      </c>
      <c r="D110" s="11">
        <v>-19.960864779999998</v>
      </c>
      <c r="E110" s="11">
        <v>-15.558930709999998</v>
      </c>
      <c r="F110" s="11">
        <v>-20.098681860000003</v>
      </c>
      <c r="G110" s="11">
        <v>-23.013713159999991</v>
      </c>
      <c r="H110" s="11">
        <v>-19.808889410000003</v>
      </c>
      <c r="I110" s="11">
        <v>-40.551502530000015</v>
      </c>
      <c r="J110" s="11">
        <v>-18.886104119230851</v>
      </c>
      <c r="K110" s="118">
        <v>-18.174802398131011</v>
      </c>
      <c r="L110" s="118">
        <v>-19.872719342318813</v>
      </c>
      <c r="M110" s="118">
        <v>-8.4007598521547706</v>
      </c>
      <c r="N110" s="118">
        <v>-15.082718407395404</v>
      </c>
      <c r="O110" s="118">
        <v>-17.074000000000002</v>
      </c>
      <c r="P110" s="118">
        <v>-20.361000000000001</v>
      </c>
      <c r="R110" s="11">
        <v>-68.487085050000005</v>
      </c>
      <c r="S110" s="11">
        <v>-102.26020921923086</v>
      </c>
      <c r="T110" s="11">
        <f t="shared" si="73"/>
        <v>-61.530999999999999</v>
      </c>
    </row>
    <row r="111" spans="1:20" x14ac:dyDescent="0.3">
      <c r="B111" s="2" t="str">
        <f>INDEX(Control!$B$3:$C$116,ROW(B111)-4,MATCH($C$4,Control!$B$3:$C$3,0))</f>
        <v>AFRMM &amp; Other Tax Credits</v>
      </c>
      <c r="C111" s="11">
        <v>0</v>
      </c>
      <c r="D111" s="11">
        <v>-9.8321099999996719E-3</v>
      </c>
      <c r="E111" s="11">
        <v>-3.6082248300317588E-16</v>
      </c>
      <c r="F111" s="11">
        <v>-7.2164496600635175E-16</v>
      </c>
      <c r="G111" s="11">
        <v>0</v>
      </c>
      <c r="H111" s="11">
        <v>0</v>
      </c>
      <c r="I111" s="11">
        <v>0</v>
      </c>
      <c r="J111" s="11">
        <v>0</v>
      </c>
      <c r="K111" s="118">
        <v>0</v>
      </c>
      <c r="L111" s="118">
        <v>0</v>
      </c>
      <c r="M111" s="118">
        <v>0</v>
      </c>
      <c r="N111" s="118">
        <v>32.429000000000002</v>
      </c>
      <c r="O111" s="118">
        <v>-0.14799999999999999</v>
      </c>
      <c r="P111" s="118">
        <v>4.5999999999999999E-2</v>
      </c>
      <c r="R111" s="11">
        <v>-9.8321100000007544E-3</v>
      </c>
      <c r="S111" s="11">
        <v>0</v>
      </c>
      <c r="T111" s="11">
        <f t="shared" si="73"/>
        <v>32.429000000000002</v>
      </c>
    </row>
    <row r="112" spans="1:20" x14ac:dyDescent="0.3">
      <c r="B112" s="2" t="str">
        <f>INDEX(Control!$B$3:$C$116,ROW(B112)-4,MATCH($C$4,Control!$B$3:$C$3,0))</f>
        <v>Equity Accounting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8">
        <v>-0.13115727186271897</v>
      </c>
      <c r="L112" s="118">
        <v>-0.41955803557237914</v>
      </c>
      <c r="M112" s="118">
        <v>-1.4724369036528486</v>
      </c>
      <c r="N112" s="118">
        <v>1.9311522110879054</v>
      </c>
      <c r="O112" s="118">
        <v>-0.49599999999999511</v>
      </c>
      <c r="P112" s="118">
        <v>-1.0649999999999977</v>
      </c>
      <c r="R112" s="11">
        <v>0</v>
      </c>
      <c r="S112" s="11">
        <v>0</v>
      </c>
      <c r="T112" s="11">
        <f t="shared" si="73"/>
        <v>-9.2000000000041382E-2</v>
      </c>
    </row>
    <row r="113" spans="2:20" x14ac:dyDescent="0.3">
      <c r="B113" s="2" t="str">
        <f>INDEX(Control!$B$3:$C$116,ROW(B113)-4,MATCH($C$4,Control!$B$3:$C$3,0))</f>
        <v>Other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8">
        <v>-1.699999999999946E-2</v>
      </c>
      <c r="L113" s="118">
        <v>6.9421023948878791</v>
      </c>
      <c r="M113" s="118">
        <v>2.9493962707932844</v>
      </c>
      <c r="N113" s="118">
        <v>-9.8744986656811644</v>
      </c>
      <c r="O113" s="118">
        <v>0</v>
      </c>
      <c r="P113" s="118">
        <v>0</v>
      </c>
      <c r="R113" s="11">
        <v>0</v>
      </c>
      <c r="S113" s="11">
        <v>0</v>
      </c>
      <c r="T113" s="11">
        <f t="shared" si="73"/>
        <v>0</v>
      </c>
    </row>
    <row r="114" spans="2:20" x14ac:dyDescent="0.3">
      <c r="B114" s="6" t="str">
        <f>INDEX(Control!$B$3:$C$116,ROW(B114)-4,MATCH($C$4,Control!$B$3:$C$3,0))</f>
        <v>EBITDA</v>
      </c>
      <c r="C114" s="7">
        <v>-12.8686077</v>
      </c>
      <c r="D114" s="7">
        <v>-19.970696889999999</v>
      </c>
      <c r="E114" s="7">
        <v>-15.558930709999998</v>
      </c>
      <c r="F114" s="7">
        <v>-20.098681860000003</v>
      </c>
      <c r="G114" s="7">
        <v>-23.013713159999991</v>
      </c>
      <c r="H114" s="7">
        <v>-19.808889410000003</v>
      </c>
      <c r="I114" s="7">
        <v>-40.551502530000015</v>
      </c>
      <c r="J114" s="7">
        <v>-18.886104119230851</v>
      </c>
      <c r="K114" s="115">
        <f>SUM(K110:K113)</f>
        <v>-18.322959669993729</v>
      </c>
      <c r="L114" s="115">
        <f t="shared" ref="L114:N114" si="74">SUM(L110:L113)</f>
        <v>-13.350174983003313</v>
      </c>
      <c r="M114" s="115">
        <f t="shared" si="74"/>
        <v>-6.9238004850143344</v>
      </c>
      <c r="N114" s="115">
        <f t="shared" si="74"/>
        <v>9.4029351380113386</v>
      </c>
      <c r="O114" s="115">
        <f t="shared" ref="O114:P114" si="75">SUM(O110:O113)</f>
        <v>-17.717999999999996</v>
      </c>
      <c r="P114" s="115">
        <f t="shared" si="75"/>
        <v>-21.38</v>
      </c>
      <c r="R114" s="7">
        <v>-68.496917159999995</v>
      </c>
      <c r="S114" s="7">
        <v>-102.26020921923086</v>
      </c>
      <c r="T114" s="7">
        <f t="shared" si="73"/>
        <v>-29.194000000000038</v>
      </c>
    </row>
    <row r="115" spans="2:20" ht="17.25" thickBot="1" x14ac:dyDescent="0.35">
      <c r="B115" s="13" t="str">
        <f>INDEX(Control!$B$3:$C$116,ROW(B115)-4,MATCH($C$4,Control!$B$3:$C$3,0))</f>
        <v>Margin %</v>
      </c>
      <c r="C115" s="14" t="s">
        <v>43</v>
      </c>
      <c r="D115" s="14" t="s">
        <v>43</v>
      </c>
      <c r="E115" s="14" t="s">
        <v>43</v>
      </c>
      <c r="F115" s="14" t="s">
        <v>43</v>
      </c>
      <c r="G115" s="14" t="s">
        <v>43</v>
      </c>
      <c r="H115" s="14" t="s">
        <v>43</v>
      </c>
      <c r="I115" s="14" t="s">
        <v>43</v>
      </c>
      <c r="J115" s="14" t="s">
        <v>43</v>
      </c>
      <c r="K115" s="14" t="s">
        <v>43</v>
      </c>
      <c r="L115" s="14" t="s">
        <v>43</v>
      </c>
      <c r="M115" s="14" t="s">
        <v>43</v>
      </c>
      <c r="N115" s="14" t="s">
        <v>43</v>
      </c>
      <c r="O115" s="14" t="s">
        <v>43</v>
      </c>
      <c r="P115" s="14" t="s">
        <v>43</v>
      </c>
      <c r="R115" s="14" t="s">
        <v>43</v>
      </c>
      <c r="S115" s="14" t="s">
        <v>43</v>
      </c>
      <c r="T115" s="14" t="s">
        <v>43</v>
      </c>
    </row>
    <row r="116" spans="2:20" ht="17.25" thickTop="1" x14ac:dyDescent="0.3">
      <c r="B116" s="2" t="str">
        <f>INDEX(Control!$B$3:$C$116,ROW(B116)-4,MATCH($C$4,Control!$B$3:$C$3,0))</f>
        <v>Non-recurring</v>
      </c>
      <c r="C116" s="11">
        <v>0.30978749128409078</v>
      </c>
      <c r="D116" s="11">
        <v>6.7610852401067891</v>
      </c>
      <c r="E116" s="11">
        <v>-0.23201273540860967</v>
      </c>
      <c r="F116" s="11">
        <v>6.3371471585707564</v>
      </c>
      <c r="G116" s="11">
        <v>6.2970138099999993</v>
      </c>
      <c r="H116" s="11">
        <v>5.7359959400000005</v>
      </c>
      <c r="I116" s="11">
        <v>24.452063899999999</v>
      </c>
      <c r="J116" s="11">
        <v>0.78384065000000192</v>
      </c>
      <c r="K116" s="118">
        <v>0.29298790186271856</v>
      </c>
      <c r="L116" s="118">
        <v>-5.7993389593155005</v>
      </c>
      <c r="M116" s="118">
        <v>-16.176891557140436</v>
      </c>
      <c r="N116" s="118">
        <v>-25.181823885406736</v>
      </c>
      <c r="O116" s="118">
        <v>-1.7432928500000024</v>
      </c>
      <c r="P116" s="118">
        <v>-4.920570689999999</v>
      </c>
      <c r="R116" s="11">
        <v>13.176007154553027</v>
      </c>
      <c r="S116" s="11">
        <v>37.268914299999999</v>
      </c>
      <c r="T116" s="11">
        <f t="shared" ref="T116:T117" si="76">SUM(K116:N116)</f>
        <v>-46.865066499999955</v>
      </c>
    </row>
    <row r="117" spans="2:20" x14ac:dyDescent="0.3">
      <c r="B117" s="6" t="str">
        <f>INDEX(Control!$B$3:$C$116,ROW(B117)-4,MATCH($C$4,Control!$B$3:$C$3,0))</f>
        <v>Adjusted EBITDA</v>
      </c>
      <c r="C117" s="7">
        <v>-12.558820208715909</v>
      </c>
      <c r="D117" s="7">
        <v>-13.20961164989321</v>
      </c>
      <c r="E117" s="7">
        <v>-15.790943445408608</v>
      </c>
      <c r="F117" s="7">
        <v>-13.761534701429246</v>
      </c>
      <c r="G117" s="7">
        <v>-16.716699349999992</v>
      </c>
      <c r="H117" s="7">
        <v>-14.072893470000002</v>
      </c>
      <c r="I117" s="7">
        <v>-16.099438630000016</v>
      </c>
      <c r="J117" s="7">
        <v>-18.102263469230849</v>
      </c>
      <c r="K117" s="115">
        <f>K114+K116</f>
        <v>-18.029971768131009</v>
      </c>
      <c r="L117" s="115">
        <f t="shared" ref="L117:N117" si="77">L114+L116</f>
        <v>-19.149513942318812</v>
      </c>
      <c r="M117" s="115">
        <f t="shared" si="77"/>
        <v>-23.100692042154769</v>
      </c>
      <c r="N117" s="115">
        <f t="shared" si="77"/>
        <v>-15.778888747395397</v>
      </c>
      <c r="O117" s="115">
        <f t="shared" ref="O117:P117" si="78">O114+O116</f>
        <v>-19.46129285</v>
      </c>
      <c r="P117" s="115">
        <f t="shared" si="78"/>
        <v>-26.300570689999997</v>
      </c>
      <c r="R117" s="7">
        <v>-55.320910005446976</v>
      </c>
      <c r="S117" s="7">
        <v>-64.991294919230853</v>
      </c>
      <c r="T117" s="7">
        <f t="shared" si="76"/>
        <v>-76.059066499999986</v>
      </c>
    </row>
    <row r="118" spans="2:20" ht="17.25" thickBot="1" x14ac:dyDescent="0.35">
      <c r="B118" s="13" t="str">
        <f>INDEX(Control!$B$3:$C$116,ROW(B118)-4,MATCH($C$4,Control!$B$3:$C$3,0))</f>
        <v>Margin %</v>
      </c>
      <c r="C118" s="14" t="s">
        <v>43</v>
      </c>
      <c r="D118" s="14" t="s">
        <v>43</v>
      </c>
      <c r="E118" s="14" t="s">
        <v>43</v>
      </c>
      <c r="F118" s="14" t="s">
        <v>43</v>
      </c>
      <c r="G118" s="14" t="s">
        <v>43</v>
      </c>
      <c r="H118" s="14" t="s">
        <v>43</v>
      </c>
      <c r="I118" s="14" t="s">
        <v>43</v>
      </c>
      <c r="J118" s="14" t="s">
        <v>43</v>
      </c>
      <c r="K118" s="14" t="s">
        <v>43</v>
      </c>
      <c r="L118" s="14" t="s">
        <v>43</v>
      </c>
      <c r="M118" s="14" t="s">
        <v>43</v>
      </c>
      <c r="N118" s="14" t="s">
        <v>43</v>
      </c>
      <c r="O118" s="14" t="s">
        <v>43</v>
      </c>
      <c r="P118" s="14" t="s">
        <v>43</v>
      </c>
      <c r="R118" s="14" t="s">
        <v>43</v>
      </c>
      <c r="S118" s="14" t="s">
        <v>43</v>
      </c>
      <c r="T118" s="14" t="s">
        <v>43</v>
      </c>
    </row>
    <row r="119" spans="2:20" ht="17.25" thickTop="1" x14ac:dyDescent="0.3">
      <c r="Q119" s="12"/>
    </row>
    <row r="120" spans="2:20" x14ac:dyDescent="0.3">
      <c r="Q120" s="12"/>
    </row>
    <row r="121" spans="2:20" x14ac:dyDescent="0.3">
      <c r="Q121" s="12"/>
    </row>
  </sheetData>
  <dataValidations count="1">
    <dataValidation type="list" allowBlank="1" showInputMessage="1" showErrorMessage="1" sqref="C4">
      <formula1>"ENGLISH,PORTUGUÊS"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Y20"/>
  <sheetViews>
    <sheetView showGridLines="0" zoomScale="90" zoomScaleNormal="90" workbookViewId="0">
      <selection activeCell="B11" sqref="B11"/>
    </sheetView>
  </sheetViews>
  <sheetFormatPr defaultColWidth="8.85546875" defaultRowHeight="16.5" x14ac:dyDescent="0.3"/>
  <cols>
    <col min="1" max="1" width="3" style="2" customWidth="1"/>
    <col min="2" max="2" width="31.140625" style="2" customWidth="1"/>
    <col min="3" max="16" width="8.85546875" style="2"/>
    <col min="17" max="19" width="9.5703125" style="2" bestFit="1" customWidth="1"/>
    <col min="20" max="20" width="9.5703125" style="2" customWidth="1"/>
    <col min="21" max="21" width="8.85546875" style="2"/>
    <col min="22" max="25" width="10.140625" style="2" customWidth="1"/>
    <col min="26" max="16384" width="8.85546875" style="2"/>
  </cols>
  <sheetData>
    <row r="1" spans="1:25" x14ac:dyDescent="0.3">
      <c r="A1" s="1"/>
      <c r="B1" s="4"/>
      <c r="C1" s="3"/>
      <c r="D1" s="3"/>
      <c r="E1" s="3"/>
      <c r="F1" s="3"/>
      <c r="G1" s="3"/>
      <c r="H1" s="3"/>
      <c r="I1" s="3"/>
      <c r="J1" s="3"/>
      <c r="K1" s="3"/>
    </row>
    <row r="2" spans="1:25" x14ac:dyDescent="0.3">
      <c r="A2" s="1"/>
      <c r="B2" s="20" t="s">
        <v>41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V2" s="21"/>
      <c r="W2" s="21"/>
      <c r="X2" s="21"/>
      <c r="Y2" s="21"/>
    </row>
    <row r="3" spans="1:25" x14ac:dyDescent="0.3">
      <c r="A3" s="1"/>
      <c r="B3" s="4"/>
      <c r="C3" s="3"/>
      <c r="D3" s="3"/>
      <c r="E3" s="3"/>
      <c r="F3" s="3"/>
      <c r="G3" s="3"/>
      <c r="H3" s="3"/>
      <c r="I3" s="3"/>
      <c r="J3" s="3"/>
      <c r="K3" s="3"/>
    </row>
    <row r="4" spans="1:25" s="6" customFormat="1" ht="17.25" thickBot="1" x14ac:dyDescent="0.35">
      <c r="A4" s="77"/>
      <c r="B4" s="22" t="str">
        <f>INDEX(Control!$E$3:$F$116,ROW(B4)-2,MATCH(EBITDA!$C$4,Control!$B$3:$C$3,0))</f>
        <v>Volume (kt)</v>
      </c>
      <c r="C4" s="23" t="str">
        <f>IF(LEFT($G$4,2)="1T","1T18","1Q18")</f>
        <v>1Q18</v>
      </c>
      <c r="D4" s="23" t="str">
        <f>IF(LEFT($G$4,2)="1T","2T18","2Q18")</f>
        <v>2Q18</v>
      </c>
      <c r="E4" s="23" t="str">
        <f>IF(LEFT($G$4,2)="1T","3T18","3Q18")</f>
        <v>3Q18</v>
      </c>
      <c r="F4" s="23" t="str">
        <f>IF(LEFT($G$4,2)="1T","4T18","4Q18")</f>
        <v>4Q18</v>
      </c>
      <c r="G4" s="23" t="str">
        <f>EBITDA!C6</f>
        <v>1Q19</v>
      </c>
      <c r="H4" s="23" t="str">
        <f>EBITDA!D6</f>
        <v>2Q19</v>
      </c>
      <c r="I4" s="23" t="str">
        <f>EBITDA!E6</f>
        <v>3Q19</v>
      </c>
      <c r="J4" s="23" t="str">
        <f>EBITDA!F6</f>
        <v>4Q19</v>
      </c>
      <c r="K4" s="23" t="str">
        <f>EBITDA!G6</f>
        <v>1Q20</v>
      </c>
      <c r="L4" s="23" t="str">
        <f>EBITDA!H6</f>
        <v>2Q20</v>
      </c>
      <c r="M4" s="23" t="str">
        <f>EBITDA!I6</f>
        <v>3Q20</v>
      </c>
      <c r="N4" s="23" t="str">
        <f>EBITDA!J6</f>
        <v>4Q20</v>
      </c>
      <c r="O4" s="23" t="str">
        <f>EBITDA!K6</f>
        <v>1Q21</v>
      </c>
      <c r="P4" s="23" t="str">
        <f>EBITDA!L6</f>
        <v>2Q21</v>
      </c>
      <c r="Q4" s="23" t="str">
        <f>EBITDA!M6</f>
        <v>3Q21</v>
      </c>
      <c r="R4" s="23" t="str">
        <f>EBITDA!N6</f>
        <v>4Q21</v>
      </c>
      <c r="S4" s="23" t="str">
        <f>EBITDA!O6</f>
        <v>1Q22</v>
      </c>
      <c r="T4" s="23" t="str">
        <f>EBITDA!P6</f>
        <v>2Q22</v>
      </c>
      <c r="V4" s="78">
        <v>2018</v>
      </c>
      <c r="W4" s="78">
        <v>2019</v>
      </c>
      <c r="X4" s="78">
        <v>2020</v>
      </c>
      <c r="Y4" s="74">
        <v>2021</v>
      </c>
    </row>
    <row r="5" spans="1:25" x14ac:dyDescent="0.3">
      <c r="B5" s="6" t="str">
        <f>INDEX(Control!$E$3:$F$116,ROW(B5)-2,MATCH(EBITDA!$C$4,Control!$B$3:$C$3,0))</f>
        <v>North Corridor</v>
      </c>
      <c r="C5" s="15">
        <f>SUM(C6:C8)</f>
        <v>513.376713</v>
      </c>
      <c r="D5" s="15">
        <f t="shared" ref="D5:R5" si="0">SUM(D6:D8)</f>
        <v>1105.9087079999999</v>
      </c>
      <c r="E5" s="15">
        <f t="shared" si="0"/>
        <v>1197.4353640000002</v>
      </c>
      <c r="F5" s="15">
        <f t="shared" si="0"/>
        <v>743.71120100000007</v>
      </c>
      <c r="G5" s="15">
        <f t="shared" si="0"/>
        <v>963.06323999999995</v>
      </c>
      <c r="H5" s="15">
        <f t="shared" si="0"/>
        <v>1104.72498</v>
      </c>
      <c r="I5" s="15">
        <f t="shared" si="0"/>
        <v>1595.4731100000001</v>
      </c>
      <c r="J5" s="15">
        <f t="shared" si="0"/>
        <v>674.177412</v>
      </c>
      <c r="K5" s="15">
        <f t="shared" si="0"/>
        <v>1413.4486900000004</v>
      </c>
      <c r="L5" s="15">
        <f t="shared" si="0"/>
        <v>2079.7927159999999</v>
      </c>
      <c r="M5" s="15">
        <f t="shared" si="0"/>
        <v>1958.1253479999996</v>
      </c>
      <c r="N5" s="15">
        <f t="shared" si="0"/>
        <v>879.7244300000001</v>
      </c>
      <c r="O5" s="15">
        <f t="shared" si="0"/>
        <v>1386.8519369999995</v>
      </c>
      <c r="P5" s="15">
        <f t="shared" si="0"/>
        <v>1833.2238430000004</v>
      </c>
      <c r="Q5" s="15">
        <f t="shared" si="0"/>
        <v>1199.899079</v>
      </c>
      <c r="R5" s="15">
        <f t="shared" si="0"/>
        <v>949.211589</v>
      </c>
      <c r="S5" s="15">
        <f t="shared" ref="S5:T5" si="1">SUM(S6:S8)</f>
        <v>1638.4669769999998</v>
      </c>
      <c r="T5" s="15">
        <f t="shared" si="1"/>
        <v>2179.1813990000001</v>
      </c>
      <c r="V5" s="15">
        <f>SUM(V6:V8)</f>
        <v>3560.4319860000005</v>
      </c>
      <c r="W5" s="15">
        <f>SUM(W6:W8)</f>
        <v>4337.4387420000003</v>
      </c>
      <c r="X5" s="15">
        <f>SUM(X6:X8)</f>
        <v>6331.0911840000008</v>
      </c>
      <c r="Y5" s="15">
        <f>SUM(O5:R5)</f>
        <v>5369.1864480000004</v>
      </c>
    </row>
    <row r="6" spans="1:25" x14ac:dyDescent="0.3">
      <c r="B6" s="8" t="str">
        <f>INDEX(Control!$E$3:$F$116,ROW(B6)-2,MATCH(EBITDA!$C$4,Control!$B$3:$C$3,0))</f>
        <v>Grains</v>
      </c>
      <c r="C6" s="16">
        <v>500.37006000000002</v>
      </c>
      <c r="D6" s="16">
        <v>772.82811000000004</v>
      </c>
      <c r="E6" s="16">
        <v>1036.2882400000001</v>
      </c>
      <c r="F6" s="16">
        <v>611.66106000000002</v>
      </c>
      <c r="G6" s="16">
        <v>777.19600000000003</v>
      </c>
      <c r="H6" s="16">
        <v>832.73099999999999</v>
      </c>
      <c r="I6" s="16">
        <v>1351.9665200000002</v>
      </c>
      <c r="J6" s="16">
        <v>565.34108000000003</v>
      </c>
      <c r="K6" s="16">
        <v>1161.7867300000005</v>
      </c>
      <c r="L6" s="16">
        <v>1611.2918579999998</v>
      </c>
      <c r="M6" s="16">
        <v>1677.2220499999996</v>
      </c>
      <c r="N6" s="16">
        <v>694.43253100000015</v>
      </c>
      <c r="O6" s="16">
        <v>1085.5942549999995</v>
      </c>
      <c r="P6" s="16">
        <v>1277.4406250000004</v>
      </c>
      <c r="Q6" s="16">
        <v>852.70947999999999</v>
      </c>
      <c r="R6" s="16">
        <v>639.06481000000008</v>
      </c>
      <c r="S6" s="16">
        <v>1257.2588799999999</v>
      </c>
      <c r="T6" s="16">
        <v>1529.462577</v>
      </c>
      <c r="V6" s="16">
        <v>2921.1474700000003</v>
      </c>
      <c r="W6" s="16">
        <v>3527.2346000000007</v>
      </c>
      <c r="X6" s="16">
        <v>5144.7331690000001</v>
      </c>
      <c r="Y6" s="16">
        <f t="shared" ref="Y6:Y20" si="2">SUM(O6:R6)</f>
        <v>3854.8091700000004</v>
      </c>
    </row>
    <row r="7" spans="1:25" x14ac:dyDescent="0.3">
      <c r="B7" s="8" t="str">
        <f>INDEX(Control!$E$3:$F$116,ROW(B7)-2,MATCH(EBITDA!$C$4,Control!$B$3:$C$3,0))</f>
        <v>Fertilizers</v>
      </c>
      <c r="C7" s="16">
        <v>3.3256930000000002</v>
      </c>
      <c r="D7" s="16">
        <v>140.47992799999997</v>
      </c>
      <c r="E7" s="16">
        <v>99.358124000000004</v>
      </c>
      <c r="F7" s="16">
        <v>129.54614100000001</v>
      </c>
      <c r="G7" s="16">
        <v>68.197239999999994</v>
      </c>
      <c r="H7" s="16">
        <v>93.983000000000004</v>
      </c>
      <c r="I7" s="16">
        <v>71.123680000000007</v>
      </c>
      <c r="J7" s="16">
        <v>108.06033199999999</v>
      </c>
      <c r="K7" s="16">
        <v>40.622805</v>
      </c>
      <c r="L7" s="16">
        <v>59.984858000000003</v>
      </c>
      <c r="M7" s="16">
        <v>10.164298</v>
      </c>
      <c r="N7" s="16">
        <v>131.01089899999999</v>
      </c>
      <c r="O7" s="16">
        <v>67.053681999999995</v>
      </c>
      <c r="P7" s="16">
        <v>108.562473</v>
      </c>
      <c r="Q7" s="16">
        <v>122.96450400000002</v>
      </c>
      <c r="R7" s="16">
        <v>135.55977899999999</v>
      </c>
      <c r="S7" s="16">
        <v>58.694866999999995</v>
      </c>
      <c r="T7" s="16">
        <v>44.983764000000001</v>
      </c>
      <c r="V7" s="16">
        <v>372.70988599999998</v>
      </c>
      <c r="W7" s="16">
        <v>341.36425199999996</v>
      </c>
      <c r="X7" s="16">
        <v>241.78286</v>
      </c>
      <c r="Y7" s="16">
        <f t="shared" si="2"/>
        <v>434.14043800000002</v>
      </c>
    </row>
    <row r="8" spans="1:25" x14ac:dyDescent="0.3">
      <c r="B8" s="8" t="str">
        <f>INDEX(Control!$E$3:$F$116,ROW(B8)-2,MATCH(EBITDA!$C$4,Control!$B$3:$C$3,0))</f>
        <v>RodoTUP</v>
      </c>
      <c r="C8" s="16">
        <v>9.6809600000000007</v>
      </c>
      <c r="D8" s="16">
        <v>192.60067000000001</v>
      </c>
      <c r="E8" s="16">
        <v>61.789000000000001</v>
      </c>
      <c r="F8" s="16">
        <v>2.504</v>
      </c>
      <c r="G8" s="16">
        <v>117.67</v>
      </c>
      <c r="H8" s="16">
        <v>178.01098000000002</v>
      </c>
      <c r="I8" s="16">
        <v>172.38290999999998</v>
      </c>
      <c r="J8" s="16">
        <v>0.77600000000000002</v>
      </c>
      <c r="K8" s="16">
        <v>211.03915499999999</v>
      </c>
      <c r="L8" s="16">
        <v>408.51600000000002</v>
      </c>
      <c r="M8" s="16">
        <v>270.73899999999998</v>
      </c>
      <c r="N8" s="16">
        <v>54.280999999999999</v>
      </c>
      <c r="O8" s="16">
        <v>234.20400000000001</v>
      </c>
      <c r="P8" s="16">
        <v>447.22074500000002</v>
      </c>
      <c r="Q8" s="16">
        <v>224.22509500000001</v>
      </c>
      <c r="R8" s="16">
        <v>174.58699999999999</v>
      </c>
      <c r="S8" s="16">
        <v>322.51322999999996</v>
      </c>
      <c r="T8" s="16">
        <v>604.73505799999998</v>
      </c>
      <c r="V8" s="16">
        <v>266.57463000000001</v>
      </c>
      <c r="W8" s="16">
        <v>468.83989000000003</v>
      </c>
      <c r="X8" s="16">
        <v>944.575155</v>
      </c>
      <c r="Y8" s="16">
        <f t="shared" si="2"/>
        <v>1080.23684</v>
      </c>
    </row>
    <row r="9" spans="1:25" x14ac:dyDescent="0.3">
      <c r="B9" s="6" t="str">
        <f>INDEX(Control!$E$3:$F$116,ROW(B9)-2,MATCH(EBITDA!$C$4,Control!$B$3:$C$3,0))</f>
        <v>South Corridor</v>
      </c>
      <c r="C9" s="15">
        <f>SUM(C10:C14)</f>
        <v>609.39061889999994</v>
      </c>
      <c r="D9" s="15">
        <f t="shared" ref="D9:R9" si="3">SUM(D10:D14)</f>
        <v>846.70262159999993</v>
      </c>
      <c r="E9" s="15">
        <f t="shared" si="3"/>
        <v>774.66526440000007</v>
      </c>
      <c r="F9" s="15">
        <f t="shared" si="3"/>
        <v>628.58779625</v>
      </c>
      <c r="G9" s="15">
        <f t="shared" si="3"/>
        <v>747.47679560000006</v>
      </c>
      <c r="H9" s="15">
        <f t="shared" si="3"/>
        <v>943.58641599999999</v>
      </c>
      <c r="I9" s="15">
        <f t="shared" si="3"/>
        <v>969.10443880000003</v>
      </c>
      <c r="J9" s="15">
        <f t="shared" si="3"/>
        <v>418.66261709999992</v>
      </c>
      <c r="K9" s="15">
        <f t="shared" si="3"/>
        <v>631.82336948163265</v>
      </c>
      <c r="L9" s="15">
        <f t="shared" si="3"/>
        <v>945.68604952247188</v>
      </c>
      <c r="M9" s="15">
        <f t="shared" si="3"/>
        <v>797.61185579999994</v>
      </c>
      <c r="N9" s="15">
        <f t="shared" si="3"/>
        <v>423.75352039999996</v>
      </c>
      <c r="O9" s="15">
        <f t="shared" si="3"/>
        <v>675.81521700000008</v>
      </c>
      <c r="P9" s="15">
        <f t="shared" si="3"/>
        <v>1274.7288606499999</v>
      </c>
      <c r="Q9" s="15">
        <f t="shared" si="3"/>
        <v>1087.9682829999999</v>
      </c>
      <c r="R9" s="15">
        <f t="shared" si="3"/>
        <v>515.76132010000003</v>
      </c>
      <c r="S9" s="15">
        <f t="shared" ref="S9:T9" si="4">SUM(S10:S14)</f>
        <v>1051.5826966000002</v>
      </c>
      <c r="T9" s="15">
        <f t="shared" si="4"/>
        <v>1705.9783428000001</v>
      </c>
      <c r="V9" s="15">
        <v>2078.1085640000001</v>
      </c>
      <c r="W9" s="15">
        <v>2180.0912234000002</v>
      </c>
      <c r="X9" s="15">
        <v>1889.3910130816328</v>
      </c>
      <c r="Y9" s="15">
        <f t="shared" si="2"/>
        <v>3554.27368075</v>
      </c>
    </row>
    <row r="10" spans="1:25" x14ac:dyDescent="0.3">
      <c r="B10" s="8" t="str">
        <f>INDEX(Control!$E$3:$F$116,ROW(B10)-2,MATCH(EBITDA!$C$4,Control!$B$3:$C$3,0))</f>
        <v>Iron Ore</v>
      </c>
      <c r="C10" s="16">
        <v>169.81399999999999</v>
      </c>
      <c r="D10" s="16">
        <v>143.31399999999999</v>
      </c>
      <c r="E10" s="16">
        <v>157.85300000000001</v>
      </c>
      <c r="F10" s="16">
        <v>203.15100000000001</v>
      </c>
      <c r="G10" s="16">
        <v>118.34</v>
      </c>
      <c r="H10" s="16">
        <v>166.41399999999999</v>
      </c>
      <c r="I10" s="16">
        <v>139.68799999999999</v>
      </c>
      <c r="J10" s="16">
        <v>0</v>
      </c>
      <c r="K10" s="16">
        <v>123.405</v>
      </c>
      <c r="L10" s="16">
        <v>220.90100000000001</v>
      </c>
      <c r="M10" s="16">
        <v>199.255</v>
      </c>
      <c r="N10" s="16">
        <v>17.841999999999999</v>
      </c>
      <c r="O10" s="16">
        <v>385.67200000000003</v>
      </c>
      <c r="P10" s="16">
        <v>662.64800000000002</v>
      </c>
      <c r="Q10" s="16">
        <v>513.88900000000001</v>
      </c>
      <c r="R10" s="16">
        <v>85.352000000000004</v>
      </c>
      <c r="S10" s="16">
        <v>644.23992800000008</v>
      </c>
      <c r="T10" s="16">
        <v>1087.0429999999999</v>
      </c>
      <c r="V10" s="16">
        <v>674.13200000000006</v>
      </c>
      <c r="W10" s="16">
        <v>424.44200000000001</v>
      </c>
      <c r="X10" s="16">
        <v>561.40300000000002</v>
      </c>
      <c r="Y10" s="16">
        <f t="shared" si="2"/>
        <v>1647.5610000000004</v>
      </c>
    </row>
    <row r="11" spans="1:25" x14ac:dyDescent="0.3">
      <c r="B11" s="8" t="str">
        <f>INDEX(Control!$E$3:$F$116,ROW(B11)-2,MATCH(EBITDA!$C$4,Control!$B$3:$C$3,0))</f>
        <v>Grains</v>
      </c>
      <c r="C11" s="16">
        <v>252.26501099999999</v>
      </c>
      <c r="D11" s="16">
        <v>398.35769799999997</v>
      </c>
      <c r="E11" s="16">
        <v>221.73492300000001</v>
      </c>
      <c r="F11" s="16">
        <v>0</v>
      </c>
      <c r="G11" s="16">
        <v>314.54494900000003</v>
      </c>
      <c r="H11" s="16">
        <v>300.069321</v>
      </c>
      <c r="I11" s="16">
        <v>225.00018699999998</v>
      </c>
      <c r="J11" s="16">
        <v>109.04209439999998</v>
      </c>
      <c r="K11" s="16">
        <v>250.68895499999999</v>
      </c>
      <c r="L11" s="16">
        <v>376.60776900000002</v>
      </c>
      <c r="M11" s="16">
        <v>316.67472900000001</v>
      </c>
      <c r="N11" s="16">
        <v>114.04181</v>
      </c>
      <c r="O11" s="16">
        <v>107.580485</v>
      </c>
      <c r="P11" s="16">
        <v>288.6655669999999</v>
      </c>
      <c r="Q11" s="16">
        <v>319.54587699999996</v>
      </c>
      <c r="R11" s="16">
        <v>142.97892499999998</v>
      </c>
      <c r="S11" s="16">
        <v>144.72867200000002</v>
      </c>
      <c r="T11" s="16">
        <v>199.90441499999997</v>
      </c>
      <c r="V11" s="16">
        <v>872.35763199999997</v>
      </c>
      <c r="W11" s="16">
        <v>948.65655140000001</v>
      </c>
      <c r="X11" s="16">
        <v>1058.0132630000001</v>
      </c>
      <c r="Y11" s="16">
        <f t="shared" si="2"/>
        <v>858.77085399999987</v>
      </c>
    </row>
    <row r="12" spans="1:25" x14ac:dyDescent="0.3">
      <c r="B12" s="8" t="str">
        <f>INDEX(Control!$E$3:$F$116,ROW(B12)-2,MATCH(EBITDA!$C$4,Control!$B$3:$C$3,0))</f>
        <v>Fertilizers</v>
      </c>
      <c r="C12" s="16">
        <v>0</v>
      </c>
      <c r="D12" s="16">
        <v>43.291029999999999</v>
      </c>
      <c r="E12" s="16">
        <v>96.144845000000004</v>
      </c>
      <c r="F12" s="16">
        <v>98.515684999999991</v>
      </c>
      <c r="G12" s="16">
        <v>0</v>
      </c>
      <c r="H12" s="16">
        <v>68.027456999999998</v>
      </c>
      <c r="I12" s="16">
        <v>71.693653999999995</v>
      </c>
      <c r="J12" s="16">
        <v>43.841135999999999</v>
      </c>
      <c r="K12" s="16">
        <v>20.161356000000001</v>
      </c>
      <c r="L12" s="16">
        <v>37.783009</v>
      </c>
      <c r="M12" s="16">
        <v>42.608039999999995</v>
      </c>
      <c r="N12" s="16">
        <v>43.846213999999989</v>
      </c>
      <c r="O12" s="16">
        <v>8.6958510000000011</v>
      </c>
      <c r="P12" s="16">
        <v>17.953486999999999</v>
      </c>
      <c r="Q12" s="16">
        <v>6.4139899999999992</v>
      </c>
      <c r="R12" s="16">
        <v>69.501016000000007</v>
      </c>
      <c r="S12" s="16">
        <v>7.6233699999999995</v>
      </c>
      <c r="T12" s="16">
        <v>10.823840000000001</v>
      </c>
      <c r="V12" s="16">
        <v>237.95156</v>
      </c>
      <c r="W12" s="16">
        <v>183.56224700000001</v>
      </c>
      <c r="X12" s="16">
        <v>144.398619</v>
      </c>
      <c r="Y12" s="16">
        <f t="shared" si="2"/>
        <v>102.56434400000001</v>
      </c>
    </row>
    <row r="13" spans="1:25" x14ac:dyDescent="0.3">
      <c r="B13" s="8" t="str">
        <f>INDEX(Control!$E$3:$F$116,ROW(B13)-2,MATCH(EBITDA!$C$4,Control!$B$3:$C$3,0))</f>
        <v>Other</v>
      </c>
      <c r="C13" s="16">
        <v>12.014129000000001</v>
      </c>
      <c r="D13" s="16">
        <v>54.572227999999996</v>
      </c>
      <c r="E13" s="16">
        <v>93.373014999999981</v>
      </c>
      <c r="F13" s="16">
        <v>133.708</v>
      </c>
      <c r="G13" s="16">
        <v>161.51599800000002</v>
      </c>
      <c r="H13" s="16">
        <v>124.100323</v>
      </c>
      <c r="I13" s="16">
        <v>238.94600600000001</v>
      </c>
      <c r="J13" s="16">
        <v>98.868098000000003</v>
      </c>
      <c r="K13" s="16">
        <v>61.962676081632672</v>
      </c>
      <c r="L13" s="16">
        <v>2.48726</v>
      </c>
      <c r="M13" s="16">
        <v>6.2266700000000004</v>
      </c>
      <c r="N13" s="16">
        <v>54.899525000000004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14.820075000000003</v>
      </c>
      <c r="V13" s="16">
        <v>293.667372</v>
      </c>
      <c r="W13" s="16">
        <v>623.43042500000013</v>
      </c>
      <c r="X13" s="16">
        <v>125.57613108163267</v>
      </c>
      <c r="Y13" s="16">
        <f t="shared" si="2"/>
        <v>0</v>
      </c>
    </row>
    <row r="14" spans="1:25" x14ac:dyDescent="0.3">
      <c r="B14" s="8" t="str">
        <f>INDEX(Control!$E$3:$F$116,ROW(B14)-2,MATCH(EBITDA!$C$4,Control!$B$3:$C$3,0))</f>
        <v>Joint-Ventures (% HBSA)</v>
      </c>
      <c r="C14" s="16">
        <v>175.29747889999999</v>
      </c>
      <c r="D14" s="16">
        <v>207.16766560000002</v>
      </c>
      <c r="E14" s="16">
        <v>205.55948139999998</v>
      </c>
      <c r="F14" s="16">
        <v>193.21311124999997</v>
      </c>
      <c r="G14" s="16">
        <v>153.0758486</v>
      </c>
      <c r="H14" s="16">
        <v>284.97531500000002</v>
      </c>
      <c r="I14" s="16">
        <v>293.77659180000001</v>
      </c>
      <c r="J14" s="16">
        <v>166.91128869999994</v>
      </c>
      <c r="K14" s="16">
        <v>175.6053824</v>
      </c>
      <c r="L14" s="16">
        <v>307.90701152247192</v>
      </c>
      <c r="M14" s="16">
        <v>232.84741679999999</v>
      </c>
      <c r="N14" s="16">
        <v>193.12397139999999</v>
      </c>
      <c r="O14" s="16">
        <v>173.86688100000001</v>
      </c>
      <c r="P14" s="16">
        <v>305.46180664999997</v>
      </c>
      <c r="Q14" s="16">
        <v>248.119416</v>
      </c>
      <c r="R14" s="16">
        <v>217.92937910000003</v>
      </c>
      <c r="S14" s="16">
        <v>254.99072659999999</v>
      </c>
      <c r="T14" s="16">
        <v>393.38701280000004</v>
      </c>
      <c r="V14" s="16">
        <v>781.23773715000004</v>
      </c>
      <c r="W14" s="16">
        <v>898.7390441</v>
      </c>
      <c r="X14" s="16">
        <v>909.48378212247189</v>
      </c>
      <c r="Y14" s="16">
        <f t="shared" si="2"/>
        <v>945.37748275000001</v>
      </c>
    </row>
    <row r="15" spans="1:25" x14ac:dyDescent="0.3">
      <c r="B15" s="6" t="str">
        <f>INDEX(Control!$E$3:$F$116,ROW(B15)-2,MATCH(EBITDA!$C$4,Control!$B$3:$C$3,0))</f>
        <v>Coastal Navigation</v>
      </c>
      <c r="C15" s="15">
        <f>SUM(C16:C17)</f>
        <v>854.26400000000001</v>
      </c>
      <c r="D15" s="15">
        <f t="shared" ref="D15:R15" si="5">SUM(D16:D17)</f>
        <v>467.31200000000001</v>
      </c>
      <c r="E15" s="15">
        <f t="shared" si="5"/>
        <v>779.32299999999998</v>
      </c>
      <c r="F15" s="15">
        <f t="shared" si="5"/>
        <v>735.47399999999993</v>
      </c>
      <c r="G15" s="15">
        <f t="shared" si="5"/>
        <v>681.69042000000013</v>
      </c>
      <c r="H15" s="15">
        <f t="shared" si="5"/>
        <v>820.16552999999999</v>
      </c>
      <c r="I15" s="15">
        <f t="shared" si="5"/>
        <v>972.25004999999987</v>
      </c>
      <c r="J15" s="15">
        <f t="shared" si="5"/>
        <v>1198.7721899999999</v>
      </c>
      <c r="K15" s="15">
        <f t="shared" si="5"/>
        <v>1040.6108299999999</v>
      </c>
      <c r="L15" s="15">
        <f t="shared" si="5"/>
        <v>817.57574</v>
      </c>
      <c r="M15" s="15">
        <f t="shared" si="5"/>
        <v>1039.6507000000001</v>
      </c>
      <c r="N15" s="15">
        <f t="shared" si="5"/>
        <v>460.66030000000001</v>
      </c>
      <c r="O15" s="15">
        <f t="shared" si="5"/>
        <v>405.00799999999998</v>
      </c>
      <c r="P15" s="15">
        <f t="shared" si="5"/>
        <v>594.21451999999999</v>
      </c>
      <c r="Q15" s="15">
        <f t="shared" si="5"/>
        <v>819.44511</v>
      </c>
      <c r="R15" s="15">
        <f t="shared" si="5"/>
        <v>744.61001999999996</v>
      </c>
      <c r="S15" s="15">
        <f t="shared" ref="S15:T15" si="6">SUM(S16:S17)</f>
        <v>819.03551000000004</v>
      </c>
      <c r="T15" s="15">
        <f t="shared" si="6"/>
        <v>745.05200000000002</v>
      </c>
      <c r="V15" s="15">
        <v>2836.373</v>
      </c>
      <c r="W15" s="15">
        <v>3672.8781899999999</v>
      </c>
      <c r="X15" s="15">
        <v>3358.49757</v>
      </c>
      <c r="Y15" s="15">
        <f t="shared" si="2"/>
        <v>2563.27765</v>
      </c>
    </row>
    <row r="16" spans="1:25" x14ac:dyDescent="0.3">
      <c r="B16" s="8" t="str">
        <f>INDEX(Control!$E$3:$F$116,ROW(B16)-2,MATCH(EBITDA!$C$4,Control!$B$3:$C$3,0))</f>
        <v>Bauxite</v>
      </c>
      <c r="C16" s="16">
        <v>614.91200000000003</v>
      </c>
      <c r="D16" s="16">
        <v>446.10599999999999</v>
      </c>
      <c r="E16" s="16">
        <v>743.71299999999997</v>
      </c>
      <c r="F16" s="16">
        <v>572.46199999999999</v>
      </c>
      <c r="G16" s="16">
        <v>521.1774200000001</v>
      </c>
      <c r="H16" s="16">
        <v>744.81452999999999</v>
      </c>
      <c r="I16" s="16">
        <v>892.9700499999999</v>
      </c>
      <c r="J16" s="16">
        <v>1041.5301899999999</v>
      </c>
      <c r="K16" s="16">
        <v>1040.6108299999999</v>
      </c>
      <c r="L16" s="16">
        <v>817.57574</v>
      </c>
      <c r="M16" s="16">
        <v>1039.6507000000001</v>
      </c>
      <c r="N16" s="16">
        <v>460.66030000000001</v>
      </c>
      <c r="O16" s="16">
        <v>405.00799999999998</v>
      </c>
      <c r="P16" s="16">
        <v>594.21451999999999</v>
      </c>
      <c r="Q16" s="16">
        <v>819.44511</v>
      </c>
      <c r="R16" s="16">
        <v>744.61001999999996</v>
      </c>
      <c r="S16" s="16">
        <v>819.03551000000004</v>
      </c>
      <c r="T16" s="16">
        <v>745.05200000000002</v>
      </c>
      <c r="V16" s="16">
        <v>2377.1930000000002</v>
      </c>
      <c r="W16" s="16">
        <v>3200.4921899999999</v>
      </c>
      <c r="X16" s="16">
        <v>3358.49757</v>
      </c>
      <c r="Y16" s="16">
        <f t="shared" si="2"/>
        <v>2563.27765</v>
      </c>
    </row>
    <row r="17" spans="2:25" x14ac:dyDescent="0.3">
      <c r="B17" s="8" t="str">
        <f>INDEX(Control!$E$3:$F$116,ROW(B17)-2,MATCH(EBITDA!$C$4,Control!$B$3:$C$3,0))</f>
        <v>Other</v>
      </c>
      <c r="C17" s="16">
        <v>239.352</v>
      </c>
      <c r="D17" s="16">
        <v>21.206</v>
      </c>
      <c r="E17" s="16">
        <v>35.61</v>
      </c>
      <c r="F17" s="16">
        <v>163.012</v>
      </c>
      <c r="G17" s="16">
        <v>160.51300000000001</v>
      </c>
      <c r="H17" s="16">
        <v>75.350999999999999</v>
      </c>
      <c r="I17" s="16">
        <v>79.28</v>
      </c>
      <c r="J17" s="16">
        <v>157.24199999999999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V17" s="16">
        <v>459.18</v>
      </c>
      <c r="W17" s="16">
        <v>472.38599999999997</v>
      </c>
      <c r="X17" s="16">
        <v>0</v>
      </c>
      <c r="Y17" s="16">
        <f t="shared" si="2"/>
        <v>0</v>
      </c>
    </row>
    <row r="18" spans="2:25" x14ac:dyDescent="0.3">
      <c r="B18" s="6" t="str">
        <f>INDEX(Control!$E$3:$F$116,ROW(B18)-2,MATCH(EBITDA!$C$4,Control!$B$3:$C$3,0))</f>
        <v>Santos Terminal</v>
      </c>
      <c r="C18" s="15">
        <f>SUM(C19:C20)</f>
        <v>0</v>
      </c>
      <c r="D18" s="15">
        <f t="shared" ref="D18:R18" si="7">SUM(D19:D20)</f>
        <v>0</v>
      </c>
      <c r="E18" s="15">
        <f t="shared" si="7"/>
        <v>0</v>
      </c>
      <c r="F18" s="15">
        <f t="shared" si="7"/>
        <v>0</v>
      </c>
      <c r="G18" s="15">
        <f t="shared" si="7"/>
        <v>0</v>
      </c>
      <c r="H18" s="15">
        <f t="shared" si="7"/>
        <v>0</v>
      </c>
      <c r="I18" s="15">
        <f t="shared" si="7"/>
        <v>0</v>
      </c>
      <c r="J18" s="15">
        <f t="shared" si="7"/>
        <v>0</v>
      </c>
      <c r="K18" s="15">
        <f t="shared" si="7"/>
        <v>0</v>
      </c>
      <c r="L18" s="15">
        <f t="shared" si="7"/>
        <v>151.243065</v>
      </c>
      <c r="M18" s="15">
        <f t="shared" si="7"/>
        <v>249.22849600000001</v>
      </c>
      <c r="N18" s="15">
        <f t="shared" si="7"/>
        <v>227.53673800000001</v>
      </c>
      <c r="O18" s="15">
        <f t="shared" si="7"/>
        <v>269.41987700000004</v>
      </c>
      <c r="P18" s="15">
        <f t="shared" si="7"/>
        <v>62.697000000000003</v>
      </c>
      <c r="Q18" s="15">
        <f t="shared" si="7"/>
        <v>0</v>
      </c>
      <c r="R18" s="15">
        <f t="shared" si="7"/>
        <v>0</v>
      </c>
      <c r="S18" s="15">
        <f t="shared" ref="S18:T18" si="8">SUM(S19:S20)</f>
        <v>0</v>
      </c>
      <c r="T18" s="15">
        <f t="shared" si="8"/>
        <v>0</v>
      </c>
      <c r="V18" s="15">
        <v>0</v>
      </c>
      <c r="W18" s="15">
        <v>0</v>
      </c>
      <c r="X18" s="15">
        <v>628.00829900000008</v>
      </c>
      <c r="Y18" s="15">
        <f t="shared" si="2"/>
        <v>332.11687700000004</v>
      </c>
    </row>
    <row r="19" spans="2:25" x14ac:dyDescent="0.3">
      <c r="B19" s="8" t="str">
        <f>INDEX(Control!$E$3:$F$116,ROW(B19)-2,MATCH(EBITDA!$C$4,Control!$B$3:$C$3,0))</f>
        <v>Fertilizers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151.243065</v>
      </c>
      <c r="M19" s="16">
        <v>249.22849600000001</v>
      </c>
      <c r="N19" s="16">
        <v>227.53673800000001</v>
      </c>
      <c r="O19" s="16">
        <v>269.41987700000004</v>
      </c>
      <c r="P19" s="16">
        <v>62.697000000000003</v>
      </c>
      <c r="Q19" s="16">
        <v>0</v>
      </c>
      <c r="R19" s="16">
        <v>0</v>
      </c>
      <c r="S19" s="16">
        <v>0</v>
      </c>
      <c r="T19" s="16">
        <v>0</v>
      </c>
      <c r="V19" s="16">
        <v>0</v>
      </c>
      <c r="W19" s="16">
        <v>0</v>
      </c>
      <c r="X19" s="16">
        <v>628.00829900000008</v>
      </c>
      <c r="Y19" s="16">
        <f t="shared" si="2"/>
        <v>332.11687700000004</v>
      </c>
    </row>
    <row r="20" spans="2:25" x14ac:dyDescent="0.3">
      <c r="B20" s="8" t="str">
        <f>INDEX(Control!$E$3:$F$116,ROW(B20)-2,MATCH(EBITDA!$C$4,Control!$B$3:$C$3,0))</f>
        <v>Salt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V20" s="16">
        <v>0</v>
      </c>
      <c r="W20" s="16">
        <v>0</v>
      </c>
      <c r="X20" s="16">
        <v>0</v>
      </c>
      <c r="Y20" s="16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BG70"/>
  <sheetViews>
    <sheetView showGridLines="0" zoomScaleNormal="100" workbookViewId="0"/>
  </sheetViews>
  <sheetFormatPr defaultRowHeight="15" x14ac:dyDescent="0.25"/>
  <sheetData>
    <row r="1" spans="1:5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</row>
    <row r="2" spans="1:59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</row>
    <row r="3" spans="1:59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</row>
    <row r="4" spans="1:59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</row>
    <row r="5" spans="1:59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</row>
    <row r="6" spans="1:59" x14ac:dyDescent="0.2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</row>
    <row r="7" spans="1:59" x14ac:dyDescent="0.2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</row>
    <row r="8" spans="1:59" x14ac:dyDescent="0.2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</row>
    <row r="9" spans="1:59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</row>
    <row r="10" spans="1:59" x14ac:dyDescent="0.2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</row>
    <row r="11" spans="1:59" x14ac:dyDescent="0.25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</row>
    <row r="12" spans="1:59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</row>
    <row r="13" spans="1:59" x14ac:dyDescent="0.2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</row>
    <row r="14" spans="1:59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</row>
    <row r="15" spans="1:59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</row>
    <row r="16" spans="1:59" x14ac:dyDescent="0.2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</row>
    <row r="17" spans="1:59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</row>
    <row r="18" spans="1:59" x14ac:dyDescent="0.2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</row>
    <row r="19" spans="1:59" x14ac:dyDescent="0.2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</row>
    <row r="20" spans="1:59" x14ac:dyDescent="0.25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</row>
    <row r="21" spans="1:59" x14ac:dyDescent="0.25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</row>
    <row r="22" spans="1:59" x14ac:dyDescent="0.25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</row>
    <row r="23" spans="1:59" x14ac:dyDescent="0.2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</row>
    <row r="24" spans="1:59" x14ac:dyDescent="0.2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</row>
    <row r="25" spans="1:59" x14ac:dyDescent="0.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</row>
    <row r="26" spans="1:59" x14ac:dyDescent="0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</row>
    <row r="27" spans="1:59" x14ac:dyDescent="0.2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</row>
    <row r="28" spans="1:59" x14ac:dyDescent="0.2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</row>
    <row r="29" spans="1:59" x14ac:dyDescent="0.2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</row>
    <row r="30" spans="1:59" x14ac:dyDescent="0.25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</row>
    <row r="31" spans="1:59" x14ac:dyDescent="0.25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</row>
    <row r="32" spans="1:59" x14ac:dyDescent="0.25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</row>
    <row r="33" spans="1:59" x14ac:dyDescent="0.25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</row>
    <row r="34" spans="1:59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</row>
    <row r="35" spans="1:59" x14ac:dyDescent="0.2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</row>
    <row r="36" spans="1:59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</row>
    <row r="37" spans="1:59" x14ac:dyDescent="0.25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</row>
    <row r="38" spans="1:59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</row>
    <row r="39" spans="1:59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</row>
    <row r="40" spans="1:59" x14ac:dyDescent="0.25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</row>
    <row r="41" spans="1:59" x14ac:dyDescent="0.25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</row>
    <row r="42" spans="1:59" x14ac:dyDescent="0.25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</row>
    <row r="43" spans="1:59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</row>
    <row r="44" spans="1:59" x14ac:dyDescent="0.25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</row>
    <row r="45" spans="1:59" x14ac:dyDescent="0.2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</row>
    <row r="46" spans="1:59" x14ac:dyDescent="0.25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</row>
    <row r="47" spans="1:59" x14ac:dyDescent="0.2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</row>
    <row r="48" spans="1:59" x14ac:dyDescent="0.25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</row>
    <row r="49" spans="1:59" x14ac:dyDescent="0.2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</row>
    <row r="50" spans="1:59" x14ac:dyDescent="0.2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</row>
    <row r="51" spans="1:59" x14ac:dyDescent="0.2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</row>
    <row r="52" spans="1:59" x14ac:dyDescent="0.2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</row>
    <row r="53" spans="1:59" x14ac:dyDescent="0.2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</row>
    <row r="54" spans="1:59" x14ac:dyDescent="0.2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</row>
    <row r="55" spans="1:59" x14ac:dyDescent="0.2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</row>
    <row r="56" spans="1:59" x14ac:dyDescent="0.25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</row>
    <row r="57" spans="1:59" x14ac:dyDescent="0.25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</row>
    <row r="58" spans="1:59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</row>
    <row r="59" spans="1:59" x14ac:dyDescent="0.25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</row>
    <row r="60" spans="1:59" x14ac:dyDescent="0.2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</row>
    <row r="61" spans="1:59" x14ac:dyDescent="0.25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</row>
    <row r="62" spans="1:59" x14ac:dyDescent="0.25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</row>
    <row r="63" spans="1:59" x14ac:dyDescent="0.2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</row>
    <row r="64" spans="1:59" x14ac:dyDescent="0.25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</row>
    <row r="65" spans="1:59" x14ac:dyDescent="0.2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</row>
    <row r="66" spans="1:59" x14ac:dyDescent="0.2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</row>
    <row r="67" spans="1:59" x14ac:dyDescent="0.2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</row>
    <row r="68" spans="1:59" x14ac:dyDescent="0.2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</row>
    <row r="69" spans="1:59" x14ac:dyDescent="0.25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</row>
    <row r="70" spans="1:59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Z88"/>
  <sheetViews>
    <sheetView showGridLines="0" zoomScale="80" zoomScaleNormal="80" workbookViewId="0">
      <pane xSplit="3" ySplit="2" topLeftCell="D64" activePane="bottomRight" state="frozen"/>
      <selection activeCell="T78" sqref="T78"/>
      <selection pane="topRight" activeCell="T78" sqref="T78"/>
      <selection pane="bottomLeft" activeCell="T78" sqref="T78"/>
      <selection pane="bottomRight" activeCell="B87" sqref="B87"/>
    </sheetView>
  </sheetViews>
  <sheetFormatPr defaultColWidth="9.140625" defaultRowHeight="14.25" x14ac:dyDescent="0.2"/>
  <cols>
    <col min="1" max="1" width="2.85546875" style="42" customWidth="1"/>
    <col min="2" max="2" width="37.85546875" style="29" bestFit="1" customWidth="1"/>
    <col min="3" max="3" width="1" style="28" customWidth="1"/>
    <col min="4" max="21" width="13.5703125" style="47" customWidth="1"/>
    <col min="22" max="22" width="9.140625" style="57"/>
    <col min="23" max="26" width="13.5703125" style="47" bestFit="1" customWidth="1"/>
    <col min="27" max="16384" width="9.140625" style="29"/>
  </cols>
  <sheetData>
    <row r="1" spans="2:26" x14ac:dyDescent="0.2"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112"/>
      <c r="S1" s="112"/>
      <c r="T1" s="112"/>
      <c r="U1" s="112"/>
      <c r="W1" s="26"/>
      <c r="X1" s="26"/>
      <c r="Y1" s="26"/>
      <c r="Z1" s="26"/>
    </row>
    <row r="2" spans="2:26" ht="15.75" customHeight="1" x14ac:dyDescent="0.25">
      <c r="B2" s="33" t="s">
        <v>0</v>
      </c>
      <c r="C2" s="33"/>
      <c r="D2" s="87" t="s">
        <v>44</v>
      </c>
      <c r="E2" s="87" t="s">
        <v>45</v>
      </c>
      <c r="F2" s="87" t="s">
        <v>46</v>
      </c>
      <c r="G2" s="87" t="s">
        <v>47</v>
      </c>
      <c r="H2" s="87" t="s">
        <v>2</v>
      </c>
      <c r="I2" s="87" t="s">
        <v>3</v>
      </c>
      <c r="J2" s="87" t="s">
        <v>4</v>
      </c>
      <c r="K2" s="87" t="s">
        <v>5</v>
      </c>
      <c r="L2" s="87" t="s">
        <v>6</v>
      </c>
      <c r="M2" s="87" t="s">
        <v>42</v>
      </c>
      <c r="N2" s="87" t="s">
        <v>141</v>
      </c>
      <c r="O2" s="87" t="s">
        <v>142</v>
      </c>
      <c r="P2" s="87" t="s">
        <v>143</v>
      </c>
      <c r="Q2" s="87" t="s">
        <v>144</v>
      </c>
      <c r="R2" s="87" t="s">
        <v>145</v>
      </c>
      <c r="S2" s="87" t="s">
        <v>146</v>
      </c>
      <c r="T2" s="87" t="s">
        <v>147</v>
      </c>
      <c r="U2" s="87" t="s">
        <v>148</v>
      </c>
      <c r="V2" s="134"/>
      <c r="W2" s="87">
        <v>2018</v>
      </c>
      <c r="X2" s="87">
        <v>2019</v>
      </c>
      <c r="Y2" s="87">
        <v>2020</v>
      </c>
      <c r="Z2" s="87">
        <v>2021</v>
      </c>
    </row>
    <row r="3" spans="2:26" ht="15" x14ac:dyDescent="0.25">
      <c r="B3" s="34" t="s">
        <v>121</v>
      </c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2:26" x14ac:dyDescent="0.2">
      <c r="B4" s="37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2:26" x14ac:dyDescent="0.2">
      <c r="B5" s="40"/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2:26" x14ac:dyDescent="0.2">
      <c r="B6" s="37" t="s">
        <v>78</v>
      </c>
      <c r="C6" s="41"/>
      <c r="D6" s="41">
        <v>78457</v>
      </c>
      <c r="E6" s="41">
        <v>43690</v>
      </c>
      <c r="F6" s="41">
        <v>307901</v>
      </c>
      <c r="G6" s="41">
        <v>135667</v>
      </c>
      <c r="H6" s="41">
        <v>283786.56169925298</v>
      </c>
      <c r="I6" s="41">
        <v>64361</v>
      </c>
      <c r="J6" s="41">
        <v>53132</v>
      </c>
      <c r="K6" s="41">
        <v>45166</v>
      </c>
      <c r="L6" s="41">
        <v>149626</v>
      </c>
      <c r="M6" s="41">
        <v>21915</v>
      </c>
      <c r="N6" s="41">
        <v>41275</v>
      </c>
      <c r="O6" s="41">
        <v>214848</v>
      </c>
      <c r="P6" s="41">
        <v>304696</v>
      </c>
      <c r="Q6" s="41">
        <v>229150</v>
      </c>
      <c r="R6" s="41">
        <v>122155</v>
      </c>
      <c r="S6" s="41">
        <v>76454</v>
      </c>
      <c r="T6" s="41">
        <v>264724</v>
      </c>
      <c r="U6" s="41">
        <v>123929</v>
      </c>
      <c r="V6" s="41"/>
      <c r="W6" s="41">
        <v>135667</v>
      </c>
      <c r="X6" s="41">
        <v>45166</v>
      </c>
      <c r="Y6" s="41">
        <v>214848</v>
      </c>
      <c r="Z6" s="41">
        <f>S6</f>
        <v>76454</v>
      </c>
    </row>
    <row r="7" spans="2:26" x14ac:dyDescent="0.2">
      <c r="B7" s="37" t="s">
        <v>79</v>
      </c>
      <c r="C7" s="41"/>
      <c r="D7" s="41">
        <v>587411</v>
      </c>
      <c r="E7" s="41">
        <v>934472</v>
      </c>
      <c r="F7" s="41">
        <v>674134</v>
      </c>
      <c r="G7" s="41">
        <v>953036</v>
      </c>
      <c r="H7" s="41">
        <v>707217.84547771781</v>
      </c>
      <c r="I7" s="41">
        <v>823740</v>
      </c>
      <c r="J7" s="41">
        <v>916248</v>
      </c>
      <c r="K7" s="41">
        <v>913972</v>
      </c>
      <c r="L7" s="41">
        <v>931710</v>
      </c>
      <c r="M7" s="41">
        <v>1090228</v>
      </c>
      <c r="N7" s="41">
        <v>1105553</v>
      </c>
      <c r="O7" s="41">
        <v>816044</v>
      </c>
      <c r="P7" s="41">
        <v>848988</v>
      </c>
      <c r="Q7" s="41">
        <v>305255</v>
      </c>
      <c r="R7" s="41">
        <v>262284</v>
      </c>
      <c r="S7" s="41">
        <v>582562</v>
      </c>
      <c r="T7" s="41">
        <v>272339</v>
      </c>
      <c r="U7" s="41">
        <v>470142</v>
      </c>
      <c r="V7" s="41"/>
      <c r="W7" s="41">
        <v>953036</v>
      </c>
      <c r="X7" s="41">
        <v>913972</v>
      </c>
      <c r="Y7" s="41">
        <v>816044</v>
      </c>
      <c r="Z7" s="41">
        <f t="shared" ref="Z7:Z39" si="0">S7</f>
        <v>582562</v>
      </c>
    </row>
    <row r="8" spans="2:26" x14ac:dyDescent="0.2">
      <c r="B8" s="37" t="s">
        <v>80</v>
      </c>
      <c r="C8" s="41"/>
      <c r="D8" s="41">
        <v>72674</v>
      </c>
      <c r="E8" s="41">
        <v>119738</v>
      </c>
      <c r="F8" s="41">
        <v>111773</v>
      </c>
      <c r="G8" s="41">
        <v>130919</v>
      </c>
      <c r="H8" s="41">
        <v>141378.79710417899</v>
      </c>
      <c r="I8" s="41">
        <v>123015</v>
      </c>
      <c r="J8" s="41">
        <v>123938</v>
      </c>
      <c r="K8" s="41">
        <v>82350</v>
      </c>
      <c r="L8" s="41">
        <v>129785</v>
      </c>
      <c r="M8" s="41">
        <v>181886</v>
      </c>
      <c r="N8" s="41">
        <v>162428.392983325</v>
      </c>
      <c r="O8" s="41">
        <v>147852</v>
      </c>
      <c r="P8" s="41">
        <v>209682</v>
      </c>
      <c r="Q8" s="41">
        <v>194614</v>
      </c>
      <c r="R8" s="41">
        <v>263492</v>
      </c>
      <c r="S8" s="41">
        <v>244620</v>
      </c>
      <c r="T8" s="41">
        <v>245857</v>
      </c>
      <c r="U8" s="41">
        <v>349940</v>
      </c>
      <c r="V8" s="41"/>
      <c r="W8" s="41">
        <v>130919</v>
      </c>
      <c r="X8" s="41">
        <v>82350</v>
      </c>
      <c r="Y8" s="41">
        <v>147852</v>
      </c>
      <c r="Z8" s="41">
        <f t="shared" si="0"/>
        <v>244620</v>
      </c>
    </row>
    <row r="9" spans="2:26" x14ac:dyDescent="0.2">
      <c r="B9" s="37" t="s">
        <v>81</v>
      </c>
      <c r="C9" s="41"/>
      <c r="D9" s="41">
        <v>9728</v>
      </c>
      <c r="E9" s="41">
        <v>28690</v>
      </c>
      <c r="F9" s="41">
        <v>28924</v>
      </c>
      <c r="G9" s="41">
        <v>30873</v>
      </c>
      <c r="H9" s="41">
        <v>35076.768048956001</v>
      </c>
      <c r="I9" s="41">
        <v>33273</v>
      </c>
      <c r="J9" s="41">
        <v>39859</v>
      </c>
      <c r="K9" s="41">
        <v>38364</v>
      </c>
      <c r="L9" s="41">
        <v>57269</v>
      </c>
      <c r="M9" s="41">
        <v>62178</v>
      </c>
      <c r="N9" s="41">
        <v>67176</v>
      </c>
      <c r="O9" s="41">
        <v>57051</v>
      </c>
      <c r="P9" s="41">
        <v>65961</v>
      </c>
      <c r="Q9" s="41">
        <v>79825</v>
      </c>
      <c r="R9" s="41">
        <v>88127</v>
      </c>
      <c r="S9" s="41">
        <v>94347</v>
      </c>
      <c r="T9" s="41">
        <v>104947</v>
      </c>
      <c r="U9" s="41">
        <v>128890</v>
      </c>
      <c r="V9" s="41"/>
      <c r="W9" s="41">
        <v>30873</v>
      </c>
      <c r="X9" s="41">
        <v>38364</v>
      </c>
      <c r="Y9" s="41">
        <v>57051</v>
      </c>
      <c r="Z9" s="41">
        <f t="shared" si="0"/>
        <v>94347</v>
      </c>
    </row>
    <row r="10" spans="2:26" x14ac:dyDescent="0.2">
      <c r="B10" s="37" t="s">
        <v>82</v>
      </c>
      <c r="C10" s="41"/>
      <c r="D10" s="41">
        <v>29551</v>
      </c>
      <c r="E10" s="41">
        <v>42786</v>
      </c>
      <c r="F10" s="41">
        <v>67404</v>
      </c>
      <c r="G10" s="41">
        <v>49943</v>
      </c>
      <c r="H10" s="41">
        <v>51752.520055512992</v>
      </c>
      <c r="I10" s="41">
        <v>39039</v>
      </c>
      <c r="J10" s="41">
        <v>36796</v>
      </c>
      <c r="K10" s="41">
        <v>27463</v>
      </c>
      <c r="L10" s="41">
        <v>49264</v>
      </c>
      <c r="M10" s="41">
        <v>43315</v>
      </c>
      <c r="N10" s="41">
        <v>39442.526609999986</v>
      </c>
      <c r="O10" s="41">
        <v>44912</v>
      </c>
      <c r="P10" s="41">
        <v>42662</v>
      </c>
      <c r="Q10" s="41">
        <v>38001</v>
      </c>
      <c r="R10" s="41">
        <v>30649</v>
      </c>
      <c r="S10" s="41">
        <v>30414</v>
      </c>
      <c r="T10" s="41">
        <v>27779</v>
      </c>
      <c r="U10" s="41">
        <v>29313</v>
      </c>
      <c r="V10" s="41"/>
      <c r="W10" s="41">
        <v>49943</v>
      </c>
      <c r="X10" s="41">
        <v>27463</v>
      </c>
      <c r="Y10" s="41">
        <v>44912</v>
      </c>
      <c r="Z10" s="41">
        <f t="shared" si="0"/>
        <v>30414</v>
      </c>
    </row>
    <row r="11" spans="2:26" ht="15" customHeight="1" x14ac:dyDescent="0.2">
      <c r="B11" s="37" t="s">
        <v>83</v>
      </c>
      <c r="C11" s="41"/>
      <c r="D11" s="41">
        <v>0</v>
      </c>
      <c r="E11" s="41">
        <v>0</v>
      </c>
      <c r="F11" s="41">
        <v>0</v>
      </c>
      <c r="G11" s="41">
        <v>61756.352910000001</v>
      </c>
      <c r="H11" s="41">
        <v>44259.775549999991</v>
      </c>
      <c r="I11" s="41">
        <v>44063</v>
      </c>
      <c r="J11" s="41">
        <v>43439</v>
      </c>
      <c r="K11" s="41">
        <v>28116</v>
      </c>
      <c r="L11" s="41">
        <v>24165</v>
      </c>
      <c r="M11" s="41">
        <v>35183</v>
      </c>
      <c r="N11" s="41">
        <v>34249.943589999988</v>
      </c>
      <c r="O11" s="41">
        <v>42986</v>
      </c>
      <c r="P11" s="41">
        <v>13704</v>
      </c>
      <c r="Q11" s="41">
        <v>37086</v>
      </c>
      <c r="R11" s="41">
        <v>51365</v>
      </c>
      <c r="S11" s="41">
        <v>62734</v>
      </c>
      <c r="T11" s="41">
        <v>39695</v>
      </c>
      <c r="U11" s="41">
        <v>68004</v>
      </c>
      <c r="V11" s="41"/>
      <c r="W11" s="41">
        <v>61756.352910000001</v>
      </c>
      <c r="X11" s="41">
        <v>28116</v>
      </c>
      <c r="Y11" s="41">
        <v>42986</v>
      </c>
      <c r="Z11" s="41">
        <f t="shared" si="0"/>
        <v>62734</v>
      </c>
    </row>
    <row r="12" spans="2:26" x14ac:dyDescent="0.2">
      <c r="B12" s="37" t="s">
        <v>84</v>
      </c>
      <c r="C12" s="41"/>
      <c r="D12" s="41">
        <v>33219</v>
      </c>
      <c r="E12" s="41">
        <v>19908</v>
      </c>
      <c r="F12" s="41">
        <v>17760</v>
      </c>
      <c r="G12" s="41">
        <v>30881</v>
      </c>
      <c r="H12" s="41">
        <v>51104.654957999999</v>
      </c>
      <c r="I12" s="41">
        <v>34780</v>
      </c>
      <c r="J12" s="41">
        <v>68560</v>
      </c>
      <c r="K12" s="41">
        <v>37884</v>
      </c>
      <c r="L12" s="41">
        <v>39398</v>
      </c>
      <c r="M12" s="41">
        <v>25957</v>
      </c>
      <c r="N12" s="41">
        <v>35733</v>
      </c>
      <c r="O12" s="41">
        <v>34593</v>
      </c>
      <c r="P12" s="41">
        <v>34554</v>
      </c>
      <c r="Q12" s="41">
        <v>52197</v>
      </c>
      <c r="R12" s="41">
        <v>82005</v>
      </c>
      <c r="S12" s="41">
        <v>50264</v>
      </c>
      <c r="T12" s="41">
        <v>46508</v>
      </c>
      <c r="U12" s="41">
        <v>30043</v>
      </c>
      <c r="V12" s="41"/>
      <c r="W12" s="41">
        <v>30881</v>
      </c>
      <c r="X12" s="41">
        <v>37884</v>
      </c>
      <c r="Y12" s="41">
        <v>34593</v>
      </c>
      <c r="Z12" s="41">
        <f t="shared" si="0"/>
        <v>50264</v>
      </c>
    </row>
    <row r="13" spans="2:26" x14ac:dyDescent="0.2">
      <c r="B13" s="37" t="s">
        <v>85</v>
      </c>
      <c r="C13" s="41"/>
      <c r="D13" s="41">
        <v>11506</v>
      </c>
      <c r="E13" s="41">
        <v>14213</v>
      </c>
      <c r="F13" s="41">
        <v>13095</v>
      </c>
      <c r="G13" s="41">
        <v>7277</v>
      </c>
      <c r="H13" s="41">
        <v>18272.712303035001</v>
      </c>
      <c r="I13" s="41">
        <v>16750</v>
      </c>
      <c r="J13" s="41">
        <v>14249</v>
      </c>
      <c r="K13" s="41">
        <v>47499</v>
      </c>
      <c r="L13" s="41">
        <v>37683</v>
      </c>
      <c r="M13" s="41">
        <v>37938</v>
      </c>
      <c r="N13" s="41">
        <v>31072</v>
      </c>
      <c r="O13" s="41">
        <v>32149</v>
      </c>
      <c r="P13" s="41">
        <v>48846</v>
      </c>
      <c r="Q13" s="41">
        <v>49263</v>
      </c>
      <c r="R13" s="41">
        <v>49009</v>
      </c>
      <c r="S13" s="41">
        <v>26288</v>
      </c>
      <c r="T13" s="41">
        <v>21064</v>
      </c>
      <c r="U13" s="41">
        <v>31180</v>
      </c>
      <c r="V13" s="41"/>
      <c r="W13" s="41">
        <v>7277</v>
      </c>
      <c r="X13" s="41">
        <v>47499</v>
      </c>
      <c r="Y13" s="41">
        <v>32149</v>
      </c>
      <c r="Z13" s="41">
        <f t="shared" si="0"/>
        <v>26288</v>
      </c>
    </row>
    <row r="14" spans="2:26" x14ac:dyDescent="0.2">
      <c r="B14" s="37" t="s">
        <v>86</v>
      </c>
      <c r="C14" s="41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1610</v>
      </c>
      <c r="Q14" s="41">
        <v>3676</v>
      </c>
      <c r="R14" s="41">
        <v>0</v>
      </c>
      <c r="S14" s="41">
        <v>0</v>
      </c>
      <c r="T14" s="41">
        <v>0</v>
      </c>
      <c r="U14" s="41">
        <v>0</v>
      </c>
      <c r="V14" s="41"/>
      <c r="W14" s="41">
        <v>0</v>
      </c>
      <c r="X14" s="41">
        <v>0</v>
      </c>
      <c r="Y14" s="41">
        <v>0</v>
      </c>
      <c r="Z14" s="41">
        <f t="shared" si="0"/>
        <v>0</v>
      </c>
    </row>
    <row r="15" spans="2:26" x14ac:dyDescent="0.2">
      <c r="B15" s="37" t="s">
        <v>195</v>
      </c>
      <c r="C15" s="41"/>
      <c r="D15" s="41">
        <v>5171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/>
      <c r="W15" s="41">
        <v>0</v>
      </c>
      <c r="X15" s="41">
        <v>0</v>
      </c>
      <c r="Y15" s="41">
        <v>0</v>
      </c>
      <c r="Z15" s="41">
        <f t="shared" si="0"/>
        <v>0</v>
      </c>
    </row>
    <row r="16" spans="2:26" x14ac:dyDescent="0.2">
      <c r="B16" s="29" t="s">
        <v>87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250</v>
      </c>
      <c r="V16" s="41"/>
      <c r="W16" s="41">
        <v>0</v>
      </c>
      <c r="X16" s="41">
        <v>0</v>
      </c>
      <c r="Y16" s="41">
        <v>0</v>
      </c>
      <c r="Z16" s="41">
        <f t="shared" si="0"/>
        <v>0</v>
      </c>
    </row>
    <row r="17" spans="1:26" ht="16.5" x14ac:dyDescent="0.2">
      <c r="B17" s="37" t="s">
        <v>88</v>
      </c>
      <c r="C17" s="41"/>
      <c r="D17" s="44">
        <v>5990</v>
      </c>
      <c r="E17" s="44">
        <v>5666</v>
      </c>
      <c r="F17" s="44">
        <v>6074</v>
      </c>
      <c r="G17" s="44">
        <v>19548</v>
      </c>
      <c r="H17" s="44">
        <v>20228.860083665</v>
      </c>
      <c r="I17" s="44">
        <v>35174</v>
      </c>
      <c r="J17" s="44">
        <v>43536</v>
      </c>
      <c r="K17" s="44">
        <v>25580</v>
      </c>
      <c r="L17" s="44">
        <v>28324</v>
      </c>
      <c r="M17" s="44">
        <v>25573</v>
      </c>
      <c r="N17" s="44">
        <v>25258</v>
      </c>
      <c r="O17" s="44">
        <v>37076</v>
      </c>
      <c r="P17" s="44">
        <v>37286</v>
      </c>
      <c r="Q17" s="44">
        <v>36805</v>
      </c>
      <c r="R17" s="44">
        <v>43390</v>
      </c>
      <c r="S17" s="44">
        <v>58698</v>
      </c>
      <c r="T17" s="44">
        <v>46024</v>
      </c>
      <c r="U17" s="44">
        <v>49970</v>
      </c>
      <c r="V17" s="44"/>
      <c r="W17" s="44">
        <v>19548</v>
      </c>
      <c r="X17" s="44">
        <v>25580</v>
      </c>
      <c r="Y17" s="44">
        <v>37076</v>
      </c>
      <c r="Z17" s="44">
        <f t="shared" si="0"/>
        <v>58698</v>
      </c>
    </row>
    <row r="18" spans="1:26" ht="16.5" x14ac:dyDescent="0.2">
      <c r="B18" s="45" t="s">
        <v>89</v>
      </c>
      <c r="C18" s="41"/>
      <c r="D18" s="46">
        <v>833707</v>
      </c>
      <c r="E18" s="46">
        <v>1209163</v>
      </c>
      <c r="F18" s="46">
        <v>1227065</v>
      </c>
      <c r="G18" s="46">
        <v>1419900.3529099999</v>
      </c>
      <c r="H18" s="46">
        <v>1353078.4952803184</v>
      </c>
      <c r="I18" s="46">
        <v>1214195</v>
      </c>
      <c r="J18" s="46">
        <v>1339757</v>
      </c>
      <c r="K18" s="46">
        <v>1246394</v>
      </c>
      <c r="L18" s="46">
        <v>1447224</v>
      </c>
      <c r="M18" s="46">
        <v>1524173</v>
      </c>
      <c r="N18" s="46">
        <v>1542187.8631833252</v>
      </c>
      <c r="O18" s="46">
        <v>1427511</v>
      </c>
      <c r="P18" s="46">
        <v>1607989</v>
      </c>
      <c r="Q18" s="46">
        <v>1025872</v>
      </c>
      <c r="R18" s="46">
        <v>992476</v>
      </c>
      <c r="S18" s="46">
        <f>SUM(S6:S17)</f>
        <v>1226381</v>
      </c>
      <c r="T18" s="46">
        <f>SUM(T6:T17)</f>
        <v>1068937</v>
      </c>
      <c r="U18" s="46">
        <f>SUM(U6:U17)</f>
        <v>1281661</v>
      </c>
      <c r="V18" s="46"/>
      <c r="W18" s="46">
        <v>1419900.3529099999</v>
      </c>
      <c r="X18" s="46">
        <v>1246394</v>
      </c>
      <c r="Y18" s="46">
        <v>1427511</v>
      </c>
      <c r="Z18" s="46">
        <f t="shared" si="0"/>
        <v>1226381</v>
      </c>
    </row>
    <row r="19" spans="1:26" x14ac:dyDescent="0.2">
      <c r="V19" s="47"/>
    </row>
    <row r="20" spans="1:26" x14ac:dyDescent="0.2">
      <c r="V20" s="47"/>
    </row>
    <row r="21" spans="1:26" ht="14.25" customHeight="1" x14ac:dyDescent="0.2">
      <c r="B21" s="29" t="s">
        <v>90</v>
      </c>
      <c r="C21" s="41"/>
      <c r="D21" s="48">
        <v>3316</v>
      </c>
      <c r="E21" s="48">
        <v>7879</v>
      </c>
      <c r="F21" s="48">
        <v>13747</v>
      </c>
      <c r="G21" s="48">
        <v>13836</v>
      </c>
      <c r="H21" s="48">
        <v>13862.046329999999</v>
      </c>
      <c r="I21" s="48">
        <v>9273</v>
      </c>
      <c r="J21" s="48">
        <v>9409</v>
      </c>
      <c r="K21" s="48">
        <v>15383</v>
      </c>
      <c r="L21" s="48">
        <v>13107</v>
      </c>
      <c r="M21" s="48">
        <v>19987</v>
      </c>
      <c r="N21" s="48">
        <v>20038</v>
      </c>
      <c r="O21" s="48">
        <v>14952</v>
      </c>
      <c r="P21" s="48">
        <v>12874</v>
      </c>
      <c r="Q21" s="48">
        <v>12947</v>
      </c>
      <c r="R21" s="48">
        <v>13108</v>
      </c>
      <c r="S21" s="48">
        <v>13295</v>
      </c>
      <c r="T21" s="48">
        <v>13622</v>
      </c>
      <c r="U21" s="48">
        <v>13883</v>
      </c>
      <c r="V21" s="48"/>
      <c r="W21" s="48">
        <v>13836</v>
      </c>
      <c r="X21" s="48">
        <v>15383</v>
      </c>
      <c r="Y21" s="48">
        <v>14952</v>
      </c>
      <c r="Z21" s="48">
        <f t="shared" si="0"/>
        <v>13295</v>
      </c>
    </row>
    <row r="22" spans="1:26" x14ac:dyDescent="0.2">
      <c r="A22" s="29"/>
      <c r="B22" s="29" t="s">
        <v>86</v>
      </c>
      <c r="C22" s="49"/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4145</v>
      </c>
      <c r="O22" s="48">
        <v>3820</v>
      </c>
      <c r="P22" s="48">
        <v>2607</v>
      </c>
      <c r="Q22" s="48">
        <v>3155</v>
      </c>
      <c r="R22" s="48">
        <v>5509</v>
      </c>
      <c r="S22" s="48">
        <v>5778</v>
      </c>
      <c r="T22" s="48">
        <v>4875</v>
      </c>
      <c r="U22" s="48">
        <v>5390</v>
      </c>
      <c r="V22" s="48"/>
      <c r="W22" s="48">
        <v>0</v>
      </c>
      <c r="X22" s="48">
        <v>0</v>
      </c>
      <c r="Y22" s="48">
        <v>3820</v>
      </c>
      <c r="Z22" s="48">
        <f t="shared" si="0"/>
        <v>5778</v>
      </c>
    </row>
    <row r="23" spans="1:26" x14ac:dyDescent="0.2">
      <c r="A23" s="29"/>
      <c r="B23" s="37" t="s">
        <v>80</v>
      </c>
      <c r="C23" s="49"/>
      <c r="D23" s="41">
        <v>0</v>
      </c>
      <c r="E23" s="41"/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7200</v>
      </c>
      <c r="N23" s="41">
        <v>7200</v>
      </c>
      <c r="O23" s="41">
        <v>6400</v>
      </c>
      <c r="P23" s="41">
        <v>6400</v>
      </c>
      <c r="Q23" s="41">
        <v>6400</v>
      </c>
      <c r="R23" s="41">
        <v>6400</v>
      </c>
      <c r="S23" s="41">
        <v>6400</v>
      </c>
      <c r="T23" s="41">
        <v>5600</v>
      </c>
      <c r="U23" s="41">
        <v>5600</v>
      </c>
      <c r="V23" s="41"/>
      <c r="W23" s="41">
        <v>0</v>
      </c>
      <c r="X23" s="41">
        <v>0</v>
      </c>
      <c r="Y23" s="41">
        <v>6400</v>
      </c>
      <c r="Z23" s="41">
        <f t="shared" si="0"/>
        <v>6400</v>
      </c>
    </row>
    <row r="24" spans="1:26" x14ac:dyDescent="0.2">
      <c r="A24" s="29"/>
      <c r="B24" s="29" t="s">
        <v>91</v>
      </c>
      <c r="D24" s="48">
        <v>5280</v>
      </c>
      <c r="E24" s="48">
        <v>5357</v>
      </c>
      <c r="F24" s="48">
        <v>5343</v>
      </c>
      <c r="G24" s="48">
        <v>5343</v>
      </c>
      <c r="H24" s="48">
        <v>5342.75245</v>
      </c>
      <c r="I24" s="48">
        <v>5348</v>
      </c>
      <c r="J24" s="48">
        <v>10230</v>
      </c>
      <c r="K24" s="48">
        <v>11756</v>
      </c>
      <c r="L24" s="48">
        <v>12383</v>
      </c>
      <c r="M24" s="48">
        <v>12695</v>
      </c>
      <c r="N24" s="48">
        <v>13260</v>
      </c>
      <c r="O24" s="48">
        <v>40774</v>
      </c>
      <c r="P24" s="48">
        <v>41029</v>
      </c>
      <c r="Q24" s="48">
        <v>41827</v>
      </c>
      <c r="R24" s="48">
        <v>42388</v>
      </c>
      <c r="S24" s="48">
        <v>45944</v>
      </c>
      <c r="T24" s="48">
        <v>45771</v>
      </c>
      <c r="U24" s="48">
        <v>46728</v>
      </c>
      <c r="V24" s="48"/>
      <c r="W24" s="48">
        <v>5343</v>
      </c>
      <c r="X24" s="48">
        <v>11756</v>
      </c>
      <c r="Y24" s="48">
        <v>40774</v>
      </c>
      <c r="Z24" s="48">
        <f t="shared" si="0"/>
        <v>45944</v>
      </c>
    </row>
    <row r="25" spans="1:26" x14ac:dyDescent="0.2">
      <c r="B25" s="29" t="s">
        <v>92</v>
      </c>
      <c r="C25" s="49"/>
      <c r="D25" s="48">
        <v>303</v>
      </c>
      <c r="E25" s="48">
        <v>5483</v>
      </c>
      <c r="F25" s="48">
        <v>6662</v>
      </c>
      <c r="G25" s="48">
        <v>6458</v>
      </c>
      <c r="H25" s="48">
        <v>6491.2942399999993</v>
      </c>
      <c r="I25" s="48">
        <v>6389</v>
      </c>
      <c r="J25" s="48">
        <v>6916</v>
      </c>
      <c r="K25" s="48">
        <v>6704</v>
      </c>
      <c r="L25" s="48">
        <v>8559</v>
      </c>
      <c r="M25" s="48">
        <v>8999</v>
      </c>
      <c r="N25" s="48">
        <v>9261</v>
      </c>
      <c r="O25" s="48">
        <v>9491</v>
      </c>
      <c r="P25" s="48">
        <v>9381</v>
      </c>
      <c r="Q25" s="48">
        <v>8277</v>
      </c>
      <c r="R25" s="48">
        <v>8976</v>
      </c>
      <c r="S25" s="48">
        <v>2210</v>
      </c>
      <c r="T25" s="48">
        <v>2072</v>
      </c>
      <c r="U25" s="48">
        <v>2255</v>
      </c>
      <c r="V25" s="48"/>
      <c r="W25" s="48">
        <v>6458</v>
      </c>
      <c r="X25" s="48">
        <v>6704</v>
      </c>
      <c r="Y25" s="48">
        <v>9491</v>
      </c>
      <c r="Z25" s="48">
        <f t="shared" si="0"/>
        <v>2210</v>
      </c>
    </row>
    <row r="26" spans="1:26" x14ac:dyDescent="0.2">
      <c r="B26" s="135" t="s">
        <v>93</v>
      </c>
      <c r="D26" s="48">
        <v>42756</v>
      </c>
      <c r="E26" s="48">
        <v>18608</v>
      </c>
      <c r="F26" s="48">
        <v>25937</v>
      </c>
      <c r="G26" s="48">
        <v>37690</v>
      </c>
      <c r="H26" s="48">
        <v>33388.946100000001</v>
      </c>
      <c r="I26" s="48">
        <v>30163</v>
      </c>
      <c r="J26" s="48">
        <v>52356</v>
      </c>
      <c r="K26" s="48">
        <v>46718</v>
      </c>
      <c r="L26" s="48">
        <v>151549</v>
      </c>
      <c r="M26" s="48">
        <v>171410</v>
      </c>
      <c r="N26" s="48">
        <v>180234</v>
      </c>
      <c r="O26" s="48">
        <v>148862</v>
      </c>
      <c r="P26" s="48">
        <v>195232</v>
      </c>
      <c r="Q26" s="48">
        <v>139236</v>
      </c>
      <c r="R26" s="48">
        <v>181215</v>
      </c>
      <c r="S26" s="48">
        <v>177885</v>
      </c>
      <c r="T26" s="48">
        <v>117612</v>
      </c>
      <c r="U26" s="48">
        <v>167478</v>
      </c>
      <c r="V26" s="48"/>
      <c r="W26" s="48">
        <v>37690</v>
      </c>
      <c r="X26" s="48">
        <v>46718</v>
      </c>
      <c r="Y26" s="48">
        <v>148862</v>
      </c>
      <c r="Z26" s="48">
        <f t="shared" si="0"/>
        <v>177885</v>
      </c>
    </row>
    <row r="27" spans="1:26" x14ac:dyDescent="0.2">
      <c r="B27" s="29" t="s">
        <v>82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39923</v>
      </c>
      <c r="J27" s="48">
        <v>39923</v>
      </c>
      <c r="K27" s="48">
        <v>55199</v>
      </c>
      <c r="L27" s="48">
        <v>39711</v>
      </c>
      <c r="M27" s="48">
        <v>63080</v>
      </c>
      <c r="N27" s="48">
        <v>78710.009277374003</v>
      </c>
      <c r="O27" s="48">
        <v>77588</v>
      </c>
      <c r="P27" s="48">
        <v>77094</v>
      </c>
      <c r="Q27" s="48">
        <v>82912</v>
      </c>
      <c r="R27" s="48">
        <v>82958</v>
      </c>
      <c r="S27" s="48">
        <v>52826</v>
      </c>
      <c r="T27" s="48">
        <v>44669</v>
      </c>
      <c r="U27" s="48">
        <v>44669</v>
      </c>
      <c r="V27" s="48"/>
      <c r="W27" s="48">
        <v>0</v>
      </c>
      <c r="X27" s="48">
        <v>55199</v>
      </c>
      <c r="Y27" s="48">
        <v>77588</v>
      </c>
      <c r="Z27" s="48">
        <f t="shared" si="0"/>
        <v>52826</v>
      </c>
    </row>
    <row r="28" spans="1:26" x14ac:dyDescent="0.2">
      <c r="B28" s="37" t="s">
        <v>83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25618</v>
      </c>
      <c r="L28" s="48">
        <v>25618</v>
      </c>
      <c r="M28" s="48">
        <v>25618</v>
      </c>
      <c r="N28" s="48">
        <v>37747.076428402004</v>
      </c>
      <c r="O28" s="48">
        <v>37373</v>
      </c>
      <c r="P28" s="48">
        <v>37368</v>
      </c>
      <c r="Q28" s="48">
        <v>38669</v>
      </c>
      <c r="R28" s="48">
        <v>38745</v>
      </c>
      <c r="S28" s="48">
        <v>38770</v>
      </c>
      <c r="T28" s="48">
        <v>38623</v>
      </c>
      <c r="U28" s="48" t="s">
        <v>77</v>
      </c>
      <c r="V28" s="48"/>
      <c r="W28" s="48">
        <v>0</v>
      </c>
      <c r="X28" s="48">
        <v>25618</v>
      </c>
      <c r="Y28" s="48">
        <v>37373</v>
      </c>
      <c r="Z28" s="48">
        <f t="shared" si="0"/>
        <v>38770</v>
      </c>
    </row>
    <row r="29" spans="1:26" x14ac:dyDescent="0.2">
      <c r="B29" s="37" t="s">
        <v>84</v>
      </c>
      <c r="D29" s="48">
        <v>0</v>
      </c>
      <c r="E29" s="48">
        <v>12099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30750</v>
      </c>
      <c r="L29" s="48">
        <v>30750</v>
      </c>
      <c r="M29" s="48">
        <v>18555</v>
      </c>
      <c r="N29" s="48">
        <v>19585</v>
      </c>
      <c r="O29" s="48">
        <v>8358</v>
      </c>
      <c r="P29" s="48">
        <v>8650</v>
      </c>
      <c r="Q29" s="48">
        <v>0</v>
      </c>
      <c r="R29" s="48" t="s">
        <v>73</v>
      </c>
      <c r="S29" s="48">
        <v>0</v>
      </c>
      <c r="T29" s="48">
        <v>0</v>
      </c>
      <c r="U29" s="48">
        <v>38703</v>
      </c>
      <c r="V29" s="48"/>
      <c r="W29" s="48">
        <v>0</v>
      </c>
      <c r="X29" s="48">
        <v>30750</v>
      </c>
      <c r="Y29" s="48">
        <v>8358</v>
      </c>
      <c r="Z29" s="48">
        <f t="shared" si="0"/>
        <v>0</v>
      </c>
    </row>
    <row r="30" spans="1:26" x14ac:dyDescent="0.2">
      <c r="B30" s="29" t="s">
        <v>85</v>
      </c>
      <c r="C30" s="41"/>
      <c r="D30" s="48">
        <v>13289</v>
      </c>
      <c r="E30" s="48">
        <v>0</v>
      </c>
      <c r="F30" s="48">
        <v>18224</v>
      </c>
      <c r="G30" s="48">
        <v>18990</v>
      </c>
      <c r="H30" s="48">
        <v>28679.142700958</v>
      </c>
      <c r="I30" s="48">
        <v>27582</v>
      </c>
      <c r="J30" s="48">
        <v>30536</v>
      </c>
      <c r="K30" s="48">
        <v>19070</v>
      </c>
      <c r="L30" s="48">
        <v>23912</v>
      </c>
      <c r="M30" s="48">
        <v>26722</v>
      </c>
      <c r="N30" s="48">
        <v>28906</v>
      </c>
      <c r="O30" s="48">
        <v>29256</v>
      </c>
      <c r="P30" s="48">
        <v>50682</v>
      </c>
      <c r="Q30" s="48">
        <v>48433</v>
      </c>
      <c r="R30" s="48">
        <v>51991</v>
      </c>
      <c r="S30" s="48">
        <v>35030</v>
      </c>
      <c r="T30" s="48">
        <v>31104</v>
      </c>
      <c r="U30" s="48" t="s">
        <v>77</v>
      </c>
      <c r="V30" s="48"/>
      <c r="W30" s="48">
        <v>18990</v>
      </c>
      <c r="X30" s="48">
        <v>19070</v>
      </c>
      <c r="Y30" s="48">
        <v>29256</v>
      </c>
      <c r="Z30" s="48">
        <f t="shared" si="0"/>
        <v>35030</v>
      </c>
    </row>
    <row r="31" spans="1:26" x14ac:dyDescent="0.2">
      <c r="B31" s="29" t="s">
        <v>196</v>
      </c>
      <c r="C31" s="41"/>
      <c r="D31" s="48">
        <v>14</v>
      </c>
      <c r="E31" s="48">
        <v>2975</v>
      </c>
      <c r="F31" s="48">
        <v>15</v>
      </c>
      <c r="G31" s="48">
        <v>14</v>
      </c>
      <c r="H31" s="48">
        <v>6414.7078500000007</v>
      </c>
      <c r="I31" s="48">
        <v>23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30525</v>
      </c>
      <c r="V31" s="48"/>
      <c r="W31" s="48">
        <v>14</v>
      </c>
      <c r="X31" s="48">
        <v>0</v>
      </c>
      <c r="Y31" s="48">
        <v>0</v>
      </c>
      <c r="Z31" s="48">
        <f t="shared" si="0"/>
        <v>0</v>
      </c>
    </row>
    <row r="32" spans="1:26" x14ac:dyDescent="0.2">
      <c r="B32" s="29" t="s">
        <v>94</v>
      </c>
      <c r="C32" s="41"/>
      <c r="D32" s="48">
        <v>60365</v>
      </c>
      <c r="E32" s="48">
        <v>68922</v>
      </c>
      <c r="F32" s="48">
        <v>68951</v>
      </c>
      <c r="G32" s="48">
        <v>62943</v>
      </c>
      <c r="H32" s="48">
        <v>56927.969685899996</v>
      </c>
      <c r="I32" s="48">
        <v>57026</v>
      </c>
      <c r="J32" s="48">
        <v>62511</v>
      </c>
      <c r="K32" s="48">
        <v>70946</v>
      </c>
      <c r="L32" s="48">
        <v>87833</v>
      </c>
      <c r="M32" s="48">
        <v>88475</v>
      </c>
      <c r="N32" s="48">
        <v>88753</v>
      </c>
      <c r="O32" s="48">
        <v>74479</v>
      </c>
      <c r="P32" s="48">
        <v>77865</v>
      </c>
      <c r="Q32" s="48">
        <v>85141</v>
      </c>
      <c r="R32" s="48">
        <v>88275</v>
      </c>
      <c r="S32" s="48">
        <v>103705</v>
      </c>
      <c r="T32" s="48">
        <v>89899</v>
      </c>
      <c r="U32" s="48">
        <v>111187</v>
      </c>
      <c r="V32" s="48"/>
      <c r="W32" s="48">
        <v>62943</v>
      </c>
      <c r="X32" s="48">
        <v>70946</v>
      </c>
      <c r="Y32" s="48">
        <v>74479</v>
      </c>
      <c r="Z32" s="48">
        <f t="shared" si="0"/>
        <v>103705</v>
      </c>
    </row>
    <row r="33" spans="2:26" x14ac:dyDescent="0.2">
      <c r="B33" s="29" t="s">
        <v>95</v>
      </c>
      <c r="C33" s="41"/>
      <c r="D33" s="48">
        <v>2822056</v>
      </c>
      <c r="E33" s="48">
        <v>2972406</v>
      </c>
      <c r="F33" s="48">
        <v>3019760</v>
      </c>
      <c r="G33" s="48">
        <v>2942624</v>
      </c>
      <c r="H33" s="48">
        <v>2937264.289771256</v>
      </c>
      <c r="I33" s="48">
        <v>2902559</v>
      </c>
      <c r="J33" s="48">
        <v>2981304</v>
      </c>
      <c r="K33" s="48">
        <v>2928464</v>
      </c>
      <c r="L33" s="48">
        <v>3261604</v>
      </c>
      <c r="M33" s="48">
        <v>3360969</v>
      </c>
      <c r="N33" s="48">
        <v>3411968</v>
      </c>
      <c r="O33" s="48">
        <v>3355604</v>
      </c>
      <c r="P33" s="48">
        <v>3556523</v>
      </c>
      <c r="Q33" s="48">
        <v>3842262.0706600002</v>
      </c>
      <c r="R33" s="48">
        <v>4106486</v>
      </c>
      <c r="S33" s="48">
        <v>4254285</v>
      </c>
      <c r="T33" s="48">
        <v>3906364</v>
      </c>
      <c r="U33" s="48">
        <v>4119085</v>
      </c>
      <c r="V33" s="48"/>
      <c r="W33" s="48">
        <v>2942624</v>
      </c>
      <c r="X33" s="48">
        <v>2928464</v>
      </c>
      <c r="Y33" s="48">
        <v>3355604</v>
      </c>
      <c r="Z33" s="48">
        <f t="shared" si="0"/>
        <v>4254285</v>
      </c>
    </row>
    <row r="34" spans="2:26" x14ac:dyDescent="0.2">
      <c r="B34" s="29" t="s">
        <v>96</v>
      </c>
      <c r="C34" s="41"/>
      <c r="D34" s="48">
        <v>0</v>
      </c>
      <c r="E34" s="48">
        <v>0</v>
      </c>
      <c r="F34" s="48">
        <v>0</v>
      </c>
      <c r="G34" s="48">
        <v>0</v>
      </c>
      <c r="H34" s="48">
        <v>33187.426804963063</v>
      </c>
      <c r="I34" s="48">
        <v>32072</v>
      </c>
      <c r="J34" s="48">
        <v>34355</v>
      </c>
      <c r="K34" s="48">
        <v>32534</v>
      </c>
      <c r="L34" s="48">
        <v>32160</v>
      </c>
      <c r="M34" s="48">
        <v>30651</v>
      </c>
      <c r="N34" s="48">
        <v>31688</v>
      </c>
      <c r="O34" s="48">
        <v>157114</v>
      </c>
      <c r="P34" s="48">
        <v>287339</v>
      </c>
      <c r="Q34" s="48">
        <v>243603</v>
      </c>
      <c r="R34" s="48">
        <v>232012</v>
      </c>
      <c r="S34" s="48">
        <v>207580</v>
      </c>
      <c r="T34" s="48">
        <v>191642</v>
      </c>
      <c r="U34" s="48">
        <v>181673</v>
      </c>
      <c r="V34" s="48"/>
      <c r="W34" s="48">
        <v>0</v>
      </c>
      <c r="X34" s="48">
        <v>32534</v>
      </c>
      <c r="Y34" s="48">
        <v>157114</v>
      </c>
      <c r="Z34" s="48">
        <f t="shared" si="0"/>
        <v>207580</v>
      </c>
    </row>
    <row r="35" spans="2:26" ht="16.5" x14ac:dyDescent="0.2">
      <c r="B35" s="29" t="s">
        <v>97</v>
      </c>
      <c r="C35" s="41"/>
      <c r="D35" s="44">
        <v>264008</v>
      </c>
      <c r="E35" s="44">
        <v>264334</v>
      </c>
      <c r="F35" s="44">
        <v>261760</v>
      </c>
      <c r="G35" s="44">
        <v>263748</v>
      </c>
      <c r="H35" s="44">
        <v>260097.49130676201</v>
      </c>
      <c r="I35" s="44">
        <v>256253</v>
      </c>
      <c r="J35" s="44">
        <v>254556</v>
      </c>
      <c r="K35" s="44">
        <v>228129</v>
      </c>
      <c r="L35" s="44">
        <v>340634</v>
      </c>
      <c r="M35" s="44">
        <v>340383</v>
      </c>
      <c r="N35" s="44">
        <v>339765</v>
      </c>
      <c r="O35" s="44">
        <v>322915</v>
      </c>
      <c r="P35" s="44">
        <v>322080</v>
      </c>
      <c r="Q35" s="44">
        <v>323263</v>
      </c>
      <c r="R35" s="44">
        <v>324005</v>
      </c>
      <c r="S35" s="44">
        <v>347441</v>
      </c>
      <c r="T35" s="44">
        <v>346879</v>
      </c>
      <c r="U35" s="44">
        <v>350447</v>
      </c>
      <c r="V35" s="44"/>
      <c r="W35" s="44">
        <v>263748</v>
      </c>
      <c r="X35" s="44">
        <v>228129</v>
      </c>
      <c r="Y35" s="44">
        <v>322915</v>
      </c>
      <c r="Z35" s="44">
        <f t="shared" si="0"/>
        <v>347441</v>
      </c>
    </row>
    <row r="36" spans="2:26" ht="16.5" x14ac:dyDescent="0.2">
      <c r="B36" s="45" t="s">
        <v>98</v>
      </c>
      <c r="C36" s="41"/>
      <c r="D36" s="43">
        <v>3211387</v>
      </c>
      <c r="E36" s="43">
        <v>3358063</v>
      </c>
      <c r="F36" s="43">
        <v>3420399</v>
      </c>
      <c r="G36" s="43">
        <v>3351646</v>
      </c>
      <c r="H36" s="43">
        <v>3381656.0672398391</v>
      </c>
      <c r="I36" s="43">
        <v>3366611</v>
      </c>
      <c r="J36" s="43">
        <v>3482096</v>
      </c>
      <c r="K36" s="43">
        <v>3471271</v>
      </c>
      <c r="L36" s="43">
        <v>4027820</v>
      </c>
      <c r="M36" s="43">
        <v>4174744</v>
      </c>
      <c r="N36" s="43">
        <v>4271260.0857057758</v>
      </c>
      <c r="O36" s="43">
        <v>4286986</v>
      </c>
      <c r="P36" s="43">
        <v>4685124</v>
      </c>
      <c r="Q36" s="43">
        <v>4876125.0706600007</v>
      </c>
      <c r="R36" s="43">
        <v>5182068</v>
      </c>
      <c r="S36" s="43">
        <f>SUM(S21:S35)</f>
        <v>5291149</v>
      </c>
      <c r="T36" s="43">
        <f>SUM(T21:T35)</f>
        <v>4838732</v>
      </c>
      <c r="U36" s="43">
        <f>SUM(U21:U35)</f>
        <v>5117623</v>
      </c>
      <c r="V36" s="43"/>
      <c r="W36" s="43">
        <v>3351646</v>
      </c>
      <c r="X36" s="43">
        <v>3471271</v>
      </c>
      <c r="Y36" s="43">
        <v>4286986</v>
      </c>
      <c r="Z36" s="43">
        <f t="shared" si="0"/>
        <v>5291149</v>
      </c>
    </row>
    <row r="37" spans="2:26" x14ac:dyDescent="0.2">
      <c r="V37" s="47"/>
      <c r="Z37" s="47">
        <f t="shared" si="0"/>
        <v>0</v>
      </c>
    </row>
    <row r="38" spans="2:26" x14ac:dyDescent="0.2">
      <c r="V38" s="47"/>
      <c r="Z38" s="47">
        <f t="shared" si="0"/>
        <v>0</v>
      </c>
    </row>
    <row r="39" spans="2:26" ht="16.5" x14ac:dyDescent="0.2">
      <c r="B39" s="52" t="s">
        <v>99</v>
      </c>
      <c r="C39" s="41"/>
      <c r="D39" s="53">
        <v>4045094</v>
      </c>
      <c r="E39" s="53">
        <v>4567226</v>
      </c>
      <c r="F39" s="53">
        <v>4647464</v>
      </c>
      <c r="G39" s="53">
        <v>4771546.3529099999</v>
      </c>
      <c r="H39" s="53">
        <v>4734734.5625201575</v>
      </c>
      <c r="I39" s="53">
        <v>4580806</v>
      </c>
      <c r="J39" s="53">
        <v>4821853</v>
      </c>
      <c r="K39" s="53">
        <v>4717665</v>
      </c>
      <c r="L39" s="53">
        <v>5475044</v>
      </c>
      <c r="M39" s="53">
        <v>5698917</v>
      </c>
      <c r="N39" s="53">
        <v>5813447.9488891009</v>
      </c>
      <c r="O39" s="53">
        <v>5714497</v>
      </c>
      <c r="P39" s="53">
        <v>6293113</v>
      </c>
      <c r="Q39" s="53">
        <v>5901997.0706600007</v>
      </c>
      <c r="R39" s="53">
        <v>6174544</v>
      </c>
      <c r="S39" s="53">
        <f>S18+S36</f>
        <v>6517530</v>
      </c>
      <c r="T39" s="53">
        <f>T18+T36</f>
        <v>5907669</v>
      </c>
      <c r="U39" s="53">
        <f>U18+U36</f>
        <v>6399284</v>
      </c>
      <c r="V39" s="53"/>
      <c r="W39" s="53">
        <v>4771546.3529099999</v>
      </c>
      <c r="X39" s="53">
        <v>4717665</v>
      </c>
      <c r="Y39" s="53">
        <v>5714497</v>
      </c>
      <c r="Z39" s="53">
        <f t="shared" si="0"/>
        <v>6517530</v>
      </c>
    </row>
    <row r="40" spans="2:26" x14ac:dyDescent="0.2">
      <c r="V40" s="47"/>
    </row>
    <row r="41" spans="2:26" x14ac:dyDescent="0.2">
      <c r="B41" s="25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2:26" x14ac:dyDescent="0.2">
      <c r="B42" s="54"/>
      <c r="C42" s="32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2:26" ht="15" x14ac:dyDescent="0.25">
      <c r="B43" s="34" t="s">
        <v>100</v>
      </c>
      <c r="C43" s="35"/>
      <c r="D43" s="87" t="s">
        <v>44</v>
      </c>
      <c r="E43" s="87" t="s">
        <v>45</v>
      </c>
      <c r="F43" s="87" t="s">
        <v>46</v>
      </c>
      <c r="G43" s="87" t="s">
        <v>47</v>
      </c>
      <c r="H43" s="87" t="s">
        <v>2</v>
      </c>
      <c r="I43" s="87" t="s">
        <v>3</v>
      </c>
      <c r="J43" s="87" t="s">
        <v>4</v>
      </c>
      <c r="K43" s="87" t="s">
        <v>5</v>
      </c>
      <c r="L43" s="87" t="s">
        <v>6</v>
      </c>
      <c r="M43" s="87" t="s">
        <v>42</v>
      </c>
      <c r="N43" s="87" t="s">
        <v>65</v>
      </c>
      <c r="O43" s="87" t="s">
        <v>66</v>
      </c>
      <c r="P43" s="87" t="s">
        <v>70</v>
      </c>
      <c r="Q43" s="87" t="s">
        <v>71</v>
      </c>
      <c r="R43" s="87" t="s">
        <v>72</v>
      </c>
      <c r="S43" s="87" t="s">
        <v>74</v>
      </c>
      <c r="T43" s="87" t="s">
        <v>75</v>
      </c>
      <c r="U43" s="87" t="s">
        <v>76</v>
      </c>
      <c r="V43" s="134"/>
      <c r="W43" s="87">
        <v>2018</v>
      </c>
      <c r="X43" s="87">
        <v>2019</v>
      </c>
      <c r="Y43" s="87">
        <v>2020</v>
      </c>
      <c r="Z43" s="87" t="s">
        <v>74</v>
      </c>
    </row>
    <row r="44" spans="2:26" x14ac:dyDescent="0.2">
      <c r="B44" s="37"/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2:26" x14ac:dyDescent="0.2">
      <c r="B45" s="40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2:26" x14ac:dyDescent="0.2">
      <c r="B46" s="37" t="s">
        <v>101</v>
      </c>
      <c r="C46" s="41"/>
      <c r="D46" s="41">
        <v>51809</v>
      </c>
      <c r="E46" s="41">
        <v>67084</v>
      </c>
      <c r="F46" s="41">
        <v>80279</v>
      </c>
      <c r="G46" s="41">
        <v>77782</v>
      </c>
      <c r="H46" s="41">
        <v>92364.114577625995</v>
      </c>
      <c r="I46" s="41">
        <v>53502</v>
      </c>
      <c r="J46" s="41">
        <v>64860</v>
      </c>
      <c r="K46" s="41">
        <v>49945</v>
      </c>
      <c r="L46" s="41">
        <v>114166.95173854401</v>
      </c>
      <c r="M46" s="41">
        <v>113646</v>
      </c>
      <c r="N46" s="41">
        <v>92794</v>
      </c>
      <c r="O46" s="41">
        <v>68506</v>
      </c>
      <c r="P46" s="41">
        <v>117959</v>
      </c>
      <c r="Q46" s="41">
        <v>99934</v>
      </c>
      <c r="R46" s="41">
        <v>128038</v>
      </c>
      <c r="S46" s="41">
        <v>146142</v>
      </c>
      <c r="T46" s="41">
        <v>165389</v>
      </c>
      <c r="U46" s="41">
        <v>154681</v>
      </c>
      <c r="V46" s="41"/>
      <c r="W46" s="41">
        <v>77782</v>
      </c>
      <c r="X46" s="41">
        <v>49945</v>
      </c>
      <c r="Y46" s="41">
        <v>68506</v>
      </c>
      <c r="Z46" s="41">
        <f>S46</f>
        <v>146142</v>
      </c>
    </row>
    <row r="47" spans="2:26" x14ac:dyDescent="0.2">
      <c r="B47" s="37" t="s">
        <v>197</v>
      </c>
      <c r="C47" s="41"/>
      <c r="D47" s="41">
        <v>39073</v>
      </c>
      <c r="E47" s="41">
        <v>19378</v>
      </c>
      <c r="F47" s="41">
        <v>915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/>
      <c r="W47" s="41">
        <v>0</v>
      </c>
      <c r="X47" s="41">
        <v>0</v>
      </c>
      <c r="Y47" s="41">
        <v>0</v>
      </c>
      <c r="Z47" s="41">
        <f t="shared" ref="Z47:Z81" si="1">S47</f>
        <v>0</v>
      </c>
    </row>
    <row r="48" spans="2:26" x14ac:dyDescent="0.2">
      <c r="B48" s="37" t="s">
        <v>102</v>
      </c>
      <c r="C48" s="41"/>
      <c r="D48" s="41">
        <v>140753</v>
      </c>
      <c r="E48" s="41">
        <v>162495</v>
      </c>
      <c r="F48" s="41">
        <v>121356</v>
      </c>
      <c r="G48" s="41">
        <v>195283</v>
      </c>
      <c r="H48" s="41">
        <v>130444.27314551899</v>
      </c>
      <c r="I48" s="41">
        <v>103980</v>
      </c>
      <c r="J48" s="41">
        <v>83114</v>
      </c>
      <c r="K48" s="41">
        <v>172275</v>
      </c>
      <c r="L48" s="41">
        <v>171722</v>
      </c>
      <c r="M48" s="41">
        <v>199142</v>
      </c>
      <c r="N48" s="41">
        <v>113829</v>
      </c>
      <c r="O48" s="41">
        <v>185954</v>
      </c>
      <c r="P48" s="41">
        <v>113031</v>
      </c>
      <c r="Q48" s="41">
        <v>136159</v>
      </c>
      <c r="R48" s="41">
        <v>101782</v>
      </c>
      <c r="S48" s="41">
        <v>180889</v>
      </c>
      <c r="T48" s="41">
        <v>114980</v>
      </c>
      <c r="U48" s="41">
        <v>188889</v>
      </c>
      <c r="V48" s="41"/>
      <c r="W48" s="41">
        <v>195283</v>
      </c>
      <c r="X48" s="41">
        <v>172275</v>
      </c>
      <c r="Y48" s="41">
        <v>185954</v>
      </c>
      <c r="Z48" s="41">
        <f t="shared" si="1"/>
        <v>180889</v>
      </c>
    </row>
    <row r="49" spans="2:26" x14ac:dyDescent="0.2">
      <c r="B49" s="37" t="s">
        <v>103</v>
      </c>
      <c r="C49" s="41"/>
      <c r="D49" s="41">
        <v>17677</v>
      </c>
      <c r="E49" s="41">
        <v>17166</v>
      </c>
      <c r="F49" s="41">
        <v>21583</v>
      </c>
      <c r="G49" s="41">
        <v>24013</v>
      </c>
      <c r="H49" s="41">
        <v>17816.515210109999</v>
      </c>
      <c r="I49" s="41">
        <v>20589</v>
      </c>
      <c r="J49" s="41">
        <v>29178</v>
      </c>
      <c r="K49" s="41">
        <v>26198</v>
      </c>
      <c r="L49" s="41">
        <v>21361.39673</v>
      </c>
      <c r="M49" s="41">
        <v>35704</v>
      </c>
      <c r="N49" s="41">
        <v>45854</v>
      </c>
      <c r="O49" s="41">
        <v>39460</v>
      </c>
      <c r="P49" s="41">
        <v>31456</v>
      </c>
      <c r="Q49" s="41">
        <v>38971</v>
      </c>
      <c r="R49" s="41">
        <v>49410</v>
      </c>
      <c r="S49" s="41">
        <v>33756</v>
      </c>
      <c r="T49" s="41">
        <v>30451</v>
      </c>
      <c r="U49" s="41">
        <v>41957</v>
      </c>
      <c r="V49" s="41"/>
      <c r="W49" s="41">
        <v>24013</v>
      </c>
      <c r="X49" s="41">
        <v>26198</v>
      </c>
      <c r="Y49" s="41">
        <v>39460</v>
      </c>
      <c r="Z49" s="41">
        <f t="shared" si="1"/>
        <v>33756</v>
      </c>
    </row>
    <row r="50" spans="2:26" x14ac:dyDescent="0.2">
      <c r="B50" s="29" t="s">
        <v>104</v>
      </c>
      <c r="C50" s="41"/>
      <c r="D50" s="41">
        <v>5764</v>
      </c>
      <c r="E50" s="41">
        <v>5755</v>
      </c>
      <c r="F50" s="41">
        <v>5920</v>
      </c>
      <c r="G50" s="41">
        <v>7612</v>
      </c>
      <c r="H50" s="41">
        <v>14797.522370000001</v>
      </c>
      <c r="I50" s="41">
        <v>5616</v>
      </c>
      <c r="J50" s="41">
        <v>7386</v>
      </c>
      <c r="K50" s="41">
        <v>5884</v>
      </c>
      <c r="L50" s="41">
        <v>5797</v>
      </c>
      <c r="M50" s="41">
        <v>6090</v>
      </c>
      <c r="N50" s="41">
        <v>6072</v>
      </c>
      <c r="O50" s="41">
        <v>9794</v>
      </c>
      <c r="P50" s="41">
        <v>11598</v>
      </c>
      <c r="Q50" s="41">
        <v>12817</v>
      </c>
      <c r="R50" s="41">
        <v>14516</v>
      </c>
      <c r="S50" s="41">
        <v>22334</v>
      </c>
      <c r="T50" s="41">
        <v>25640</v>
      </c>
      <c r="U50" s="41">
        <v>26330</v>
      </c>
      <c r="V50" s="41"/>
      <c r="W50" s="41">
        <v>7612</v>
      </c>
      <c r="X50" s="41">
        <v>5884</v>
      </c>
      <c r="Y50" s="41">
        <v>9794</v>
      </c>
      <c r="Z50" s="41">
        <f t="shared" si="1"/>
        <v>22334</v>
      </c>
    </row>
    <row r="51" spans="2:26" x14ac:dyDescent="0.2">
      <c r="B51" s="37" t="s">
        <v>105</v>
      </c>
      <c r="C51" s="41"/>
      <c r="D51" s="41">
        <v>22616</v>
      </c>
      <c r="E51" s="41">
        <v>27949</v>
      </c>
      <c r="F51" s="41">
        <v>18988</v>
      </c>
      <c r="G51" s="41">
        <v>20477</v>
      </c>
      <c r="H51" s="41">
        <v>15851.402682372998</v>
      </c>
      <c r="I51" s="41">
        <v>19186</v>
      </c>
      <c r="J51" s="41">
        <v>24261</v>
      </c>
      <c r="K51" s="41">
        <v>17398</v>
      </c>
      <c r="L51" s="41">
        <v>21441.651531455998</v>
      </c>
      <c r="M51" s="41">
        <v>26310</v>
      </c>
      <c r="N51" s="41">
        <v>22139</v>
      </c>
      <c r="O51" s="41">
        <v>26241</v>
      </c>
      <c r="P51" s="41">
        <v>22866</v>
      </c>
      <c r="Q51" s="41">
        <v>20505</v>
      </c>
      <c r="R51" s="41">
        <v>27419</v>
      </c>
      <c r="S51" s="41">
        <v>35381</v>
      </c>
      <c r="T51" s="41">
        <v>29039</v>
      </c>
      <c r="U51" s="41">
        <v>28488</v>
      </c>
      <c r="V51" s="41"/>
      <c r="W51" s="41">
        <v>20477</v>
      </c>
      <c r="X51" s="41">
        <v>17398</v>
      </c>
      <c r="Y51" s="41">
        <v>26241</v>
      </c>
      <c r="Z51" s="41">
        <f t="shared" si="1"/>
        <v>35381</v>
      </c>
    </row>
    <row r="52" spans="2:26" x14ac:dyDescent="0.2">
      <c r="B52" s="29" t="s">
        <v>83</v>
      </c>
      <c r="C52" s="29"/>
      <c r="D52" s="41">
        <v>12844</v>
      </c>
      <c r="E52" s="41">
        <v>7730</v>
      </c>
      <c r="F52" s="41">
        <v>27977</v>
      </c>
      <c r="G52" s="41">
        <v>22608</v>
      </c>
      <c r="H52" s="41">
        <v>4480.7065684999998</v>
      </c>
      <c r="I52" s="41">
        <v>5437</v>
      </c>
      <c r="J52" s="41">
        <v>10946</v>
      </c>
      <c r="K52" s="41">
        <v>21971</v>
      </c>
      <c r="L52" s="41">
        <v>14731</v>
      </c>
      <c r="M52" s="41">
        <v>30863</v>
      </c>
      <c r="N52" s="41">
        <v>40147</v>
      </c>
      <c r="O52" s="41">
        <v>67622</v>
      </c>
      <c r="P52" s="41">
        <v>18930</v>
      </c>
      <c r="Q52" s="41">
        <v>31810</v>
      </c>
      <c r="R52" s="41">
        <v>54065</v>
      </c>
      <c r="S52" s="41">
        <v>63078</v>
      </c>
      <c r="T52" s="41">
        <v>30104</v>
      </c>
      <c r="U52" s="41">
        <v>54404</v>
      </c>
      <c r="V52" s="41"/>
      <c r="W52" s="41">
        <v>22608</v>
      </c>
      <c r="X52" s="41">
        <v>21971</v>
      </c>
      <c r="Y52" s="41">
        <v>67622</v>
      </c>
      <c r="Z52" s="41">
        <f t="shared" si="1"/>
        <v>63078</v>
      </c>
    </row>
    <row r="53" spans="2:26" x14ac:dyDescent="0.2">
      <c r="B53" s="29" t="s">
        <v>198</v>
      </c>
      <c r="C53" s="29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/>
      <c r="W53" s="41">
        <v>0</v>
      </c>
      <c r="X53" s="41">
        <v>0</v>
      </c>
      <c r="Y53" s="41">
        <v>0</v>
      </c>
      <c r="Z53" s="41">
        <f t="shared" si="1"/>
        <v>0</v>
      </c>
    </row>
    <row r="54" spans="2:26" x14ac:dyDescent="0.2">
      <c r="B54" s="29" t="s">
        <v>106</v>
      </c>
      <c r="C54" s="41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/>
      <c r="W54" s="41">
        <v>0</v>
      </c>
      <c r="X54" s="41">
        <v>0</v>
      </c>
      <c r="Y54" s="41">
        <v>0</v>
      </c>
      <c r="Z54" s="41">
        <f t="shared" si="1"/>
        <v>0</v>
      </c>
    </row>
    <row r="55" spans="2:26" x14ac:dyDescent="0.2">
      <c r="B55" s="37" t="s">
        <v>107</v>
      </c>
      <c r="C55" s="41"/>
      <c r="D55" s="41">
        <v>23632</v>
      </c>
      <c r="E55" s="41">
        <v>37054</v>
      </c>
      <c r="F55" s="41">
        <v>37258</v>
      </c>
      <c r="G55" s="41">
        <v>41857</v>
      </c>
      <c r="H55" s="41">
        <v>34003.843237097004</v>
      </c>
      <c r="I55" s="41">
        <v>18772</v>
      </c>
      <c r="J55" s="41">
        <v>18409</v>
      </c>
      <c r="K55" s="41">
        <v>21721</v>
      </c>
      <c r="L55" s="41">
        <v>6483</v>
      </c>
      <c r="M55" s="41">
        <v>4944</v>
      </c>
      <c r="N55" s="41">
        <v>838.4677333333334</v>
      </c>
      <c r="O55" s="41">
        <v>7315</v>
      </c>
      <c r="P55" s="41">
        <v>5966</v>
      </c>
      <c r="Q55" s="41">
        <v>3949</v>
      </c>
      <c r="R55" s="41">
        <v>3992</v>
      </c>
      <c r="S55" s="41">
        <v>3650</v>
      </c>
      <c r="T55" s="41">
        <v>13432</v>
      </c>
      <c r="U55" s="41">
        <v>9416</v>
      </c>
      <c r="V55" s="41"/>
      <c r="W55" s="41">
        <v>41857</v>
      </c>
      <c r="X55" s="41">
        <v>21721</v>
      </c>
      <c r="Y55" s="41">
        <v>7315</v>
      </c>
      <c r="Z55" s="41">
        <f t="shared" si="1"/>
        <v>3650</v>
      </c>
    </row>
    <row r="56" spans="2:26" x14ac:dyDescent="0.2">
      <c r="B56" s="37" t="s">
        <v>199</v>
      </c>
      <c r="C56" s="41"/>
      <c r="D56" s="41">
        <v>0</v>
      </c>
      <c r="E56" s="41">
        <v>0</v>
      </c>
      <c r="F56" s="41">
        <v>0</v>
      </c>
      <c r="G56" s="41">
        <v>1357.9824905000003</v>
      </c>
      <c r="H56" s="41">
        <v>1357.6096301150174</v>
      </c>
      <c r="I56" s="41">
        <v>0</v>
      </c>
      <c r="J56" s="41">
        <v>0</v>
      </c>
      <c r="K56" s="41">
        <v>2834</v>
      </c>
      <c r="L56" s="41">
        <v>16327</v>
      </c>
      <c r="M56" s="41">
        <v>13912</v>
      </c>
      <c r="N56" s="41">
        <v>15365</v>
      </c>
      <c r="O56" s="41">
        <v>237</v>
      </c>
      <c r="P56" s="41">
        <v>329</v>
      </c>
      <c r="Q56" s="41">
        <v>237</v>
      </c>
      <c r="R56" s="41">
        <v>281</v>
      </c>
      <c r="S56" s="41">
        <v>0</v>
      </c>
      <c r="T56" s="41">
        <v>0</v>
      </c>
      <c r="U56" s="41">
        <v>0</v>
      </c>
      <c r="V56" s="41"/>
      <c r="W56" s="41">
        <v>1357.9824905000003</v>
      </c>
      <c r="X56" s="41">
        <v>2834</v>
      </c>
      <c r="Y56" s="41">
        <v>237</v>
      </c>
      <c r="Z56" s="41">
        <f t="shared" si="1"/>
        <v>0</v>
      </c>
    </row>
    <row r="57" spans="2:26" x14ac:dyDescent="0.2">
      <c r="B57" s="29" t="s">
        <v>108</v>
      </c>
      <c r="C57" s="41"/>
      <c r="D57" s="41">
        <v>0</v>
      </c>
      <c r="E57" s="41">
        <v>0</v>
      </c>
      <c r="F57" s="41">
        <v>0</v>
      </c>
      <c r="G57" s="41">
        <v>0</v>
      </c>
      <c r="H57" s="41">
        <v>5110.9431599284298</v>
      </c>
      <c r="I57" s="41">
        <v>3766</v>
      </c>
      <c r="J57" s="41">
        <v>6446</v>
      </c>
      <c r="K57" s="41">
        <v>107</v>
      </c>
      <c r="L57" s="41">
        <v>8700.4051732652933</v>
      </c>
      <c r="M57" s="41">
        <v>6695</v>
      </c>
      <c r="N57" s="41">
        <v>10181</v>
      </c>
      <c r="O57" s="41">
        <v>14446</v>
      </c>
      <c r="P57" s="41">
        <v>106067</v>
      </c>
      <c r="Q57" s="41">
        <v>93612</v>
      </c>
      <c r="R57" s="41">
        <v>73991</v>
      </c>
      <c r="S57" s="41">
        <v>69942</v>
      </c>
      <c r="T57" s="41">
        <v>76455</v>
      </c>
      <c r="U57" s="41">
        <v>69682</v>
      </c>
      <c r="V57" s="41"/>
      <c r="W57" s="41">
        <v>0</v>
      </c>
      <c r="X57" s="41">
        <v>107</v>
      </c>
      <c r="Y57" s="41">
        <v>14446</v>
      </c>
      <c r="Z57" s="41">
        <f t="shared" si="1"/>
        <v>69942</v>
      </c>
    </row>
    <row r="58" spans="2:26" x14ac:dyDescent="0.2">
      <c r="B58" s="29" t="s">
        <v>109</v>
      </c>
      <c r="C58" s="29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16875</v>
      </c>
      <c r="M58" s="41">
        <v>20253</v>
      </c>
      <c r="N58" s="41">
        <v>20338</v>
      </c>
      <c r="O58" s="41">
        <v>18547</v>
      </c>
      <c r="P58" s="41">
        <v>18189</v>
      </c>
      <c r="Q58" s="41">
        <v>19648</v>
      </c>
      <c r="R58" s="41">
        <v>21466</v>
      </c>
      <c r="S58" s="41">
        <v>24046</v>
      </c>
      <c r="T58" s="41">
        <v>21866</v>
      </c>
      <c r="U58" s="41">
        <v>21383</v>
      </c>
      <c r="V58" s="41"/>
      <c r="W58" s="41">
        <v>0</v>
      </c>
      <c r="X58" s="41">
        <v>0</v>
      </c>
      <c r="Y58" s="41">
        <v>18547</v>
      </c>
      <c r="Z58" s="41">
        <f t="shared" si="1"/>
        <v>24046</v>
      </c>
    </row>
    <row r="59" spans="2:26" ht="16.5" x14ac:dyDescent="0.2">
      <c r="B59" s="37" t="s">
        <v>110</v>
      </c>
      <c r="C59" s="41"/>
      <c r="D59" s="44">
        <v>12367</v>
      </c>
      <c r="E59" s="44">
        <v>5438</v>
      </c>
      <c r="F59" s="44">
        <v>10565</v>
      </c>
      <c r="G59" s="44">
        <v>12376</v>
      </c>
      <c r="H59" s="44">
        <v>7018.0732991140003</v>
      </c>
      <c r="I59" s="44">
        <v>11481</v>
      </c>
      <c r="J59" s="44">
        <v>20191</v>
      </c>
      <c r="K59" s="44">
        <v>4859</v>
      </c>
      <c r="L59" s="44">
        <v>9681</v>
      </c>
      <c r="M59" s="44">
        <v>16424</v>
      </c>
      <c r="N59" s="44">
        <v>15464</v>
      </c>
      <c r="O59" s="44">
        <v>7841</v>
      </c>
      <c r="P59" s="44">
        <v>36238</v>
      </c>
      <c r="Q59" s="44">
        <v>49830</v>
      </c>
      <c r="R59" s="44">
        <v>42416</v>
      </c>
      <c r="S59" s="44">
        <v>23070</v>
      </c>
      <c r="T59" s="44">
        <v>49488</v>
      </c>
      <c r="U59" s="44">
        <v>56532</v>
      </c>
      <c r="V59" s="44"/>
      <c r="W59" s="44">
        <v>12376</v>
      </c>
      <c r="X59" s="44">
        <v>4859</v>
      </c>
      <c r="Y59" s="44">
        <v>7841</v>
      </c>
      <c r="Z59" s="44">
        <f t="shared" si="1"/>
        <v>23070</v>
      </c>
    </row>
    <row r="60" spans="2:26" ht="16.5" x14ac:dyDescent="0.2">
      <c r="B60" s="54" t="s">
        <v>111</v>
      </c>
      <c r="C60" s="41"/>
      <c r="D60" s="46">
        <v>326535</v>
      </c>
      <c r="E60" s="46">
        <v>350049</v>
      </c>
      <c r="F60" s="46">
        <v>324841</v>
      </c>
      <c r="G60" s="46">
        <v>403365.98249050003</v>
      </c>
      <c r="H60" s="46">
        <v>323245.00388038252</v>
      </c>
      <c r="I60" s="46">
        <v>242329</v>
      </c>
      <c r="J60" s="46">
        <v>264791</v>
      </c>
      <c r="K60" s="46">
        <v>323192</v>
      </c>
      <c r="L60" s="46">
        <v>407286.40517326532</v>
      </c>
      <c r="M60" s="46">
        <v>473983</v>
      </c>
      <c r="N60" s="46">
        <v>383021.46773333335</v>
      </c>
      <c r="O60" s="46">
        <v>445963</v>
      </c>
      <c r="P60" s="46">
        <v>482629</v>
      </c>
      <c r="Q60" s="46">
        <v>507472</v>
      </c>
      <c r="R60" s="46">
        <v>517376</v>
      </c>
      <c r="S60" s="46">
        <f>SUM(S46:S59)</f>
        <v>602288</v>
      </c>
      <c r="T60" s="46">
        <f>SUM(T46:T59)</f>
        <v>556844</v>
      </c>
      <c r="U60" s="46">
        <f>SUM(U46:U59)</f>
        <v>651762</v>
      </c>
      <c r="V60" s="46"/>
      <c r="W60" s="46">
        <v>403365.98249050003</v>
      </c>
      <c r="X60" s="46">
        <v>323192</v>
      </c>
      <c r="Y60" s="46">
        <v>445963</v>
      </c>
      <c r="Z60" s="46">
        <f t="shared" si="1"/>
        <v>602288</v>
      </c>
    </row>
    <row r="61" spans="2:26" x14ac:dyDescent="0.2">
      <c r="C61" s="29"/>
      <c r="V61" s="47"/>
    </row>
    <row r="62" spans="2:26" x14ac:dyDescent="0.2">
      <c r="B62" s="37" t="s">
        <v>112</v>
      </c>
      <c r="C62" s="29"/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3958</v>
      </c>
      <c r="V62" s="47"/>
      <c r="W62" s="47">
        <v>0</v>
      </c>
      <c r="X62" s="47">
        <v>0</v>
      </c>
      <c r="Y62" s="47">
        <v>0</v>
      </c>
      <c r="Z62" s="47">
        <f t="shared" si="1"/>
        <v>0</v>
      </c>
    </row>
    <row r="63" spans="2:26" x14ac:dyDescent="0.2">
      <c r="B63" s="29" t="s">
        <v>102</v>
      </c>
      <c r="C63" s="41"/>
      <c r="D63" s="41">
        <v>2451337</v>
      </c>
      <c r="E63" s="41">
        <v>2781538</v>
      </c>
      <c r="F63" s="41">
        <v>2892192</v>
      </c>
      <c r="G63" s="41">
        <v>2745863</v>
      </c>
      <c r="H63" s="41">
        <v>2768440.548742611</v>
      </c>
      <c r="I63" s="41">
        <v>2760891</v>
      </c>
      <c r="J63" s="41">
        <v>2981532</v>
      </c>
      <c r="K63" s="41">
        <v>2818234</v>
      </c>
      <c r="L63" s="41">
        <v>3598972</v>
      </c>
      <c r="M63" s="41">
        <v>3754001</v>
      </c>
      <c r="N63" s="41">
        <v>3881706</v>
      </c>
      <c r="O63" s="41">
        <v>3537180</v>
      </c>
      <c r="P63" s="41">
        <v>4226541</v>
      </c>
      <c r="Q63" s="41">
        <v>3708740</v>
      </c>
      <c r="R63" s="41">
        <v>4017085</v>
      </c>
      <c r="S63" s="41">
        <v>4458517</v>
      </c>
      <c r="T63" s="41">
        <v>3844706</v>
      </c>
      <c r="U63" s="41">
        <v>4209602</v>
      </c>
      <c r="V63" s="41"/>
      <c r="W63" s="41">
        <v>2745863</v>
      </c>
      <c r="X63" s="41">
        <v>2818234</v>
      </c>
      <c r="Y63" s="41">
        <v>3537180</v>
      </c>
      <c r="Z63" s="41">
        <f t="shared" si="1"/>
        <v>4458517</v>
      </c>
    </row>
    <row r="64" spans="2:26" x14ac:dyDescent="0.2">
      <c r="B64" s="29" t="s">
        <v>108</v>
      </c>
      <c r="C64" s="41"/>
      <c r="D64" s="41">
        <v>0</v>
      </c>
      <c r="E64" s="41">
        <v>0</v>
      </c>
      <c r="F64" s="41">
        <v>0</v>
      </c>
      <c r="G64" s="41">
        <v>0</v>
      </c>
      <c r="H64" s="41">
        <v>28003.816427512909</v>
      </c>
      <c r="I64" s="41">
        <v>28004</v>
      </c>
      <c r="J64" s="41">
        <v>28031</v>
      </c>
      <c r="K64" s="41">
        <v>32668</v>
      </c>
      <c r="L64" s="41">
        <v>23874.594826734705</v>
      </c>
      <c r="M64" s="41">
        <v>24584</v>
      </c>
      <c r="N64" s="41">
        <v>22486</v>
      </c>
      <c r="O64" s="41">
        <v>150301</v>
      </c>
      <c r="P64" s="41">
        <v>189051</v>
      </c>
      <c r="Q64" s="41">
        <v>162036</v>
      </c>
      <c r="R64" s="41">
        <v>171149</v>
      </c>
      <c r="S64" s="41">
        <v>161636</v>
      </c>
      <c r="T64" s="41">
        <v>145739</v>
      </c>
      <c r="U64" s="41">
        <v>151344</v>
      </c>
      <c r="V64" s="41"/>
      <c r="W64" s="41">
        <v>0</v>
      </c>
      <c r="X64" s="41">
        <v>32668</v>
      </c>
      <c r="Y64" s="41">
        <v>150301</v>
      </c>
      <c r="Z64" s="41">
        <f t="shared" si="1"/>
        <v>161636</v>
      </c>
    </row>
    <row r="65" spans="2:26" x14ac:dyDescent="0.2">
      <c r="B65" s="29" t="s">
        <v>109</v>
      </c>
      <c r="C65" s="29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67500</v>
      </c>
      <c r="M65" s="41">
        <v>67500</v>
      </c>
      <c r="N65" s="41">
        <v>3622.5322666666666</v>
      </c>
      <c r="O65" s="41">
        <v>55226</v>
      </c>
      <c r="P65" s="41">
        <v>39320</v>
      </c>
      <c r="Q65" s="41">
        <v>39320</v>
      </c>
      <c r="R65" s="41">
        <v>41259</v>
      </c>
      <c r="S65" s="41">
        <v>42227</v>
      </c>
      <c r="T65" s="41">
        <v>26321</v>
      </c>
      <c r="U65" s="41">
        <v>24060</v>
      </c>
      <c r="V65" s="41"/>
      <c r="W65" s="41">
        <v>0</v>
      </c>
      <c r="X65" s="41">
        <v>0</v>
      </c>
      <c r="Y65" s="41">
        <v>55226</v>
      </c>
      <c r="Z65" s="41">
        <f t="shared" si="1"/>
        <v>42227</v>
      </c>
    </row>
    <row r="66" spans="2:26" x14ac:dyDescent="0.2">
      <c r="B66" s="29" t="s">
        <v>200</v>
      </c>
      <c r="C66" s="29"/>
      <c r="D66" s="41">
        <v>0</v>
      </c>
      <c r="E66" s="41">
        <v>9179</v>
      </c>
      <c r="F66" s="41">
        <v>3724</v>
      </c>
      <c r="G66" s="41">
        <v>7923</v>
      </c>
      <c r="H66" s="41">
        <v>547.53966000000105</v>
      </c>
      <c r="I66" s="41">
        <v>7157</v>
      </c>
      <c r="J66" s="41">
        <v>0</v>
      </c>
      <c r="K66" s="41">
        <v>0</v>
      </c>
      <c r="L66" s="41">
        <v>0</v>
      </c>
      <c r="M66" s="41">
        <v>0</v>
      </c>
      <c r="N66" s="41">
        <v>67500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/>
      <c r="W66" s="41">
        <v>7923</v>
      </c>
      <c r="X66" s="41">
        <v>0</v>
      </c>
      <c r="Y66" s="41">
        <v>0</v>
      </c>
      <c r="Z66" s="41">
        <f t="shared" si="1"/>
        <v>0</v>
      </c>
    </row>
    <row r="67" spans="2:26" x14ac:dyDescent="0.2">
      <c r="B67" s="29" t="s">
        <v>201</v>
      </c>
      <c r="C67" s="29"/>
      <c r="D67" s="41">
        <v>0</v>
      </c>
      <c r="E67" s="41">
        <v>0</v>
      </c>
      <c r="F67" s="41">
        <v>0</v>
      </c>
      <c r="G67" s="41">
        <v>0</v>
      </c>
      <c r="H67" s="41">
        <v>129.06217206299999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/>
      <c r="W67" s="41">
        <v>0</v>
      </c>
      <c r="X67" s="41">
        <v>0</v>
      </c>
      <c r="Y67" s="41">
        <v>0</v>
      </c>
      <c r="Z67" s="41">
        <f t="shared" si="1"/>
        <v>0</v>
      </c>
    </row>
    <row r="68" spans="2:26" ht="16.5" x14ac:dyDescent="0.2">
      <c r="B68" s="29" t="s">
        <v>106</v>
      </c>
      <c r="C68" s="29"/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/>
      <c r="W68" s="46">
        <v>0</v>
      </c>
      <c r="X68" s="46">
        <v>0</v>
      </c>
      <c r="Y68" s="46">
        <v>0</v>
      </c>
      <c r="Z68" s="46">
        <f t="shared" si="1"/>
        <v>0</v>
      </c>
    </row>
    <row r="69" spans="2:26" ht="16.5" x14ac:dyDescent="0.2">
      <c r="B69" s="29" t="s">
        <v>110</v>
      </c>
      <c r="C69" s="41"/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5208</v>
      </c>
      <c r="T69" s="46">
        <v>4421</v>
      </c>
      <c r="U69" s="46">
        <v>4888</v>
      </c>
      <c r="V69" s="46"/>
      <c r="W69" s="46"/>
      <c r="X69" s="46"/>
      <c r="Y69" s="46"/>
      <c r="Z69" s="46"/>
    </row>
    <row r="70" spans="2:26" ht="16.5" x14ac:dyDescent="0.2">
      <c r="B70" s="29" t="s">
        <v>113</v>
      </c>
      <c r="C70" s="43"/>
      <c r="D70" s="43">
        <v>2451337</v>
      </c>
      <c r="E70" s="43">
        <v>2790717</v>
      </c>
      <c r="F70" s="43">
        <v>2895916</v>
      </c>
      <c r="G70" s="43">
        <v>2753786</v>
      </c>
      <c r="H70" s="43">
        <v>2797120.9670021869</v>
      </c>
      <c r="I70" s="43">
        <v>2796052</v>
      </c>
      <c r="J70" s="43">
        <v>3009563</v>
      </c>
      <c r="K70" s="43">
        <v>2850902</v>
      </c>
      <c r="L70" s="43">
        <v>3690346.5948267346</v>
      </c>
      <c r="M70" s="43">
        <v>3846085</v>
      </c>
      <c r="N70" s="43">
        <v>3975314.5322666666</v>
      </c>
      <c r="O70" s="43">
        <v>3742707</v>
      </c>
      <c r="P70" s="43">
        <v>4454912</v>
      </c>
      <c r="Q70" s="43">
        <v>3910096</v>
      </c>
      <c r="R70" s="43">
        <v>4229493</v>
      </c>
      <c r="S70" s="43">
        <f>SUM(S62:S69)</f>
        <v>4667588</v>
      </c>
      <c r="T70" s="43">
        <f>SUM(T62:T69)</f>
        <v>4021187</v>
      </c>
      <c r="U70" s="43">
        <f>SUM(U62:U69)</f>
        <v>4393852</v>
      </c>
      <c r="V70" s="43"/>
      <c r="W70" s="43">
        <v>2753786</v>
      </c>
      <c r="X70" s="43">
        <v>2850902</v>
      </c>
      <c r="Y70" s="43">
        <v>3742707</v>
      </c>
      <c r="Z70" s="43">
        <f t="shared" si="1"/>
        <v>4667588</v>
      </c>
    </row>
    <row r="71" spans="2:26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2:26" x14ac:dyDescent="0.2">
      <c r="C72" s="29"/>
      <c r="V72" s="47"/>
    </row>
    <row r="73" spans="2:26" x14ac:dyDescent="0.2">
      <c r="B73" s="37" t="s">
        <v>114</v>
      </c>
      <c r="C73" s="49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2:26" x14ac:dyDescent="0.2">
      <c r="B74" s="54" t="s">
        <v>115</v>
      </c>
      <c r="C74" s="41"/>
      <c r="D74" s="50">
        <v>1374638</v>
      </c>
      <c r="E74" s="50">
        <v>1170252</v>
      </c>
      <c r="F74" s="50">
        <v>1170252</v>
      </c>
      <c r="G74" s="50">
        <v>1283401</v>
      </c>
      <c r="H74" s="50">
        <v>1284684.5616600001</v>
      </c>
      <c r="I74" s="50">
        <v>1284685</v>
      </c>
      <c r="J74" s="50">
        <v>1284685</v>
      </c>
      <c r="K74" s="50">
        <v>1282798</v>
      </c>
      <c r="L74" s="50">
        <v>1282798</v>
      </c>
      <c r="M74" s="50">
        <v>1282798</v>
      </c>
      <c r="N74" s="50">
        <v>1334584</v>
      </c>
      <c r="O74" s="50">
        <v>1334584</v>
      </c>
      <c r="P74" s="50">
        <v>1334584</v>
      </c>
      <c r="Q74" s="50">
        <v>1334584</v>
      </c>
      <c r="R74" s="50">
        <v>1334584</v>
      </c>
      <c r="S74" s="50">
        <v>1334584</v>
      </c>
      <c r="T74" s="50">
        <v>1334584</v>
      </c>
      <c r="U74" s="50">
        <v>1334584</v>
      </c>
      <c r="V74" s="50"/>
      <c r="W74" s="50">
        <v>1283401</v>
      </c>
      <c r="X74" s="50">
        <v>1282798</v>
      </c>
      <c r="Y74" s="50">
        <v>1334584</v>
      </c>
      <c r="Z74" s="50">
        <f t="shared" si="1"/>
        <v>1334584</v>
      </c>
    </row>
    <row r="75" spans="2:26" x14ac:dyDescent="0.2">
      <c r="B75" s="54" t="s">
        <v>116</v>
      </c>
      <c r="C75" s="41"/>
      <c r="D75" s="50">
        <v>10664</v>
      </c>
      <c r="E75" s="50">
        <v>12605</v>
      </c>
      <c r="F75" s="50">
        <v>12933</v>
      </c>
      <c r="G75" s="50">
        <v>12933.20429</v>
      </c>
      <c r="H75" s="50">
        <v>11649.28109</v>
      </c>
      <c r="I75" s="50">
        <v>11649</v>
      </c>
      <c r="J75" s="50">
        <v>11649</v>
      </c>
      <c r="K75" s="50">
        <v>17127</v>
      </c>
      <c r="L75" s="50">
        <v>18151</v>
      </c>
      <c r="M75" s="50">
        <v>18872</v>
      </c>
      <c r="N75" s="50">
        <v>33773</v>
      </c>
      <c r="O75" s="50">
        <v>34176</v>
      </c>
      <c r="P75" s="50">
        <v>34176</v>
      </c>
      <c r="Q75" s="50">
        <v>34176</v>
      </c>
      <c r="R75" s="50">
        <v>34176</v>
      </c>
      <c r="S75" s="50">
        <v>34871</v>
      </c>
      <c r="T75" s="50">
        <v>36052</v>
      </c>
      <c r="U75" s="50">
        <v>36768</v>
      </c>
      <c r="V75" s="50"/>
      <c r="W75" s="50">
        <v>12933.20429</v>
      </c>
      <c r="X75" s="50">
        <v>17127</v>
      </c>
      <c r="Y75" s="50">
        <v>34176</v>
      </c>
      <c r="Z75" s="50">
        <f t="shared" si="1"/>
        <v>34871</v>
      </c>
    </row>
    <row r="76" spans="2:26" x14ac:dyDescent="0.2">
      <c r="B76" s="54" t="s">
        <v>202</v>
      </c>
      <c r="C76" s="41"/>
      <c r="D76" s="50">
        <v>0</v>
      </c>
      <c r="E76" s="50">
        <v>0</v>
      </c>
      <c r="F76" s="50">
        <v>0</v>
      </c>
      <c r="G76" s="50">
        <v>134440</v>
      </c>
      <c r="H76" s="50">
        <v>0</v>
      </c>
      <c r="I76" s="50">
        <v>26318</v>
      </c>
      <c r="J76" s="50">
        <v>71340</v>
      </c>
      <c r="K76" s="50">
        <v>35827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/>
      <c r="W76" s="50">
        <v>134440</v>
      </c>
      <c r="X76" s="50">
        <v>35827</v>
      </c>
      <c r="Y76" s="50">
        <v>0</v>
      </c>
      <c r="Z76" s="50">
        <f t="shared" si="1"/>
        <v>0</v>
      </c>
    </row>
    <row r="77" spans="2:26" x14ac:dyDescent="0.2">
      <c r="B77" s="54" t="s">
        <v>117</v>
      </c>
      <c r="C77" s="41"/>
      <c r="D77" s="41">
        <v>-284326</v>
      </c>
      <c r="E77" s="41">
        <v>112481</v>
      </c>
      <c r="F77" s="41">
        <v>124838</v>
      </c>
      <c r="G77" s="41">
        <v>26318.017509500001</v>
      </c>
      <c r="H77" s="41">
        <v>157930.39108999996</v>
      </c>
      <c r="I77" s="41">
        <v>49180</v>
      </c>
      <c r="J77" s="41">
        <v>26318</v>
      </c>
      <c r="K77" s="41">
        <v>48672</v>
      </c>
      <c r="L77" s="41">
        <v>-42211</v>
      </c>
      <c r="M77" s="41">
        <v>-49618</v>
      </c>
      <c r="N77" s="41">
        <v>-58141</v>
      </c>
      <c r="O77" s="41">
        <v>-21046</v>
      </c>
      <c r="P77" s="41">
        <v>-204051</v>
      </c>
      <c r="Q77" s="41">
        <v>-106246</v>
      </c>
      <c r="R77" s="41">
        <v>-173138</v>
      </c>
      <c r="S77" s="41">
        <v>-360179</v>
      </c>
      <c r="T77" s="41">
        <v>-302859</v>
      </c>
      <c r="U77" s="41">
        <v>-280820</v>
      </c>
      <c r="V77" s="41"/>
      <c r="W77" s="41">
        <v>0</v>
      </c>
      <c r="X77" s="41">
        <v>0</v>
      </c>
      <c r="Y77" s="41">
        <v>-21046</v>
      </c>
      <c r="Z77" s="41">
        <f t="shared" si="1"/>
        <v>-360179</v>
      </c>
    </row>
    <row r="78" spans="2:26" ht="16.5" x14ac:dyDescent="0.2">
      <c r="B78" s="37" t="s">
        <v>118</v>
      </c>
      <c r="C78" s="41"/>
      <c r="D78" s="44">
        <v>166246</v>
      </c>
      <c r="E78" s="44">
        <v>131122</v>
      </c>
      <c r="F78" s="44">
        <v>118684</v>
      </c>
      <c r="G78" s="44">
        <v>157302</v>
      </c>
      <c r="H78" s="44">
        <v>160104.35772999993</v>
      </c>
      <c r="I78" s="44">
        <v>170593</v>
      </c>
      <c r="J78" s="44">
        <v>153507</v>
      </c>
      <c r="K78" s="44">
        <v>159147</v>
      </c>
      <c r="L78" s="44">
        <v>118673</v>
      </c>
      <c r="M78" s="44">
        <v>126797</v>
      </c>
      <c r="N78" s="44">
        <v>144896</v>
      </c>
      <c r="O78" s="44">
        <v>178113</v>
      </c>
      <c r="P78" s="44">
        <v>190863</v>
      </c>
      <c r="Q78" s="44">
        <v>221915.07066000003</v>
      </c>
      <c r="R78" s="44">
        <v>232053</v>
      </c>
      <c r="S78" s="44">
        <v>238378</v>
      </c>
      <c r="T78" s="44">
        <v>261861</v>
      </c>
      <c r="U78" s="44">
        <v>263138</v>
      </c>
      <c r="V78" s="44"/>
      <c r="W78" s="44">
        <v>157302</v>
      </c>
      <c r="X78" s="44">
        <v>159147</v>
      </c>
      <c r="Y78" s="44">
        <v>178113</v>
      </c>
      <c r="Z78" s="44">
        <f t="shared" si="1"/>
        <v>238378</v>
      </c>
    </row>
    <row r="79" spans="2:26" ht="16.5" x14ac:dyDescent="0.2">
      <c r="B79" s="37" t="s">
        <v>119</v>
      </c>
      <c r="C79" s="41"/>
      <c r="D79" s="44">
        <v>1267222</v>
      </c>
      <c r="E79" s="44">
        <v>1426460</v>
      </c>
      <c r="F79" s="44">
        <v>1426707</v>
      </c>
      <c r="G79" s="44">
        <v>1614394.2217995001</v>
      </c>
      <c r="H79" s="44">
        <v>1614368.5915699997</v>
      </c>
      <c r="I79" s="44">
        <v>1542425</v>
      </c>
      <c r="J79" s="44">
        <v>1547499</v>
      </c>
      <c r="K79" s="44">
        <v>1543571</v>
      </c>
      <c r="L79" s="44">
        <v>1377411</v>
      </c>
      <c r="M79" s="44">
        <v>1378849</v>
      </c>
      <c r="N79" s="44">
        <v>1455112</v>
      </c>
      <c r="O79" s="44">
        <v>1525827</v>
      </c>
      <c r="P79" s="44">
        <v>1355572</v>
      </c>
      <c r="Q79" s="44">
        <v>1484429.07066</v>
      </c>
      <c r="R79" s="44">
        <v>1427675</v>
      </c>
      <c r="S79" s="44">
        <f>SUM(S74:S78)</f>
        <v>1247654</v>
      </c>
      <c r="T79" s="44">
        <f>SUM(T74:T78)</f>
        <v>1329638</v>
      </c>
      <c r="U79" s="44">
        <f>SUM(U74:U78)</f>
        <v>1353670</v>
      </c>
      <c r="V79" s="44"/>
      <c r="W79" s="44">
        <v>1614394.2217995001</v>
      </c>
      <c r="X79" s="44">
        <v>1543571</v>
      </c>
      <c r="Y79" s="44">
        <v>1525827</v>
      </c>
      <c r="Z79" s="44">
        <f t="shared" si="1"/>
        <v>1247654</v>
      </c>
    </row>
    <row r="80" spans="2:26" ht="16.5" x14ac:dyDescent="0.2">
      <c r="B80" s="54"/>
      <c r="C80" s="49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2:26" ht="16.5" x14ac:dyDescent="0.2">
      <c r="B81" s="52" t="s">
        <v>120</v>
      </c>
      <c r="C81" s="41"/>
      <c r="D81" s="53">
        <v>4045094</v>
      </c>
      <c r="E81" s="53">
        <v>4567226</v>
      </c>
      <c r="F81" s="53">
        <v>4647464</v>
      </c>
      <c r="G81" s="53">
        <v>4771546.2042900007</v>
      </c>
      <c r="H81" s="53">
        <v>4734734.5624525687</v>
      </c>
      <c r="I81" s="53">
        <v>4580806</v>
      </c>
      <c r="J81" s="53">
        <v>4821853</v>
      </c>
      <c r="K81" s="53">
        <v>4717665</v>
      </c>
      <c r="L81" s="53">
        <v>5475044</v>
      </c>
      <c r="M81" s="53">
        <v>5698917</v>
      </c>
      <c r="N81" s="53">
        <v>5813448</v>
      </c>
      <c r="O81" s="53">
        <v>5714497</v>
      </c>
      <c r="P81" s="53">
        <v>6293113</v>
      </c>
      <c r="Q81" s="53">
        <v>5901997.0706599997</v>
      </c>
      <c r="R81" s="53">
        <v>6174544</v>
      </c>
      <c r="S81" s="53">
        <f>SUM(S60,S70,S79)</f>
        <v>6517530</v>
      </c>
      <c r="T81" s="53">
        <f>SUM(T60,T70,T79)</f>
        <v>5907669</v>
      </c>
      <c r="U81" s="53">
        <f>SUM(U60,U70,U79)</f>
        <v>6399284</v>
      </c>
      <c r="V81" s="53"/>
      <c r="W81" s="53">
        <v>4771546.2042900007</v>
      </c>
      <c r="X81" s="53">
        <v>4717665</v>
      </c>
      <c r="Y81" s="53">
        <v>5714497</v>
      </c>
      <c r="Z81" s="53">
        <f t="shared" si="1"/>
        <v>6517530</v>
      </c>
    </row>
    <row r="82" spans="2:26" x14ac:dyDescent="0.2">
      <c r="C82" s="29"/>
      <c r="V82" s="47"/>
    </row>
    <row r="83" spans="2:26" x14ac:dyDescent="0.2">
      <c r="B83" s="25"/>
      <c r="C83" s="25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2:26" x14ac:dyDescent="0.2">
      <c r="V84" s="47"/>
    </row>
    <row r="85" spans="2:26" x14ac:dyDescent="0.2">
      <c r="V85" s="47"/>
    </row>
    <row r="86" spans="2:26" x14ac:dyDescent="0.2">
      <c r="B86" s="30" t="s">
        <v>60</v>
      </c>
      <c r="C86" s="55"/>
      <c r="D86" s="56">
        <f>D39-D81</f>
        <v>0</v>
      </c>
      <c r="E86" s="56">
        <f t="shared" ref="E86:Z86" si="2">E39-E81</f>
        <v>0</v>
      </c>
      <c r="F86" s="56">
        <f t="shared" si="2"/>
        <v>0</v>
      </c>
      <c r="G86" s="56">
        <f t="shared" si="2"/>
        <v>0.14861999917775393</v>
      </c>
      <c r="H86" s="56">
        <f t="shared" si="2"/>
        <v>6.7588873207569122E-5</v>
      </c>
      <c r="I86" s="56">
        <f t="shared" si="2"/>
        <v>0</v>
      </c>
      <c r="J86" s="56">
        <f t="shared" si="2"/>
        <v>0</v>
      </c>
      <c r="K86" s="56">
        <f t="shared" si="2"/>
        <v>0</v>
      </c>
      <c r="L86" s="56">
        <f t="shared" si="2"/>
        <v>0</v>
      </c>
      <c r="M86" s="56">
        <f t="shared" si="2"/>
        <v>0</v>
      </c>
      <c r="N86" s="56">
        <f t="shared" si="2"/>
        <v>-5.1110899075865746E-2</v>
      </c>
      <c r="O86" s="56">
        <f t="shared" si="2"/>
        <v>0</v>
      </c>
      <c r="P86" s="56">
        <f t="shared" si="2"/>
        <v>0</v>
      </c>
      <c r="Q86" s="56">
        <f t="shared" si="2"/>
        <v>0</v>
      </c>
      <c r="R86" s="56">
        <f t="shared" si="2"/>
        <v>0</v>
      </c>
      <c r="S86" s="56">
        <f t="shared" si="2"/>
        <v>0</v>
      </c>
      <c r="T86" s="56">
        <f t="shared" ref="T86:U86" si="3">T39-T81</f>
        <v>0</v>
      </c>
      <c r="U86" s="56">
        <f t="shared" si="3"/>
        <v>0</v>
      </c>
      <c r="V86" s="56"/>
      <c r="W86" s="56">
        <f t="shared" si="2"/>
        <v>0.14861999917775393</v>
      </c>
      <c r="X86" s="56">
        <f t="shared" si="2"/>
        <v>0</v>
      </c>
      <c r="Y86" s="56">
        <f t="shared" si="2"/>
        <v>0</v>
      </c>
      <c r="Z86" s="56">
        <f t="shared" si="2"/>
        <v>0</v>
      </c>
    </row>
    <row r="87" spans="2:26" x14ac:dyDescent="0.2">
      <c r="B87" s="30"/>
      <c r="C87" s="51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W87" s="56"/>
      <c r="X87" s="56"/>
      <c r="Y87" s="56"/>
      <c r="Z87" s="56"/>
    </row>
    <row r="88" spans="2:26" x14ac:dyDescent="0.2"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Z35"/>
  <sheetViews>
    <sheetView showGridLines="0" zoomScale="80" zoomScaleNormal="80" workbookViewId="0">
      <pane xSplit="1" ySplit="2" topLeftCell="B3" activePane="bottomRight" state="frozen"/>
      <selection activeCell="T78" sqref="T78"/>
      <selection pane="topRight" activeCell="T78" sqref="T78"/>
      <selection pane="bottomLeft" activeCell="T78" sqref="T78"/>
      <selection pane="bottomRight"/>
    </sheetView>
  </sheetViews>
  <sheetFormatPr defaultColWidth="9.140625" defaultRowHeight="14.25" outlineLevelRow="1" x14ac:dyDescent="0.2"/>
  <cols>
    <col min="1" max="1" width="59.85546875" style="68" customWidth="1"/>
    <col min="2" max="2" width="14.85546875" style="57" customWidth="1"/>
    <col min="3" max="10" width="10.85546875" style="57" customWidth="1"/>
    <col min="11" max="11" width="11.42578125" style="57" bestFit="1" customWidth="1"/>
    <col min="12" max="14" width="10.85546875" style="57" customWidth="1"/>
    <col min="15" max="15" width="11.42578125" style="57" bestFit="1" customWidth="1"/>
    <col min="16" max="17" width="10.85546875" style="57" customWidth="1"/>
    <col min="18" max="20" width="12.140625" style="57" customWidth="1"/>
    <col min="21" max="21" width="9.140625" style="57"/>
    <col min="22" max="23" width="10.85546875" style="57" customWidth="1"/>
    <col min="24" max="25" width="11.42578125" style="57" bestFit="1" customWidth="1"/>
    <col min="26" max="26" width="9.140625" style="128"/>
    <col min="27" max="16384" width="9.140625" style="57"/>
  </cols>
  <sheetData>
    <row r="2" spans="1:26" s="81" customFormat="1" ht="15" x14ac:dyDescent="0.25">
      <c r="A2" s="79"/>
      <c r="B2" s="80" t="s">
        <v>140</v>
      </c>
      <c r="C2" s="33" t="s">
        <v>44</v>
      </c>
      <c r="D2" s="33" t="s">
        <v>45</v>
      </c>
      <c r="E2" s="33" t="s">
        <v>46</v>
      </c>
      <c r="F2" s="33" t="s">
        <v>47</v>
      </c>
      <c r="G2" s="33" t="s">
        <v>2</v>
      </c>
      <c r="H2" s="33" t="s">
        <v>3</v>
      </c>
      <c r="I2" s="33" t="s">
        <v>4</v>
      </c>
      <c r="J2" s="33" t="s">
        <v>5</v>
      </c>
      <c r="K2" s="33" t="s">
        <v>6</v>
      </c>
      <c r="L2" s="33" t="s">
        <v>42</v>
      </c>
      <c r="M2" s="33" t="s">
        <v>141</v>
      </c>
      <c r="N2" s="33" t="s">
        <v>142</v>
      </c>
      <c r="O2" s="33" t="s">
        <v>143</v>
      </c>
      <c r="P2" s="33" t="s">
        <v>144</v>
      </c>
      <c r="Q2" s="33" t="s">
        <v>145</v>
      </c>
      <c r="R2" s="33" t="s">
        <v>146</v>
      </c>
      <c r="S2" s="33" t="s">
        <v>147</v>
      </c>
      <c r="T2" s="33" t="s">
        <v>148</v>
      </c>
      <c r="V2" s="87">
        <v>2018</v>
      </c>
      <c r="W2" s="87">
        <v>2019</v>
      </c>
      <c r="X2" s="87">
        <v>2020</v>
      </c>
      <c r="Y2" s="87">
        <v>2021</v>
      </c>
      <c r="Z2" s="128"/>
    </row>
    <row r="3" spans="1:26" x14ac:dyDescent="0.2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V3" s="59"/>
      <c r="W3" s="59"/>
      <c r="X3" s="59"/>
      <c r="Y3" s="59"/>
    </row>
    <row r="4" spans="1:26" x14ac:dyDescent="0.2">
      <c r="A4" s="60" t="s">
        <v>122</v>
      </c>
      <c r="B4" s="49">
        <v>23</v>
      </c>
      <c r="C4" s="61">
        <v>169.923</v>
      </c>
      <c r="D4" s="61">
        <v>276.42700000000002</v>
      </c>
      <c r="E4" s="61">
        <v>263.11596547006332</v>
      </c>
      <c r="F4" s="61">
        <v>548.66403452993677</v>
      </c>
      <c r="G4" s="61">
        <v>191.07216957197804</v>
      </c>
      <c r="H4" s="61">
        <v>253.67483042802198</v>
      </c>
      <c r="I4" s="61">
        <v>272.00100000000003</v>
      </c>
      <c r="J4" s="61">
        <v>221.197</v>
      </c>
      <c r="K4" s="61">
        <v>213.52199999999999</v>
      </c>
      <c r="L4" s="61">
        <v>426.19499999999999</v>
      </c>
      <c r="M4" s="61">
        <v>464.73799999999994</v>
      </c>
      <c r="N4" s="61">
        <v>357.64800000000014</v>
      </c>
      <c r="O4" s="61">
        <v>199.578</v>
      </c>
      <c r="P4" s="61">
        <v>466.90199999999999</v>
      </c>
      <c r="Q4" s="61">
        <v>266.81</v>
      </c>
      <c r="R4" s="61">
        <v>182.12699999999995</v>
      </c>
      <c r="S4" s="61">
        <v>456.68900000000002</v>
      </c>
      <c r="T4" s="61">
        <v>412.28800000000001</v>
      </c>
      <c r="U4" s="61"/>
      <c r="V4" s="61">
        <v>1258.1300000000001</v>
      </c>
      <c r="W4" s="61">
        <v>937.94500000000005</v>
      </c>
      <c r="X4" s="61">
        <v>1462.1030000000001</v>
      </c>
      <c r="Y4" s="61">
        <f>SUM(O4:R4)</f>
        <v>1115.4169999999999</v>
      </c>
      <c r="Z4" s="129">
        <v>0</v>
      </c>
    </row>
    <row r="5" spans="1:26" x14ac:dyDescent="0.2">
      <c r="A5" s="60"/>
      <c r="B5" s="49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129"/>
    </row>
    <row r="6" spans="1:26" x14ac:dyDescent="0.2">
      <c r="A6" s="60" t="s">
        <v>123</v>
      </c>
      <c r="B6" s="49">
        <v>24</v>
      </c>
      <c r="C6" s="61">
        <v>-120.063</v>
      </c>
      <c r="D6" s="61">
        <v>-146.07499999999999</v>
      </c>
      <c r="E6" s="61">
        <v>-185.00718457802793</v>
      </c>
      <c r="F6" s="61">
        <v>-183.40581542197214</v>
      </c>
      <c r="G6" s="61">
        <v>-133.94570000000002</v>
      </c>
      <c r="H6" s="61">
        <v>-150.22829999999996</v>
      </c>
      <c r="I6" s="61">
        <v>-182.91700000000003</v>
      </c>
      <c r="J6" s="61">
        <v>-158.67899999999997</v>
      </c>
      <c r="K6" s="61">
        <v>-230.65299999999999</v>
      </c>
      <c r="L6" s="61">
        <v>-324.97899999999993</v>
      </c>
      <c r="M6" s="61">
        <v>-329.20800000000008</v>
      </c>
      <c r="N6" s="61">
        <v>-204.76599999999996</v>
      </c>
      <c r="O6" s="61">
        <v>-179.72</v>
      </c>
      <c r="P6" s="61">
        <v>-233.304</v>
      </c>
      <c r="Q6" s="61">
        <v>-221.679</v>
      </c>
      <c r="R6" s="61">
        <v>-246.07100000000003</v>
      </c>
      <c r="S6" s="61">
        <v>-243.55699999999999</v>
      </c>
      <c r="T6" s="61">
        <v>-277.22899999999998</v>
      </c>
      <c r="U6" s="61"/>
      <c r="V6" s="61">
        <v>-634.55100000000004</v>
      </c>
      <c r="W6" s="61">
        <v>-625.77</v>
      </c>
      <c r="X6" s="61">
        <v>-1089.606</v>
      </c>
      <c r="Y6" s="61">
        <f>SUM(O6:R6)</f>
        <v>-880.774</v>
      </c>
      <c r="Z6" s="129">
        <v>0</v>
      </c>
    </row>
    <row r="7" spans="1:26" ht="16.5" x14ac:dyDescent="0.2">
      <c r="A7" s="60"/>
      <c r="B7" s="6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spans="1:26" x14ac:dyDescent="0.2">
      <c r="A8" s="60" t="s">
        <v>124</v>
      </c>
      <c r="B8" s="49"/>
      <c r="C8" s="61">
        <v>49.86</v>
      </c>
      <c r="D8" s="61">
        <v>130.35200000000003</v>
      </c>
      <c r="E8" s="61">
        <v>78.108780892035384</v>
      </c>
      <c r="F8" s="61">
        <v>365.25821910796463</v>
      </c>
      <c r="G8" s="61">
        <v>57.126469571978021</v>
      </c>
      <c r="H8" s="61">
        <v>103.44653042802202</v>
      </c>
      <c r="I8" s="61">
        <v>89.084000000000003</v>
      </c>
      <c r="J8" s="61">
        <v>62.518000000000029</v>
      </c>
      <c r="K8" s="61">
        <v>-17.131</v>
      </c>
      <c r="L8" s="61">
        <v>101.21600000000007</v>
      </c>
      <c r="M8" s="61">
        <v>135.52999999999986</v>
      </c>
      <c r="N8" s="61">
        <v>152.88200000000018</v>
      </c>
      <c r="O8" s="61">
        <v>19.858000000000004</v>
      </c>
      <c r="P8" s="61">
        <v>233.59799999999998</v>
      </c>
      <c r="Q8" s="61">
        <v>45.131</v>
      </c>
      <c r="R8" s="61">
        <f>R4+R6</f>
        <v>-63.944000000000074</v>
      </c>
      <c r="S8" s="61">
        <f>S4+S6</f>
        <v>213.13200000000003</v>
      </c>
      <c r="T8" s="61">
        <f>T4+T6</f>
        <v>135.05900000000003</v>
      </c>
      <c r="U8" s="61"/>
      <c r="V8" s="61">
        <v>623.57900000000006</v>
      </c>
      <c r="W8" s="61">
        <v>312.17500000000007</v>
      </c>
      <c r="X8" s="61">
        <v>372.49700000000007</v>
      </c>
      <c r="Y8" s="61">
        <f>SUM(O8:R8)</f>
        <v>234.64299999999992</v>
      </c>
      <c r="Z8" s="129">
        <v>0</v>
      </c>
    </row>
    <row r="9" spans="1:26" x14ac:dyDescent="0.2">
      <c r="A9" s="60"/>
      <c r="B9" s="6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1:26" x14ac:dyDescent="0.2">
      <c r="A10" s="60" t="s">
        <v>125</v>
      </c>
      <c r="B10" s="49"/>
      <c r="C10" s="61"/>
      <c r="D10" s="61"/>
      <c r="E10" s="61"/>
      <c r="F10" s="61"/>
      <c r="G10" s="61">
        <v>0</v>
      </c>
      <c r="H10" s="61"/>
      <c r="I10" s="61"/>
      <c r="J10" s="61"/>
      <c r="K10" s="61">
        <v>0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</row>
    <row r="11" spans="1:26" x14ac:dyDescent="0.2">
      <c r="A11" s="60" t="s">
        <v>126</v>
      </c>
      <c r="B11" s="49">
        <v>24</v>
      </c>
      <c r="C11" s="61">
        <v>-18.898</v>
      </c>
      <c r="D11" s="61">
        <v>-22.413999999999998</v>
      </c>
      <c r="E11" s="61">
        <v>-16.467681351288327</v>
      </c>
      <c r="F11" s="61">
        <v>-22.144318648711682</v>
      </c>
      <c r="G11" s="61">
        <v>-20.453398806764906</v>
      </c>
      <c r="H11" s="61">
        <v>-28.522601193235094</v>
      </c>
      <c r="I11" s="61">
        <v>-27.826999999999998</v>
      </c>
      <c r="J11" s="61">
        <v>-10.411000000000001</v>
      </c>
      <c r="K11" s="61">
        <v>-35.845999999999997</v>
      </c>
      <c r="L11" s="61">
        <v>-34.44700000000001</v>
      </c>
      <c r="M11" s="61">
        <v>-59.474899999999991</v>
      </c>
      <c r="N11" s="61">
        <v>-65.826099999999997</v>
      </c>
      <c r="O11" s="61">
        <v>-53.957000000000001</v>
      </c>
      <c r="P11" s="61">
        <v>-71.66</v>
      </c>
      <c r="Q11" s="61">
        <v>-61.031999999999996</v>
      </c>
      <c r="R11" s="61">
        <v>-52.920000000000016</v>
      </c>
      <c r="S11" s="61">
        <v>-57.720999999999997</v>
      </c>
      <c r="T11" s="61">
        <v>-61.808999999999997</v>
      </c>
      <c r="U11" s="61"/>
      <c r="V11" s="61">
        <v>-79.924000000000007</v>
      </c>
      <c r="W11" s="61">
        <v>-87.213999999999999</v>
      </c>
      <c r="X11" s="61">
        <v>-195.59399999999999</v>
      </c>
      <c r="Y11" s="61">
        <f>SUM(O11:R11)</f>
        <v>-239.56900000000002</v>
      </c>
      <c r="Z11" s="129">
        <v>0</v>
      </c>
    </row>
    <row r="12" spans="1:26" x14ac:dyDescent="0.2">
      <c r="A12" s="60" t="s">
        <v>127</v>
      </c>
      <c r="B12" s="49"/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-2.75</v>
      </c>
      <c r="O12" s="61">
        <v>0.44800000000000001</v>
      </c>
      <c r="P12" s="61">
        <v>-0.94199999999999995</v>
      </c>
      <c r="Q12" s="61">
        <v>-0.374</v>
      </c>
      <c r="R12" s="61">
        <v>0</v>
      </c>
      <c r="S12" s="61">
        <v>0</v>
      </c>
      <c r="T12" s="61">
        <v>0</v>
      </c>
      <c r="U12" s="61"/>
      <c r="V12" s="61">
        <v>0</v>
      </c>
      <c r="W12" s="61">
        <v>0</v>
      </c>
      <c r="X12" s="61">
        <v>-2.75</v>
      </c>
      <c r="Y12" s="61">
        <f>SUM(O12:R12)</f>
        <v>-0.86799999999999988</v>
      </c>
      <c r="Z12" s="129"/>
    </row>
    <row r="13" spans="1:26" x14ac:dyDescent="0.2">
      <c r="A13" s="60"/>
      <c r="B13" s="49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</row>
    <row r="14" spans="1:26" x14ac:dyDescent="0.2">
      <c r="A14" s="60" t="s">
        <v>128</v>
      </c>
      <c r="B14" s="49">
        <v>10</v>
      </c>
      <c r="C14" s="61">
        <v>-3.165</v>
      </c>
      <c r="D14" s="61">
        <v>-1.1619999999999999</v>
      </c>
      <c r="E14" s="61">
        <v>-2.5823832009159577</v>
      </c>
      <c r="F14" s="61">
        <v>-2.8526167990840428</v>
      </c>
      <c r="G14" s="61">
        <v>-4.471213355345097</v>
      </c>
      <c r="H14" s="61">
        <v>1.1219512932273594</v>
      </c>
      <c r="I14" s="61">
        <v>0.54926206211773776</v>
      </c>
      <c r="J14" s="61">
        <v>-3.9050000000000002</v>
      </c>
      <c r="K14" s="61">
        <v>-2.2949999999999999</v>
      </c>
      <c r="L14" s="61">
        <v>1.8199999999999998</v>
      </c>
      <c r="M14" s="61">
        <v>-1.819</v>
      </c>
      <c r="N14" s="61">
        <v>-3.0680000000000001</v>
      </c>
      <c r="O14" s="61">
        <v>-2.8319999999999999</v>
      </c>
      <c r="P14" s="61">
        <v>4.4539999999999997</v>
      </c>
      <c r="Q14" s="61">
        <v>-0.188</v>
      </c>
      <c r="R14" s="61">
        <v>-2.105</v>
      </c>
      <c r="S14" s="61">
        <v>1.304</v>
      </c>
      <c r="T14" s="61">
        <v>12.266999999999999</v>
      </c>
      <c r="U14" s="61"/>
      <c r="V14" s="61">
        <v>-9.7620000000000005</v>
      </c>
      <c r="W14" s="61">
        <v>-6.7050000000000001</v>
      </c>
      <c r="X14" s="61">
        <v>-5.3620000000000001</v>
      </c>
      <c r="Y14" s="61">
        <f>SUM(O14:R14)</f>
        <v>-0.67100000000000004</v>
      </c>
      <c r="Z14" s="129">
        <v>0</v>
      </c>
    </row>
    <row r="15" spans="1:26" ht="16.5" x14ac:dyDescent="0.2">
      <c r="A15" s="60" t="s">
        <v>129</v>
      </c>
      <c r="B15" s="64">
        <v>24</v>
      </c>
      <c r="C15" s="65">
        <v>0</v>
      </c>
      <c r="D15" s="65">
        <v>306.32</v>
      </c>
      <c r="E15" s="65">
        <v>-3.2653024891374116E-2</v>
      </c>
      <c r="F15" s="65">
        <v>-270.39734697510863</v>
      </c>
      <c r="G15" s="65">
        <v>-0.64400000000000002</v>
      </c>
      <c r="H15" s="65">
        <v>22.238999999999997</v>
      </c>
      <c r="I15" s="65">
        <v>13.500999999999998</v>
      </c>
      <c r="J15" s="65">
        <v>11.331000000000003</v>
      </c>
      <c r="K15" s="65">
        <v>10.464</v>
      </c>
      <c r="L15" s="65">
        <v>9.0980000000000008</v>
      </c>
      <c r="M15" s="65">
        <v>5.2910000000000004</v>
      </c>
      <c r="N15" s="65">
        <v>9.0169999999999959</v>
      </c>
      <c r="O15" s="65">
        <v>20.600999999999999</v>
      </c>
      <c r="P15" s="65">
        <v>11.249000000000001</v>
      </c>
      <c r="Q15" s="65">
        <v>44.454000000000001</v>
      </c>
      <c r="R15" s="65">
        <v>19.784999999999997</v>
      </c>
      <c r="S15" s="65">
        <v>3.8759999999999999</v>
      </c>
      <c r="T15" s="65">
        <v>4.6340000000000003</v>
      </c>
      <c r="U15" s="65"/>
      <c r="V15" s="65">
        <v>35.889999999999986</v>
      </c>
      <c r="W15" s="65">
        <v>46.427</v>
      </c>
      <c r="X15" s="65">
        <v>33.869999999999997</v>
      </c>
      <c r="Y15" s="65">
        <f>SUM(O15:R15)</f>
        <v>96.088999999999999</v>
      </c>
      <c r="Z15" s="129">
        <v>0</v>
      </c>
    </row>
    <row r="16" spans="1:26" ht="28.5" x14ac:dyDescent="0.2">
      <c r="A16" s="60" t="s">
        <v>130</v>
      </c>
      <c r="B16" s="66"/>
      <c r="C16" s="67">
        <v>27.797000000000001</v>
      </c>
      <c r="D16" s="67">
        <v>413.096</v>
      </c>
      <c r="E16" s="67">
        <v>59.026063314939726</v>
      </c>
      <c r="F16" s="67">
        <v>69.863936685060253</v>
      </c>
      <c r="G16" s="67">
        <v>31.557857409868014</v>
      </c>
      <c r="H16" s="67">
        <v>98.28488052801427</v>
      </c>
      <c r="I16" s="67">
        <v>75.307262062117744</v>
      </c>
      <c r="J16" s="67">
        <v>59.53300000000003</v>
      </c>
      <c r="K16" s="67">
        <v>-44.808</v>
      </c>
      <c r="L16" s="67">
        <v>77.687000000000054</v>
      </c>
      <c r="M16" s="67">
        <v>79.527099999999862</v>
      </c>
      <c r="N16" s="67">
        <v>90.254900000000177</v>
      </c>
      <c r="O16" s="67">
        <v>-15.881999999999998</v>
      </c>
      <c r="P16" s="67">
        <v>176.69899999999998</v>
      </c>
      <c r="Q16" s="67">
        <v>27.991</v>
      </c>
      <c r="R16" s="67">
        <f>R8+SUM(R11:R15)</f>
        <v>-99.184000000000083</v>
      </c>
      <c r="S16" s="67">
        <f>S8+SUM(S11:S15)</f>
        <v>160.59100000000004</v>
      </c>
      <c r="T16" s="67">
        <f>T8+SUM(T11:T15)</f>
        <v>90.151000000000025</v>
      </c>
      <c r="U16" s="67"/>
      <c r="V16" s="67">
        <v>569.78300000000002</v>
      </c>
      <c r="W16" s="67">
        <v>264.68300000000005</v>
      </c>
      <c r="X16" s="67">
        <v>202.66100000000012</v>
      </c>
      <c r="Y16" s="67">
        <f>SUM(O16:R16)</f>
        <v>89.62399999999991</v>
      </c>
    </row>
    <row r="17" spans="1:26" x14ac:dyDescent="0.2">
      <c r="A17" s="60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</row>
    <row r="18" spans="1:26" outlineLevel="1" x14ac:dyDescent="0.2">
      <c r="A18" s="68" t="s">
        <v>131</v>
      </c>
      <c r="B18" s="49">
        <v>25</v>
      </c>
      <c r="C18" s="61">
        <v>25.747</v>
      </c>
      <c r="D18" s="61">
        <v>-18.489612079508593</v>
      </c>
      <c r="E18" s="61">
        <v>76.435612079508587</v>
      </c>
      <c r="F18" s="61">
        <v>-15.745000000000005</v>
      </c>
      <c r="G18" s="61">
        <v>39.273055910747821</v>
      </c>
      <c r="H18" s="61">
        <v>-24.380085237540019</v>
      </c>
      <c r="I18" s="61">
        <v>-0.44997067320780282</v>
      </c>
      <c r="J18" s="61">
        <v>18.987000000000002</v>
      </c>
      <c r="K18" s="61">
        <v>53.286000000000001</v>
      </c>
      <c r="L18" s="61">
        <v>11.242000000000004</v>
      </c>
      <c r="M18" s="61">
        <v>1.9055920930480852</v>
      </c>
      <c r="N18" s="61">
        <v>-12.012592093048092</v>
      </c>
      <c r="O18" s="61">
        <v>30.193999999999999</v>
      </c>
      <c r="P18" s="61">
        <v>1.202</v>
      </c>
      <c r="Q18" s="61">
        <v>20.622</v>
      </c>
      <c r="R18" s="61">
        <v>-16.875999999999998</v>
      </c>
      <c r="S18" s="61">
        <v>46.665999999999997</v>
      </c>
      <c r="T18" s="61">
        <v>26.221</v>
      </c>
      <c r="U18" s="61"/>
      <c r="V18" s="61">
        <v>67.947999999999993</v>
      </c>
      <c r="W18" s="61">
        <v>33.43</v>
      </c>
      <c r="X18" s="61">
        <v>54.420999999999999</v>
      </c>
      <c r="Y18" s="61">
        <f>SUM(O18:R18)</f>
        <v>35.142000000000003</v>
      </c>
      <c r="Z18" s="129">
        <v>0</v>
      </c>
    </row>
    <row r="19" spans="1:26" ht="16.5" outlineLevel="1" x14ac:dyDescent="0.2">
      <c r="A19" s="68" t="s">
        <v>132</v>
      </c>
      <c r="B19" s="64">
        <v>25</v>
      </c>
      <c r="C19" s="65">
        <v>-171.9</v>
      </c>
      <c r="D19" s="65">
        <v>-133.83665158562556</v>
      </c>
      <c r="E19" s="65">
        <v>-118.91434841437444</v>
      </c>
      <c r="F19" s="65">
        <v>-30.343999999999994</v>
      </c>
      <c r="G19" s="65">
        <v>-71.142422215438899</v>
      </c>
      <c r="H19" s="65">
        <v>-13.557577784561104</v>
      </c>
      <c r="I19" s="65">
        <v>-44.472999999999999</v>
      </c>
      <c r="J19" s="65">
        <v>-74.463999999999999</v>
      </c>
      <c r="K19" s="65">
        <v>-132.30799999999999</v>
      </c>
      <c r="L19" s="65">
        <v>-78.259000000000015</v>
      </c>
      <c r="M19" s="65">
        <v>-77.521691406290415</v>
      </c>
      <c r="N19" s="65">
        <v>-17.35830859370958</v>
      </c>
      <c r="O19" s="65">
        <v>-188.096</v>
      </c>
      <c r="P19" s="65">
        <v>-66.540000000000006</v>
      </c>
      <c r="Q19" s="65">
        <v>-102.85299999999999</v>
      </c>
      <c r="R19" s="65">
        <v>-65.921999999999969</v>
      </c>
      <c r="S19" s="65">
        <v>-132.53399999999999</v>
      </c>
      <c r="T19" s="65">
        <v>-97.867999999999995</v>
      </c>
      <c r="U19" s="65"/>
      <c r="V19" s="65">
        <v>-454.995</v>
      </c>
      <c r="W19" s="65">
        <v>-203.637</v>
      </c>
      <c r="X19" s="65">
        <v>-305.447</v>
      </c>
      <c r="Y19" s="65">
        <f>SUM(O19:R19)</f>
        <v>-423.411</v>
      </c>
      <c r="Z19" s="129">
        <v>0</v>
      </c>
    </row>
    <row r="20" spans="1:26" x14ac:dyDescent="0.2">
      <c r="A20" s="60" t="s">
        <v>133</v>
      </c>
      <c r="B20" s="49">
        <v>25</v>
      </c>
      <c r="C20" s="61">
        <v>-146.15300000000002</v>
      </c>
      <c r="D20" s="61">
        <v>-152.32626366513415</v>
      </c>
      <c r="E20" s="61">
        <v>-42.478736334865857</v>
      </c>
      <c r="F20" s="61">
        <v>-46.088999999999999</v>
      </c>
      <c r="G20" s="61">
        <v>-31.869366304691077</v>
      </c>
      <c r="H20" s="61">
        <v>-37.93766302210112</v>
      </c>
      <c r="I20" s="61">
        <v>-44.9229706732078</v>
      </c>
      <c r="J20" s="61">
        <v>-55.476999999999997</v>
      </c>
      <c r="K20" s="61">
        <v>-79.021999999999991</v>
      </c>
      <c r="L20" s="61">
        <v>-67.01700000000001</v>
      </c>
      <c r="M20" s="61">
        <v>-75.61609931324233</v>
      </c>
      <c r="N20" s="61">
        <v>-29.370900686757672</v>
      </c>
      <c r="O20" s="61">
        <v>-157.90200000000002</v>
      </c>
      <c r="P20" s="61">
        <v>-65.338000000000008</v>
      </c>
      <c r="Q20" s="61">
        <v>-82.230999999999995</v>
      </c>
      <c r="R20" s="61">
        <f>SUM(R18:R19)</f>
        <v>-82.797999999999973</v>
      </c>
      <c r="S20" s="61">
        <f>SUM(S18:S19)</f>
        <v>-85.867999999999995</v>
      </c>
      <c r="T20" s="61">
        <f>SUM(T18:T19)</f>
        <v>-71.646999999999991</v>
      </c>
      <c r="U20" s="61"/>
      <c r="V20" s="61">
        <v>-387.04700000000003</v>
      </c>
      <c r="W20" s="61">
        <v>-170.20699999999999</v>
      </c>
      <c r="X20" s="61">
        <v>-251.02599999999998</v>
      </c>
      <c r="Y20" s="61">
        <f>SUM(O20:R20)</f>
        <v>-388.26900000000001</v>
      </c>
    </row>
    <row r="21" spans="1:26" x14ac:dyDescent="0.2">
      <c r="A21" s="60"/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</row>
    <row r="22" spans="1:26" ht="28.5" x14ac:dyDescent="0.2">
      <c r="A22" s="60" t="s">
        <v>134</v>
      </c>
      <c r="B22" s="66"/>
      <c r="C22" s="67">
        <v>-118.35600000000002</v>
      </c>
      <c r="D22" s="67">
        <v>260.76973633486585</v>
      </c>
      <c r="E22" s="67">
        <v>16.547326980073869</v>
      </c>
      <c r="F22" s="67">
        <v>23.774936685060254</v>
      </c>
      <c r="G22" s="67">
        <v>-0.31150889482306354</v>
      </c>
      <c r="H22" s="67">
        <v>60.34721750591315</v>
      </c>
      <c r="I22" s="67">
        <v>30.384291388909944</v>
      </c>
      <c r="J22" s="67">
        <v>4.0560000000000329</v>
      </c>
      <c r="K22" s="67">
        <v>-123.82999999999998</v>
      </c>
      <c r="L22" s="67">
        <v>10.670000000000044</v>
      </c>
      <c r="M22" s="67">
        <v>3.9110006867575322</v>
      </c>
      <c r="N22" s="67">
        <v>60.883999313242406</v>
      </c>
      <c r="O22" s="67">
        <v>-173.78399999999999</v>
      </c>
      <c r="P22" s="67">
        <v>111.361</v>
      </c>
      <c r="Q22" s="67">
        <v>-54.24</v>
      </c>
      <c r="R22" s="67">
        <f>SUM(R16,R20)</f>
        <v>-181.98200000000006</v>
      </c>
      <c r="S22" s="67">
        <v>74.722999999999999</v>
      </c>
      <c r="T22" s="67">
        <v>18.504000000000001</v>
      </c>
      <c r="U22" s="67"/>
      <c r="V22" s="67">
        <v>182.73599999999996</v>
      </c>
      <c r="W22" s="67">
        <v>94.476000000000056</v>
      </c>
      <c r="X22" s="67">
        <v>-48.365000000000002</v>
      </c>
      <c r="Y22" s="67">
        <f>SUM(O22:R22)</f>
        <v>-298.64500000000004</v>
      </c>
    </row>
    <row r="23" spans="1:26" x14ac:dyDescent="0.2">
      <c r="A23" s="60"/>
      <c r="B23" s="69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</row>
    <row r="24" spans="1:26" x14ac:dyDescent="0.2">
      <c r="A24" s="60" t="s">
        <v>83</v>
      </c>
      <c r="B24" s="66"/>
      <c r="C24" s="67"/>
      <c r="D24" s="67"/>
      <c r="E24" s="67"/>
      <c r="F24" s="67"/>
      <c r="G24" s="67">
        <v>0</v>
      </c>
      <c r="H24" s="67"/>
      <c r="I24" s="67"/>
      <c r="J24" s="67"/>
      <c r="K24" s="67">
        <v>0</v>
      </c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</row>
    <row r="25" spans="1:26" x14ac:dyDescent="0.2">
      <c r="A25" s="60" t="s">
        <v>135</v>
      </c>
      <c r="B25" s="49">
        <v>26</v>
      </c>
      <c r="C25" s="61">
        <v>-5.6239999999999997</v>
      </c>
      <c r="D25" s="61">
        <v>-10.238</v>
      </c>
      <c r="E25" s="61">
        <v>-8.5710617999999972</v>
      </c>
      <c r="F25" s="61">
        <v>12.733061799999998</v>
      </c>
      <c r="G25" s="61">
        <v>-4.3550000000000004</v>
      </c>
      <c r="H25" s="61">
        <v>-4.3539999999999992</v>
      </c>
      <c r="I25" s="61">
        <v>-10.379000000000001</v>
      </c>
      <c r="J25" s="61">
        <v>-21.385999999999996</v>
      </c>
      <c r="K25" s="61">
        <v>-13.977</v>
      </c>
      <c r="L25" s="61">
        <v>-16.091999999999999</v>
      </c>
      <c r="M25" s="61">
        <v>-9.2600000000000016</v>
      </c>
      <c r="N25" s="61">
        <v>-28.961999999999996</v>
      </c>
      <c r="O25" s="61">
        <v>-18.103999999999999</v>
      </c>
      <c r="P25" s="61">
        <v>-13.522</v>
      </c>
      <c r="Q25" s="61">
        <v>-22.734999999999999</v>
      </c>
      <c r="R25" s="61">
        <v>-9.9110000000000085</v>
      </c>
      <c r="S25" s="61">
        <v>-30.777000000000001</v>
      </c>
      <c r="T25" s="61">
        <v>-23.902000000000001</v>
      </c>
      <c r="U25" s="61"/>
      <c r="V25" s="61">
        <v>-11.7</v>
      </c>
      <c r="W25" s="61">
        <v>-40.473999999999997</v>
      </c>
      <c r="X25" s="61">
        <v>-68.290999999999997</v>
      </c>
      <c r="Y25" s="61">
        <f>SUM(O25:R25)</f>
        <v>-64.272000000000006</v>
      </c>
      <c r="Z25" s="129">
        <v>0</v>
      </c>
    </row>
    <row r="26" spans="1:26" x14ac:dyDescent="0.2">
      <c r="A26" s="60" t="s">
        <v>136</v>
      </c>
      <c r="B26" s="49">
        <v>26</v>
      </c>
      <c r="C26" s="61">
        <v>42.756</v>
      </c>
      <c r="D26" s="61">
        <v>-56.826000000000001</v>
      </c>
      <c r="E26" s="61">
        <v>4.3801850999999985</v>
      </c>
      <c r="F26" s="61">
        <v>0.76981490000000186</v>
      </c>
      <c r="G26" s="61">
        <v>1.839</v>
      </c>
      <c r="H26" s="61">
        <v>-3.9859999999999998</v>
      </c>
      <c r="I26" s="61">
        <v>2.1549999999999998</v>
      </c>
      <c r="J26" s="61">
        <v>4.5990000000000002</v>
      </c>
      <c r="K26" s="61">
        <v>11.097</v>
      </c>
      <c r="L26" s="61">
        <v>-1.9849999999999994</v>
      </c>
      <c r="M26" s="61">
        <v>-3.1740000000000004</v>
      </c>
      <c r="N26" s="61">
        <v>5.1730000000000009</v>
      </c>
      <c r="O26" s="61">
        <v>8.8829999999999991</v>
      </c>
      <c r="P26" s="61">
        <v>-3.4000000000000002E-2</v>
      </c>
      <c r="Q26" s="61">
        <v>10.082000000000001</v>
      </c>
      <c r="R26" s="61">
        <v>4.8540000000000028</v>
      </c>
      <c r="S26" s="61">
        <v>-10.709</v>
      </c>
      <c r="T26" s="61">
        <v>27.437000000000001</v>
      </c>
      <c r="U26" s="61"/>
      <c r="V26" s="61">
        <v>-8.92</v>
      </c>
      <c r="W26" s="61">
        <v>4.6070000000000002</v>
      </c>
      <c r="X26" s="61">
        <v>11.111000000000001</v>
      </c>
      <c r="Y26" s="61">
        <f>SUM(O26:R26)</f>
        <v>23.785</v>
      </c>
      <c r="Z26" s="129">
        <v>0</v>
      </c>
    </row>
    <row r="27" spans="1:26" ht="16.5" x14ac:dyDescent="0.2">
      <c r="A27" s="60"/>
      <c r="B27" s="6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</row>
    <row r="28" spans="1:26" s="59" customFormat="1" ht="16.5" x14ac:dyDescent="0.2">
      <c r="A28" s="60" t="s">
        <v>137</v>
      </c>
      <c r="B28" s="70"/>
      <c r="C28" s="70">
        <v>-81.224000000000018</v>
      </c>
      <c r="D28" s="70">
        <v>193.70573633486586</v>
      </c>
      <c r="E28" s="70">
        <v>12.35645028007387</v>
      </c>
      <c r="F28" s="70">
        <v>37.277813385060256</v>
      </c>
      <c r="G28" s="70">
        <v>-2.827508894823064</v>
      </c>
      <c r="H28" s="70">
        <v>52.007217505913154</v>
      </c>
      <c r="I28" s="70">
        <v>22.160291388909943</v>
      </c>
      <c r="J28" s="70">
        <v>-12.730999999999963</v>
      </c>
      <c r="K28" s="70">
        <v>-126.71</v>
      </c>
      <c r="L28" s="70">
        <v>-7.4069999999999538</v>
      </c>
      <c r="M28" s="70">
        <v>-8.5229993132424688</v>
      </c>
      <c r="N28" s="70">
        <v>37.094999313242411</v>
      </c>
      <c r="O28" s="70">
        <v>-183.00499999999997</v>
      </c>
      <c r="P28" s="70">
        <v>97.804999999999993</v>
      </c>
      <c r="Q28" s="70">
        <v>-66.893000000000001</v>
      </c>
      <c r="R28" s="70">
        <f>R22+SUM(R25:R26)</f>
        <v>-187.03900000000007</v>
      </c>
      <c r="S28" s="70">
        <f>S22+SUM(S25:S26)</f>
        <v>33.236999999999995</v>
      </c>
      <c r="T28" s="70">
        <f>T22+SUM(T25:T26)</f>
        <v>22.039000000000001</v>
      </c>
      <c r="U28" s="70"/>
      <c r="V28" s="70">
        <v>162.11599999999999</v>
      </c>
      <c r="W28" s="70">
        <v>58.609000000000066</v>
      </c>
      <c r="X28" s="70">
        <v>-105.54500000000003</v>
      </c>
      <c r="Y28" s="70">
        <f>SUM(O28:R28)</f>
        <v>-339.13200000000006</v>
      </c>
      <c r="Z28" s="130"/>
    </row>
    <row r="30" spans="1:26" x14ac:dyDescent="0.2">
      <c r="A30" s="71" t="s">
        <v>138</v>
      </c>
      <c r="C30" s="111">
        <v>-0.10849965649367287</v>
      </c>
      <c r="D30" s="111">
        <v>0.25875364243557208</v>
      </c>
      <c r="E30" s="111">
        <v>1.650584323437854E-2</v>
      </c>
      <c r="F30" s="111">
        <v>4.979599560615431E-2</v>
      </c>
      <c r="G30" s="111">
        <v>-3.7770085666934275E-3</v>
      </c>
      <c r="H30" s="111">
        <v>6.9471649199538396E-2</v>
      </c>
      <c r="I30" s="111">
        <v>2.9601891109726497E-2</v>
      </c>
      <c r="J30" s="111">
        <v>-1.7006169689019811E-2</v>
      </c>
      <c r="K30" s="111">
        <v>-0.16926021218252346</v>
      </c>
      <c r="L30" s="111">
        <v>-9.8943287162492587E-3</v>
      </c>
      <c r="M30" s="111">
        <v>-1.1385089355148939E-2</v>
      </c>
      <c r="N30" s="111">
        <v>4.9551791134637937E-2</v>
      </c>
      <c r="O30" s="111">
        <v>-0.24067487821391523</v>
      </c>
      <c r="P30" s="111">
        <v>0.12862596875521942</v>
      </c>
      <c r="Q30" s="111">
        <v>-8.7999999999999998E-5</v>
      </c>
      <c r="R30" s="111">
        <f>R28*1000/R32</f>
        <v>-0.24597998640158988</v>
      </c>
      <c r="S30" s="111">
        <f>S28*1000/S32</f>
        <v>4.3710866760566715E-2</v>
      </c>
      <c r="T30" s="111">
        <f>T28*1000/T32</f>
        <v>2.8984077760812653E-2</v>
      </c>
      <c r="U30" s="111"/>
      <c r="V30" s="111">
        <v>0.21655582478243204</v>
      </c>
      <c r="W30" s="111">
        <v>7.8290362053551651E-2</v>
      </c>
      <c r="X30" s="111">
        <v>-0.14098783911928375</v>
      </c>
      <c r="Y30" s="111">
        <f>SUM(O30:R30)</f>
        <v>-0.35811689586028572</v>
      </c>
    </row>
    <row r="31" spans="1:26" x14ac:dyDescent="0.2">
      <c r="A31" s="71"/>
      <c r="C31" s="126"/>
      <c r="D31" s="126"/>
      <c r="E31" s="126"/>
      <c r="F31" s="126"/>
      <c r="G31" s="124"/>
      <c r="H31" s="124"/>
      <c r="I31" s="127"/>
      <c r="J31" s="126"/>
      <c r="K31" s="124"/>
      <c r="L31" s="124"/>
      <c r="M31" s="124"/>
      <c r="N31" s="124"/>
      <c r="O31" s="124"/>
      <c r="P31" s="124"/>
      <c r="Q31" s="124"/>
      <c r="R31" s="85"/>
      <c r="S31" s="85"/>
      <c r="T31" s="85"/>
      <c r="V31" s="85"/>
      <c r="W31" s="85"/>
      <c r="X31" s="85"/>
      <c r="Y31" s="85"/>
    </row>
    <row r="32" spans="1:26" x14ac:dyDescent="0.2">
      <c r="A32" s="68" t="s">
        <v>139</v>
      </c>
      <c r="C32" s="125">
        <v>748610.66500000004</v>
      </c>
      <c r="D32" s="125">
        <v>748610.66500000004</v>
      </c>
      <c r="E32" s="125">
        <v>748610.66500000004</v>
      </c>
      <c r="F32" s="125">
        <v>748610.66500000004</v>
      </c>
      <c r="G32" s="125">
        <v>748610.66500000004</v>
      </c>
      <c r="H32" s="125">
        <v>748610.66500000004</v>
      </c>
      <c r="I32" s="125">
        <v>748610.66500000004</v>
      </c>
      <c r="J32" s="125">
        <v>748610.66500000004</v>
      </c>
      <c r="K32" s="125">
        <v>748610.66500000004</v>
      </c>
      <c r="L32" s="125">
        <v>748610.66500000004</v>
      </c>
      <c r="M32" s="125">
        <v>748610.66500000004</v>
      </c>
      <c r="N32" s="125">
        <v>748610.66500000004</v>
      </c>
      <c r="O32" s="125">
        <v>760382.64299999992</v>
      </c>
      <c r="P32" s="125">
        <v>760382.99999999977</v>
      </c>
      <c r="Q32" s="125">
        <v>760382.99999999977</v>
      </c>
      <c r="R32" s="125">
        <v>760382.99999999977</v>
      </c>
      <c r="S32" s="125">
        <v>760382.99999999977</v>
      </c>
      <c r="T32" s="125">
        <v>760382.99999999977</v>
      </c>
      <c r="V32" s="72"/>
      <c r="W32" s="72"/>
      <c r="X32" s="72"/>
      <c r="Y32" s="72"/>
    </row>
    <row r="33" spans="8:25" x14ac:dyDescent="0.2"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V33" s="86"/>
      <c r="W33" s="86"/>
      <c r="X33" s="86"/>
      <c r="Y33" s="86"/>
    </row>
    <row r="34" spans="8:25" x14ac:dyDescent="0.2">
      <c r="Q34" s="113"/>
      <c r="S34" s="132"/>
      <c r="T34" s="132"/>
      <c r="X34" s="113"/>
      <c r="Y34" s="113"/>
    </row>
    <row r="35" spans="8:25" x14ac:dyDescent="0.2">
      <c r="S35" s="133"/>
      <c r="T35" s="133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T108"/>
  <sheetViews>
    <sheetView showGridLines="0" zoomScale="90" zoomScaleNormal="90" workbookViewId="0">
      <pane xSplit="2" ySplit="3" topLeftCell="C58" activePane="bottomRight" state="frozen"/>
      <selection activeCell="B12" sqref="B12"/>
      <selection pane="topRight" activeCell="B12" sqref="B12"/>
      <selection pane="bottomLeft" activeCell="B12" sqref="B12"/>
      <selection pane="bottomRight" activeCell="B58" sqref="B58"/>
    </sheetView>
  </sheetViews>
  <sheetFormatPr defaultColWidth="8.7109375" defaultRowHeight="14.25" outlineLevelRow="1" x14ac:dyDescent="0.2"/>
  <cols>
    <col min="1" max="1" width="2.85546875" style="27" customWidth="1"/>
    <col min="2" max="2" width="54" style="101" customWidth="1"/>
    <col min="3" max="16" width="11" style="105" customWidth="1"/>
    <col min="17" max="17" width="8.7109375" style="27"/>
    <col min="18" max="20" width="11" style="105" customWidth="1"/>
    <col min="21" max="16384" width="8.7109375" style="27"/>
  </cols>
  <sheetData>
    <row r="2" spans="2:20" x14ac:dyDescent="0.2"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R2" s="91"/>
      <c r="S2" s="91"/>
      <c r="T2" s="91"/>
    </row>
    <row r="3" spans="2:20" x14ac:dyDescent="0.2">
      <c r="B3" s="88" t="s">
        <v>203</v>
      </c>
      <c r="C3" s="88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42</v>
      </c>
      <c r="I3" s="88" t="s">
        <v>141</v>
      </c>
      <c r="J3" s="88" t="s">
        <v>142</v>
      </c>
      <c r="K3" s="88" t="s">
        <v>143</v>
      </c>
      <c r="L3" s="88" t="s">
        <v>144</v>
      </c>
      <c r="M3" s="88" t="s">
        <v>145</v>
      </c>
      <c r="N3" s="88" t="s">
        <v>146</v>
      </c>
      <c r="O3" s="88" t="s">
        <v>147</v>
      </c>
      <c r="P3" s="88" t="s">
        <v>148</v>
      </c>
      <c r="R3" s="89">
        <v>2019</v>
      </c>
      <c r="S3" s="89">
        <v>2020</v>
      </c>
      <c r="T3" s="89">
        <v>2021</v>
      </c>
    </row>
    <row r="4" spans="2:20" x14ac:dyDescent="0.2">
      <c r="B4" s="92" t="s">
        <v>149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R4" s="93"/>
      <c r="S4" s="93"/>
      <c r="T4" s="93"/>
    </row>
    <row r="5" spans="2:20" x14ac:dyDescent="0.2">
      <c r="B5" s="106" t="s">
        <v>137</v>
      </c>
      <c r="C5" s="93">
        <v>-2828</v>
      </c>
      <c r="D5" s="93">
        <v>52008</v>
      </c>
      <c r="E5" s="93">
        <v>22160</v>
      </c>
      <c r="F5" s="93">
        <v>-12731</v>
      </c>
      <c r="G5" s="93">
        <v>-126710</v>
      </c>
      <c r="H5" s="93">
        <v>-7407</v>
      </c>
      <c r="I5" s="93">
        <v>-8523</v>
      </c>
      <c r="J5" s="93">
        <v>37095</v>
      </c>
      <c r="K5" s="93">
        <v>-183005</v>
      </c>
      <c r="L5" s="93">
        <v>97805</v>
      </c>
      <c r="M5" s="93">
        <v>-66893</v>
      </c>
      <c r="N5" s="93">
        <v>-187039</v>
      </c>
      <c r="O5" s="93">
        <v>33237</v>
      </c>
      <c r="P5" s="93">
        <v>55276</v>
      </c>
      <c r="Q5" s="93"/>
      <c r="R5" s="93">
        <f t="shared" ref="R5:R34" si="0">SUM(C5:F5)</f>
        <v>58609</v>
      </c>
      <c r="S5" s="93">
        <f t="shared" ref="S5:S34" si="1">SUM(G5:J5)</f>
        <v>-105545</v>
      </c>
      <c r="T5" s="93">
        <f t="shared" ref="T5:T34" si="2">SUM(K5:N5)</f>
        <v>-339132</v>
      </c>
    </row>
    <row r="6" spans="2:20" x14ac:dyDescent="0.2">
      <c r="B6" s="106" t="s">
        <v>150</v>
      </c>
      <c r="C6" s="93">
        <v>0</v>
      </c>
      <c r="D6" s="93">
        <v>4324.7039817358946</v>
      </c>
      <c r="E6" s="93">
        <v>2717.4896469901796</v>
      </c>
      <c r="F6" s="93">
        <v>2881.8063712739258</v>
      </c>
      <c r="G6" s="93">
        <v>3568</v>
      </c>
      <c r="H6" s="93">
        <v>7890</v>
      </c>
      <c r="I6" s="93">
        <v>7090</v>
      </c>
      <c r="J6" s="93">
        <v>-9883</v>
      </c>
      <c r="K6" s="93">
        <v>8665</v>
      </c>
      <c r="L6" s="93">
        <v>211.15381700000034</v>
      </c>
      <c r="M6" s="93">
        <v>4214.8461829999997</v>
      </c>
      <c r="N6" s="93">
        <v>-5494</v>
      </c>
      <c r="O6" s="93">
        <v>5710</v>
      </c>
      <c r="P6" s="93">
        <v>11197</v>
      </c>
      <c r="Q6" s="93"/>
      <c r="R6" s="93">
        <f t="shared" si="0"/>
        <v>9924</v>
      </c>
      <c r="S6" s="93">
        <f t="shared" si="1"/>
        <v>8665</v>
      </c>
      <c r="T6" s="93">
        <f t="shared" si="2"/>
        <v>7597</v>
      </c>
    </row>
    <row r="7" spans="2:20" x14ac:dyDescent="0.2">
      <c r="B7" s="106" t="s">
        <v>204</v>
      </c>
      <c r="C7" s="93">
        <v>0</v>
      </c>
      <c r="D7" s="93">
        <v>-834.31619999990983</v>
      </c>
      <c r="E7" s="93">
        <v>834.31619999990983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3">
        <v>0</v>
      </c>
      <c r="P7" s="93">
        <v>0</v>
      </c>
      <c r="Q7" s="93"/>
      <c r="R7" s="93">
        <f t="shared" si="0"/>
        <v>0</v>
      </c>
      <c r="S7" s="93">
        <f t="shared" si="1"/>
        <v>0</v>
      </c>
      <c r="T7" s="93">
        <f t="shared" si="2"/>
        <v>0</v>
      </c>
    </row>
    <row r="8" spans="2:20" x14ac:dyDescent="0.2">
      <c r="B8" s="106" t="s">
        <v>151</v>
      </c>
      <c r="C8" s="93">
        <v>2516</v>
      </c>
      <c r="D8" s="93">
        <v>8340</v>
      </c>
      <c r="E8" s="93">
        <v>8224</v>
      </c>
      <c r="F8" s="93">
        <v>16787</v>
      </c>
      <c r="G8" s="93">
        <v>2880</v>
      </c>
      <c r="H8" s="93">
        <v>18077</v>
      </c>
      <c r="I8" s="93">
        <v>12434</v>
      </c>
      <c r="J8" s="93">
        <v>30651</v>
      </c>
      <c r="K8" s="93">
        <v>9221</v>
      </c>
      <c r="L8" s="93">
        <v>13556</v>
      </c>
      <c r="M8" s="93">
        <v>12653</v>
      </c>
      <c r="N8" s="93">
        <v>5057</v>
      </c>
      <c r="O8" s="93">
        <v>41486</v>
      </c>
      <c r="P8" s="93">
        <v>37951</v>
      </c>
      <c r="Q8" s="93"/>
      <c r="R8" s="93">
        <f t="shared" si="0"/>
        <v>35867</v>
      </c>
      <c r="S8" s="93">
        <f t="shared" si="1"/>
        <v>64042</v>
      </c>
      <c r="T8" s="93">
        <f t="shared" si="2"/>
        <v>40487</v>
      </c>
    </row>
    <row r="9" spans="2:20" x14ac:dyDescent="0.2">
      <c r="B9" s="106" t="s">
        <v>152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11246</v>
      </c>
      <c r="K9" s="93">
        <v>2608</v>
      </c>
      <c r="L9" s="93">
        <v>4457</v>
      </c>
      <c r="M9" s="93">
        <v>759</v>
      </c>
      <c r="N9" s="93">
        <v>1832</v>
      </c>
      <c r="O9" s="93">
        <v>2593</v>
      </c>
      <c r="P9" s="93">
        <v>5189</v>
      </c>
      <c r="Q9" s="93"/>
      <c r="R9" s="93">
        <f t="shared" si="0"/>
        <v>0</v>
      </c>
      <c r="S9" s="93">
        <f t="shared" si="1"/>
        <v>11246</v>
      </c>
      <c r="T9" s="93">
        <f t="shared" si="2"/>
        <v>9656</v>
      </c>
    </row>
    <row r="10" spans="2:20" x14ac:dyDescent="0.2">
      <c r="B10" s="106" t="s">
        <v>153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3958</v>
      </c>
      <c r="Q10" s="93"/>
      <c r="R10" s="93">
        <f t="shared" si="0"/>
        <v>0</v>
      </c>
      <c r="S10" s="93">
        <f t="shared" si="1"/>
        <v>0</v>
      </c>
      <c r="T10" s="93">
        <f t="shared" si="2"/>
        <v>0</v>
      </c>
    </row>
    <row r="11" spans="2:20" x14ac:dyDescent="0.2">
      <c r="B11" s="106" t="s">
        <v>154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-488</v>
      </c>
      <c r="L11" s="93">
        <v>982</v>
      </c>
      <c r="M11" s="93">
        <v>-494</v>
      </c>
      <c r="N11" s="93">
        <v>0</v>
      </c>
      <c r="O11" s="93">
        <v>0</v>
      </c>
      <c r="P11" s="93">
        <v>0</v>
      </c>
      <c r="Q11" s="93"/>
      <c r="R11" s="93">
        <f t="shared" si="0"/>
        <v>0</v>
      </c>
      <c r="S11" s="93">
        <f t="shared" si="1"/>
        <v>0</v>
      </c>
      <c r="T11" s="93">
        <f t="shared" si="2"/>
        <v>0</v>
      </c>
    </row>
    <row r="12" spans="2:20" x14ac:dyDescent="0.2">
      <c r="B12" s="106" t="s">
        <v>155</v>
      </c>
      <c r="C12" s="93">
        <v>7186</v>
      </c>
      <c r="D12" s="93">
        <v>-9182</v>
      </c>
      <c r="E12" s="93">
        <v>1770</v>
      </c>
      <c r="F12" s="93">
        <v>226</v>
      </c>
      <c r="G12" s="93">
        <v>-87</v>
      </c>
      <c r="H12" s="93">
        <v>293</v>
      </c>
      <c r="I12" s="93">
        <v>-18</v>
      </c>
      <c r="J12" s="93">
        <v>3722</v>
      </c>
      <c r="K12" s="93">
        <v>1804</v>
      </c>
      <c r="L12" s="93">
        <v>1219</v>
      </c>
      <c r="M12" s="93">
        <v>1698</v>
      </c>
      <c r="N12" s="93">
        <v>7815</v>
      </c>
      <c r="O12" s="93">
        <v>3360</v>
      </c>
      <c r="P12" s="93">
        <v>4018</v>
      </c>
      <c r="Q12" s="93"/>
      <c r="R12" s="93">
        <f t="shared" si="0"/>
        <v>0</v>
      </c>
      <c r="S12" s="93">
        <f t="shared" si="1"/>
        <v>3910</v>
      </c>
      <c r="T12" s="93">
        <f t="shared" si="2"/>
        <v>12536</v>
      </c>
    </row>
    <row r="13" spans="2:20" x14ac:dyDescent="0.2">
      <c r="B13" s="106" t="s">
        <v>156</v>
      </c>
      <c r="C13" s="93">
        <v>38396</v>
      </c>
      <c r="D13" s="93">
        <v>39632</v>
      </c>
      <c r="E13" s="93">
        <v>39939.469383094765</v>
      </c>
      <c r="F13" s="93">
        <v>-119695.46938309477</v>
      </c>
      <c r="G13" s="93">
        <v>43740</v>
      </c>
      <c r="H13" s="93">
        <v>62842</v>
      </c>
      <c r="I13" s="93">
        <v>54536</v>
      </c>
      <c r="J13" s="93">
        <v>18959</v>
      </c>
      <c r="K13" s="93">
        <v>51354</v>
      </c>
      <c r="L13" s="93">
        <v>56846</v>
      </c>
      <c r="M13" s="93">
        <v>49956</v>
      </c>
      <c r="N13" s="93">
        <v>61988</v>
      </c>
      <c r="O13" s="93">
        <v>66841</v>
      </c>
      <c r="P13" s="93">
        <v>131994</v>
      </c>
      <c r="Q13" s="93"/>
      <c r="R13" s="93">
        <f t="shared" si="0"/>
        <v>-1728</v>
      </c>
      <c r="S13" s="93">
        <f t="shared" si="1"/>
        <v>180077</v>
      </c>
      <c r="T13" s="93">
        <f t="shared" si="2"/>
        <v>220144</v>
      </c>
    </row>
    <row r="14" spans="2:20" x14ac:dyDescent="0.2">
      <c r="B14" s="106" t="s">
        <v>157</v>
      </c>
      <c r="C14" s="93">
        <v>1214</v>
      </c>
      <c r="D14" s="93">
        <v>-3689</v>
      </c>
      <c r="E14" s="93">
        <v>-1278.9966954803576</v>
      </c>
      <c r="F14" s="93">
        <v>162926.99669548037</v>
      </c>
      <c r="G14" s="93">
        <v>1483</v>
      </c>
      <c r="H14" s="93">
        <v>288</v>
      </c>
      <c r="I14" s="93">
        <v>1770</v>
      </c>
      <c r="J14" s="93">
        <v>1795</v>
      </c>
      <c r="K14" s="93">
        <v>23597</v>
      </c>
      <c r="L14" s="93">
        <v>2811</v>
      </c>
      <c r="M14" s="93">
        <v>2893</v>
      </c>
      <c r="N14" s="93">
        <v>4811</v>
      </c>
      <c r="O14" s="93">
        <v>3611</v>
      </c>
      <c r="P14" s="93">
        <v>6638</v>
      </c>
      <c r="Q14" s="93"/>
      <c r="R14" s="93">
        <f t="shared" si="0"/>
        <v>159173</v>
      </c>
      <c r="S14" s="93">
        <f t="shared" si="1"/>
        <v>5336</v>
      </c>
      <c r="T14" s="93">
        <f t="shared" si="2"/>
        <v>34112</v>
      </c>
    </row>
    <row r="15" spans="2:20" x14ac:dyDescent="0.2">
      <c r="B15" s="106" t="s">
        <v>158</v>
      </c>
      <c r="C15" s="93">
        <v>2779</v>
      </c>
      <c r="D15" s="93">
        <v>-2950</v>
      </c>
      <c r="E15" s="93">
        <v>1</v>
      </c>
      <c r="F15" s="93">
        <v>5249</v>
      </c>
      <c r="G15" s="93">
        <v>72812</v>
      </c>
      <c r="H15" s="93">
        <v>17765</v>
      </c>
      <c r="I15" s="93">
        <v>11609</v>
      </c>
      <c r="J15" s="93">
        <v>-31173</v>
      </c>
      <c r="K15" s="93">
        <v>32186</v>
      </c>
      <c r="L15" s="93">
        <v>-4223</v>
      </c>
      <c r="M15" s="93">
        <v>-13069</v>
      </c>
      <c r="N15" s="93">
        <v>10254</v>
      </c>
      <c r="O15" s="93">
        <v>-39029</v>
      </c>
      <c r="P15" s="93">
        <v>-19826</v>
      </c>
      <c r="Q15" s="93"/>
      <c r="R15" s="93">
        <f t="shared" si="0"/>
        <v>5079</v>
      </c>
      <c r="S15" s="93">
        <f t="shared" si="1"/>
        <v>71013</v>
      </c>
      <c r="T15" s="93">
        <f t="shared" si="2"/>
        <v>25148</v>
      </c>
    </row>
    <row r="16" spans="2:20" x14ac:dyDescent="0.2">
      <c r="B16" s="106" t="s">
        <v>159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-7293</v>
      </c>
      <c r="M16" s="93">
        <v>7293</v>
      </c>
      <c r="N16" s="93">
        <v>-57140</v>
      </c>
      <c r="O16" s="93">
        <v>0</v>
      </c>
      <c r="P16" s="93">
        <v>0</v>
      </c>
      <c r="Q16" s="93"/>
      <c r="R16" s="93">
        <f t="shared" si="0"/>
        <v>0</v>
      </c>
      <c r="S16" s="93">
        <f t="shared" si="1"/>
        <v>0</v>
      </c>
      <c r="T16" s="93">
        <f t="shared" si="2"/>
        <v>-57140</v>
      </c>
    </row>
    <row r="17" spans="2:20" x14ac:dyDescent="0.2">
      <c r="B17" s="106" t="s">
        <v>160</v>
      </c>
      <c r="C17" s="93">
        <v>0</v>
      </c>
      <c r="D17" s="93">
        <v>688</v>
      </c>
      <c r="E17" s="93">
        <v>576.71867306156059</v>
      </c>
      <c r="F17" s="93">
        <v>5597.2813269384396</v>
      </c>
      <c r="G17" s="93">
        <v>439</v>
      </c>
      <c r="H17" s="93">
        <v>448</v>
      </c>
      <c r="I17" s="93">
        <v>580</v>
      </c>
      <c r="J17" s="93">
        <v>7547</v>
      </c>
      <c r="K17" s="93">
        <v>-246</v>
      </c>
      <c r="L17" s="93">
        <v>2613</v>
      </c>
      <c r="M17" s="93">
        <v>6064</v>
      </c>
      <c r="N17" s="93">
        <v>4854</v>
      </c>
      <c r="O17" s="93">
        <v>1978</v>
      </c>
      <c r="P17" s="93">
        <v>2447</v>
      </c>
      <c r="Q17" s="93"/>
      <c r="R17" s="93">
        <f t="shared" si="0"/>
        <v>6862</v>
      </c>
      <c r="S17" s="93">
        <f t="shared" si="1"/>
        <v>9014</v>
      </c>
      <c r="T17" s="93">
        <f t="shared" si="2"/>
        <v>13285</v>
      </c>
    </row>
    <row r="18" spans="2:20" x14ac:dyDescent="0.2">
      <c r="B18" s="106" t="s">
        <v>161</v>
      </c>
      <c r="C18" s="93">
        <v>0</v>
      </c>
      <c r="D18" s="93">
        <v>0</v>
      </c>
      <c r="E18" s="93">
        <v>0</v>
      </c>
      <c r="F18" s="93">
        <v>1677</v>
      </c>
      <c r="G18" s="93">
        <v>1024</v>
      </c>
      <c r="H18" s="93">
        <v>721</v>
      </c>
      <c r="I18" s="93">
        <v>14901</v>
      </c>
      <c r="J18" s="93">
        <v>403</v>
      </c>
      <c r="K18" s="93">
        <v>0</v>
      </c>
      <c r="L18" s="93">
        <v>0</v>
      </c>
      <c r="M18" s="93">
        <v>0</v>
      </c>
      <c r="N18" s="93">
        <v>1076</v>
      </c>
      <c r="O18" s="93">
        <v>1828</v>
      </c>
      <c r="P18" s="93">
        <v>2935</v>
      </c>
      <c r="Q18" s="93"/>
      <c r="R18" s="93">
        <f t="shared" si="0"/>
        <v>1677</v>
      </c>
      <c r="S18" s="93">
        <f t="shared" si="1"/>
        <v>17049</v>
      </c>
      <c r="T18" s="93">
        <f t="shared" si="2"/>
        <v>1076</v>
      </c>
    </row>
    <row r="19" spans="2:20" x14ac:dyDescent="0.2">
      <c r="B19" s="106" t="s">
        <v>162</v>
      </c>
      <c r="C19" s="93">
        <v>-10473</v>
      </c>
      <c r="D19" s="93">
        <v>1949.5288986599735</v>
      </c>
      <c r="E19" s="93">
        <v>-25008.1848300159</v>
      </c>
      <c r="F19" s="93">
        <v>37122.655931355926</v>
      </c>
      <c r="G19" s="93">
        <v>-50354</v>
      </c>
      <c r="H19" s="93">
        <v>-13430</v>
      </c>
      <c r="I19" s="93">
        <v>-378</v>
      </c>
      <c r="J19" s="93">
        <v>19671</v>
      </c>
      <c r="K19" s="93">
        <v>-30182</v>
      </c>
      <c r="L19" s="93">
        <v>24510</v>
      </c>
      <c r="M19" s="93">
        <v>-19202</v>
      </c>
      <c r="N19" s="93">
        <v>-6276</v>
      </c>
      <c r="O19" s="93">
        <v>51171</v>
      </c>
      <c r="P19" s="93">
        <v>23967</v>
      </c>
      <c r="Q19" s="93"/>
      <c r="R19" s="93">
        <f t="shared" si="0"/>
        <v>3591</v>
      </c>
      <c r="S19" s="93">
        <f t="shared" si="1"/>
        <v>-44491</v>
      </c>
      <c r="T19" s="93">
        <f t="shared" si="2"/>
        <v>-31150</v>
      </c>
    </row>
    <row r="20" spans="2:20" x14ac:dyDescent="0.2">
      <c r="B20" s="106" t="s">
        <v>205</v>
      </c>
      <c r="C20" s="93">
        <v>0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868</v>
      </c>
      <c r="N20" s="93">
        <v>-727</v>
      </c>
      <c r="O20" s="93">
        <v>0</v>
      </c>
      <c r="P20" s="93">
        <v>0</v>
      </c>
      <c r="Q20" s="93"/>
      <c r="R20" s="93">
        <f t="shared" si="0"/>
        <v>0</v>
      </c>
      <c r="S20" s="93">
        <f t="shared" si="1"/>
        <v>0</v>
      </c>
      <c r="T20" s="93">
        <f t="shared" si="2"/>
        <v>141</v>
      </c>
    </row>
    <row r="21" spans="2:20" x14ac:dyDescent="0.2">
      <c r="B21" s="106" t="s">
        <v>206</v>
      </c>
      <c r="C21" s="93">
        <v>3</v>
      </c>
      <c r="D21" s="93">
        <v>8</v>
      </c>
      <c r="E21" s="93">
        <v>0</v>
      </c>
      <c r="F21" s="93">
        <v>-32227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/>
      <c r="R21" s="93">
        <f t="shared" si="0"/>
        <v>-32216</v>
      </c>
      <c r="S21" s="93">
        <f t="shared" si="1"/>
        <v>0</v>
      </c>
      <c r="T21" s="93">
        <f t="shared" si="2"/>
        <v>0</v>
      </c>
    </row>
    <row r="22" spans="2:20" x14ac:dyDescent="0.2">
      <c r="B22" s="106" t="s">
        <v>163</v>
      </c>
      <c r="C22" s="93">
        <v>42126</v>
      </c>
      <c r="D22" s="93">
        <v>43787.373000000007</v>
      </c>
      <c r="E22" s="93">
        <v>37274.902999999991</v>
      </c>
      <c r="F22" s="93">
        <v>-115899.276</v>
      </c>
      <c r="G22" s="93">
        <v>48110</v>
      </c>
      <c r="H22" s="93">
        <v>52470</v>
      </c>
      <c r="I22" s="93">
        <v>52022</v>
      </c>
      <c r="J22" s="93">
        <v>57390</v>
      </c>
      <c r="K22" s="93">
        <v>54111</v>
      </c>
      <c r="L22" s="93">
        <v>56769</v>
      </c>
      <c r="M22" s="93">
        <v>59589</v>
      </c>
      <c r="N22" s="93">
        <v>83992</v>
      </c>
      <c r="O22" s="93">
        <v>66770</v>
      </c>
      <c r="P22" s="93">
        <v>133234</v>
      </c>
      <c r="Q22" s="93"/>
      <c r="R22" s="93">
        <f t="shared" si="0"/>
        <v>7289</v>
      </c>
      <c r="S22" s="93">
        <f t="shared" si="1"/>
        <v>209992</v>
      </c>
      <c r="T22" s="93">
        <f t="shared" si="2"/>
        <v>254461</v>
      </c>
    </row>
    <row r="23" spans="2:20" x14ac:dyDescent="0.2">
      <c r="B23" s="106" t="s">
        <v>164</v>
      </c>
      <c r="C23" s="93">
        <v>1236</v>
      </c>
      <c r="D23" s="93">
        <v>1115.4823936214029</v>
      </c>
      <c r="E23" s="93">
        <v>2629.9904679695069</v>
      </c>
      <c r="F23" s="93">
        <v>173153.52713840909</v>
      </c>
      <c r="G23" s="93">
        <v>1537</v>
      </c>
      <c r="H23" s="93">
        <v>2086</v>
      </c>
      <c r="I23" s="93">
        <v>2884</v>
      </c>
      <c r="J23" s="93">
        <v>7256</v>
      </c>
      <c r="K23" s="93">
        <v>21428</v>
      </c>
      <c r="L23" s="93">
        <v>25754</v>
      </c>
      <c r="M23" s="93">
        <v>24066</v>
      </c>
      <c r="N23" s="93">
        <v>12211</v>
      </c>
      <c r="O23" s="93">
        <v>19296</v>
      </c>
      <c r="P23" s="93">
        <v>34453</v>
      </c>
      <c r="Q23" s="93"/>
      <c r="R23" s="93">
        <f t="shared" si="0"/>
        <v>178135</v>
      </c>
      <c r="S23" s="93">
        <f t="shared" si="1"/>
        <v>13763</v>
      </c>
      <c r="T23" s="93">
        <f t="shared" si="2"/>
        <v>83459</v>
      </c>
    </row>
    <row r="24" spans="2:20" x14ac:dyDescent="0.2">
      <c r="B24" s="107" t="s">
        <v>128</v>
      </c>
      <c r="C24" s="93">
        <v>4471</v>
      </c>
      <c r="D24" s="93">
        <v>-1121.7379378822625</v>
      </c>
      <c r="E24" s="93">
        <v>-548.84239443332399</v>
      </c>
      <c r="F24" s="93">
        <v>3779.5803323155865</v>
      </c>
      <c r="G24" s="93">
        <v>2295</v>
      </c>
      <c r="H24" s="93">
        <v>-1820</v>
      </c>
      <c r="I24" s="93">
        <v>1819</v>
      </c>
      <c r="J24" s="93">
        <v>3068</v>
      </c>
      <c r="K24" s="93">
        <v>2832</v>
      </c>
      <c r="L24" s="93">
        <v>-4454</v>
      </c>
      <c r="M24" s="93">
        <v>188</v>
      </c>
      <c r="N24" s="93">
        <v>2105</v>
      </c>
      <c r="O24" s="93">
        <v>-1304</v>
      </c>
      <c r="P24" s="93">
        <v>-13571</v>
      </c>
      <c r="Q24" s="93"/>
      <c r="R24" s="93">
        <f t="shared" si="0"/>
        <v>6580</v>
      </c>
      <c r="S24" s="93">
        <f t="shared" si="1"/>
        <v>5362</v>
      </c>
      <c r="T24" s="93">
        <f t="shared" si="2"/>
        <v>671</v>
      </c>
    </row>
    <row r="25" spans="2:20" x14ac:dyDescent="0.2">
      <c r="B25" s="107" t="s">
        <v>165</v>
      </c>
      <c r="C25" s="93">
        <v>1504</v>
      </c>
      <c r="D25" s="93">
        <v>7240.29376522243</v>
      </c>
      <c r="E25" s="93">
        <v>19033.93985330718</v>
      </c>
      <c r="F25" s="93">
        <v>-21073.233618529612</v>
      </c>
      <c r="G25" s="93">
        <v>88970</v>
      </c>
      <c r="H25" s="93">
        <v>38599</v>
      </c>
      <c r="I25" s="93">
        <v>31930</v>
      </c>
      <c r="J25" s="93">
        <v>-20406</v>
      </c>
      <c r="K25" s="93">
        <v>73908</v>
      </c>
      <c r="L25" s="93">
        <v>-55137</v>
      </c>
      <c r="M25" s="93">
        <v>72476</v>
      </c>
      <c r="N25" s="93">
        <v>42081</v>
      </c>
      <c r="O25" s="93">
        <v>-96381</v>
      </c>
      <c r="P25" s="93">
        <v>-5640</v>
      </c>
      <c r="Q25" s="93"/>
      <c r="R25" s="93">
        <f t="shared" si="0"/>
        <v>6704.9999999999964</v>
      </c>
      <c r="S25" s="93">
        <f t="shared" si="1"/>
        <v>139093</v>
      </c>
      <c r="T25" s="93">
        <f t="shared" si="2"/>
        <v>133328</v>
      </c>
    </row>
    <row r="26" spans="2:20" x14ac:dyDescent="0.2">
      <c r="B26" s="107" t="s">
        <v>207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/>
      <c r="R26" s="93">
        <f t="shared" si="0"/>
        <v>0</v>
      </c>
      <c r="S26" s="93">
        <f t="shared" si="1"/>
        <v>0</v>
      </c>
      <c r="T26" s="93">
        <f t="shared" si="2"/>
        <v>0</v>
      </c>
    </row>
    <row r="27" spans="2:20" x14ac:dyDescent="0.2">
      <c r="B27" s="107" t="s">
        <v>208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-37832</v>
      </c>
      <c r="N27" s="93">
        <v>37832</v>
      </c>
      <c r="O27" s="93">
        <v>0</v>
      </c>
      <c r="P27" s="93">
        <v>0</v>
      </c>
      <c r="Q27" s="93"/>
      <c r="R27" s="93">
        <f t="shared" si="0"/>
        <v>0</v>
      </c>
      <c r="S27" s="93">
        <f t="shared" si="1"/>
        <v>0</v>
      </c>
      <c r="T27" s="93">
        <f t="shared" si="2"/>
        <v>0</v>
      </c>
    </row>
    <row r="28" spans="2:20" x14ac:dyDescent="0.2">
      <c r="B28" s="107" t="s">
        <v>209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/>
      <c r="R28" s="93">
        <f t="shared" si="0"/>
        <v>0</v>
      </c>
      <c r="S28" s="93">
        <f t="shared" si="1"/>
        <v>0</v>
      </c>
      <c r="T28" s="93">
        <f t="shared" si="2"/>
        <v>0</v>
      </c>
    </row>
    <row r="29" spans="2:20" x14ac:dyDescent="0.2">
      <c r="B29" s="107" t="s">
        <v>210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/>
      <c r="R29" s="93">
        <f t="shared" si="0"/>
        <v>0</v>
      </c>
      <c r="S29" s="93">
        <f t="shared" si="1"/>
        <v>0</v>
      </c>
      <c r="T29" s="93">
        <f t="shared" si="2"/>
        <v>0</v>
      </c>
    </row>
    <row r="30" spans="2:20" x14ac:dyDescent="0.2">
      <c r="B30" s="107" t="s">
        <v>211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-3104</v>
      </c>
      <c r="O30" s="93">
        <v>-2473</v>
      </c>
      <c r="P30" s="93">
        <v>-898</v>
      </c>
      <c r="Q30" s="93"/>
      <c r="R30" s="93">
        <f t="shared" si="0"/>
        <v>0</v>
      </c>
      <c r="S30" s="93">
        <f t="shared" si="1"/>
        <v>0</v>
      </c>
      <c r="T30" s="93">
        <f t="shared" si="2"/>
        <v>-3104</v>
      </c>
    </row>
    <row r="31" spans="2:20" x14ac:dyDescent="0.2">
      <c r="B31" s="107" t="s">
        <v>212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-3488</v>
      </c>
      <c r="O31" s="93">
        <v>0</v>
      </c>
      <c r="P31" s="93">
        <v>0</v>
      </c>
      <c r="Q31" s="93"/>
      <c r="R31" s="93">
        <f t="shared" si="0"/>
        <v>0</v>
      </c>
      <c r="S31" s="93">
        <f t="shared" si="1"/>
        <v>0</v>
      </c>
      <c r="T31" s="93">
        <f t="shared" si="2"/>
        <v>-3488</v>
      </c>
    </row>
    <row r="32" spans="2:20" x14ac:dyDescent="0.2">
      <c r="B32" s="107" t="s">
        <v>213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31234</v>
      </c>
      <c r="O32" s="93">
        <v>0</v>
      </c>
      <c r="P32" s="93">
        <v>0</v>
      </c>
      <c r="Q32" s="93"/>
      <c r="R32" s="93">
        <f t="shared" si="0"/>
        <v>0</v>
      </c>
      <c r="S32" s="93">
        <f t="shared" si="1"/>
        <v>0</v>
      </c>
      <c r="T32" s="93">
        <f t="shared" si="2"/>
        <v>31234</v>
      </c>
    </row>
    <row r="33" spans="2:20" x14ac:dyDescent="0.2">
      <c r="B33" s="107" t="s">
        <v>214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8400</v>
      </c>
      <c r="O33" s="93">
        <v>0</v>
      </c>
      <c r="P33" s="93">
        <v>0</v>
      </c>
      <c r="Q33" s="93"/>
      <c r="R33" s="93">
        <f t="shared" si="0"/>
        <v>0</v>
      </c>
      <c r="S33" s="93">
        <f t="shared" si="1"/>
        <v>0</v>
      </c>
      <c r="T33" s="93">
        <f t="shared" si="2"/>
        <v>8400</v>
      </c>
    </row>
    <row r="34" spans="2:20" s="57" customFormat="1" x14ac:dyDescent="0.2">
      <c r="B34" s="106" t="s">
        <v>215</v>
      </c>
      <c r="C34" s="93">
        <v>0</v>
      </c>
      <c r="D34" s="93">
        <v>0</v>
      </c>
      <c r="E34" s="93">
        <v>0</v>
      </c>
      <c r="F34" s="93">
        <v>26736</v>
      </c>
      <c r="G34" s="93">
        <v>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/>
      <c r="R34" s="93">
        <f t="shared" si="0"/>
        <v>26736</v>
      </c>
      <c r="S34" s="93">
        <f t="shared" si="1"/>
        <v>0</v>
      </c>
      <c r="T34" s="93">
        <f t="shared" si="2"/>
        <v>0</v>
      </c>
    </row>
    <row r="35" spans="2:20" s="57" customFormat="1" x14ac:dyDescent="0.2"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</row>
    <row r="36" spans="2:20" s="97" customFormat="1" ht="15" x14ac:dyDescent="0.25">
      <c r="B36" s="92" t="s">
        <v>166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</row>
    <row r="37" spans="2:20" x14ac:dyDescent="0.2">
      <c r="B37" s="106" t="s">
        <v>167</v>
      </c>
      <c r="C37" s="93">
        <v>-10460</v>
      </c>
      <c r="D37" s="93">
        <v>18364</v>
      </c>
      <c r="E37" s="93">
        <v>-923</v>
      </c>
      <c r="F37" s="93">
        <v>42852</v>
      </c>
      <c r="G37" s="93">
        <v>-34798</v>
      </c>
      <c r="H37" s="93">
        <v>-56688</v>
      </c>
      <c r="I37" s="93">
        <v>20053</v>
      </c>
      <c r="J37" s="93">
        <v>9082</v>
      </c>
      <c r="K37" s="93">
        <v>-52056</v>
      </c>
      <c r="L37" s="93">
        <v>22383</v>
      </c>
      <c r="M37" s="93">
        <v>-72727</v>
      </c>
      <c r="N37" s="93">
        <v>22713</v>
      </c>
      <c r="O37" s="93">
        <v>-23724</v>
      </c>
      <c r="P37" s="93">
        <v>-105134</v>
      </c>
      <c r="Q37" s="93"/>
      <c r="R37" s="93">
        <f t="shared" ref="R37:R44" si="3">SUM(C37:F37)</f>
        <v>49833</v>
      </c>
      <c r="S37" s="93">
        <f t="shared" ref="S37:S44" si="4">SUM(G37:J37)</f>
        <v>-62351</v>
      </c>
      <c r="T37" s="93">
        <f t="shared" ref="T37:T44" si="5">SUM(K37:N37)</f>
        <v>-79687</v>
      </c>
    </row>
    <row r="38" spans="2:20" x14ac:dyDescent="0.2">
      <c r="B38" s="106" t="s">
        <v>81</v>
      </c>
      <c r="C38" s="93">
        <v>-4204</v>
      </c>
      <c r="D38" s="93">
        <v>1804</v>
      </c>
      <c r="E38" s="93">
        <v>-6586</v>
      </c>
      <c r="F38" s="93">
        <v>2535</v>
      </c>
      <c r="G38" s="93">
        <v>-9711</v>
      </c>
      <c r="H38" s="93">
        <v>-2925</v>
      </c>
      <c r="I38" s="93">
        <v>-3927</v>
      </c>
      <c r="J38" s="93">
        <v>6599</v>
      </c>
      <c r="K38" s="93">
        <v>-5623</v>
      </c>
      <c r="L38" s="93">
        <v>-11047</v>
      </c>
      <c r="M38" s="93">
        <v>-6193</v>
      </c>
      <c r="N38" s="93">
        <v>-4955</v>
      </c>
      <c r="O38" s="93">
        <v>-17129</v>
      </c>
      <c r="P38" s="93">
        <v>-35827</v>
      </c>
      <c r="Q38" s="93"/>
      <c r="R38" s="93">
        <f t="shared" si="3"/>
        <v>-6451</v>
      </c>
      <c r="S38" s="93">
        <f t="shared" si="4"/>
        <v>-9964</v>
      </c>
      <c r="T38" s="93">
        <f t="shared" si="5"/>
        <v>-27818</v>
      </c>
    </row>
    <row r="39" spans="2:20" x14ac:dyDescent="0.2">
      <c r="B39" s="106" t="s">
        <v>82</v>
      </c>
      <c r="C39" s="93">
        <v>-1810</v>
      </c>
      <c r="D39" s="93">
        <v>-27209</v>
      </c>
      <c r="E39" s="93">
        <v>2244.0963599999959</v>
      </c>
      <c r="F39" s="93">
        <v>11488.903640000004</v>
      </c>
      <c r="G39" s="93">
        <v>2052</v>
      </c>
      <c r="H39" s="93">
        <v>-27187</v>
      </c>
      <c r="I39" s="93">
        <v>-10443</v>
      </c>
      <c r="J39" s="93">
        <v>-13375</v>
      </c>
      <c r="K39" s="93">
        <v>5921</v>
      </c>
      <c r="L39" s="93">
        <v>-18583</v>
      </c>
      <c r="M39" s="93">
        <v>25592</v>
      </c>
      <c r="N39" s="93">
        <v>-787</v>
      </c>
      <c r="O39" s="93">
        <v>8355</v>
      </c>
      <c r="P39" s="93">
        <v>3637</v>
      </c>
      <c r="Q39" s="93"/>
      <c r="R39" s="93">
        <f t="shared" si="3"/>
        <v>-15286</v>
      </c>
      <c r="S39" s="93">
        <f t="shared" si="4"/>
        <v>-48953</v>
      </c>
      <c r="T39" s="93">
        <f t="shared" si="5"/>
        <v>12143</v>
      </c>
    </row>
    <row r="40" spans="2:20" x14ac:dyDescent="0.2">
      <c r="B40" s="106" t="s">
        <v>84</v>
      </c>
      <c r="C40" s="93">
        <v>-20224</v>
      </c>
      <c r="D40" s="93">
        <v>16325</v>
      </c>
      <c r="E40" s="93">
        <v>-33780</v>
      </c>
      <c r="F40" s="93">
        <v>535</v>
      </c>
      <c r="G40" s="93">
        <v>6158</v>
      </c>
      <c r="H40" s="93">
        <v>25423</v>
      </c>
      <c r="I40" s="93">
        <v>-31861</v>
      </c>
      <c r="J40" s="93">
        <v>26981</v>
      </c>
      <c r="K40" s="93">
        <v>7328</v>
      </c>
      <c r="L40" s="93">
        <v>-16574</v>
      </c>
      <c r="M40" s="93">
        <v>-26110</v>
      </c>
      <c r="N40" s="93">
        <v>33814</v>
      </c>
      <c r="O40" s="93">
        <v>-13868</v>
      </c>
      <c r="P40" s="93">
        <v>9516</v>
      </c>
      <c r="Q40" s="93"/>
      <c r="R40" s="93">
        <f t="shared" si="3"/>
        <v>-37144</v>
      </c>
      <c r="S40" s="93">
        <f t="shared" si="4"/>
        <v>26701</v>
      </c>
      <c r="T40" s="93">
        <f t="shared" si="5"/>
        <v>-1542</v>
      </c>
    </row>
    <row r="41" spans="2:20" x14ac:dyDescent="0.2">
      <c r="B41" s="108" t="s">
        <v>85</v>
      </c>
      <c r="C41" s="93">
        <v>-20685</v>
      </c>
      <c r="D41" s="93">
        <v>2620</v>
      </c>
      <c r="E41" s="93">
        <v>-455</v>
      </c>
      <c r="F41" s="93">
        <v>-21013</v>
      </c>
      <c r="G41" s="93">
        <v>-15904</v>
      </c>
      <c r="H41" s="93">
        <v>-737</v>
      </c>
      <c r="I41" s="93">
        <v>5422</v>
      </c>
      <c r="J41" s="93">
        <v>22012</v>
      </c>
      <c r="K41" s="93">
        <v>-33467</v>
      </c>
      <c r="L41" s="93">
        <v>-2824</v>
      </c>
      <c r="M41" s="93">
        <v>-9031</v>
      </c>
      <c r="N41" s="93">
        <v>58746</v>
      </c>
      <c r="O41" s="93">
        <v>3696</v>
      </c>
      <c r="P41" s="93">
        <v>-1672</v>
      </c>
      <c r="Q41" s="93"/>
      <c r="R41" s="93">
        <f t="shared" si="3"/>
        <v>-39533</v>
      </c>
      <c r="S41" s="93">
        <f t="shared" si="4"/>
        <v>10793</v>
      </c>
      <c r="T41" s="93">
        <f t="shared" si="5"/>
        <v>13424</v>
      </c>
    </row>
    <row r="42" spans="2:20" x14ac:dyDescent="0.2">
      <c r="B42" s="106" t="s">
        <v>91</v>
      </c>
      <c r="C42" s="93">
        <v>0</v>
      </c>
      <c r="D42" s="93">
        <v>-5</v>
      </c>
      <c r="E42" s="93">
        <v>-4882</v>
      </c>
      <c r="F42" s="93">
        <v>-1526</v>
      </c>
      <c r="G42" s="93">
        <v>-627</v>
      </c>
      <c r="H42" s="93">
        <v>-312</v>
      </c>
      <c r="I42" s="93">
        <v>-565</v>
      </c>
      <c r="J42" s="93">
        <v>-27514</v>
      </c>
      <c r="K42" s="93">
        <v>-255</v>
      </c>
      <c r="L42" s="93">
        <v>-798</v>
      </c>
      <c r="M42" s="93">
        <v>-561</v>
      </c>
      <c r="N42" s="93">
        <v>-3548</v>
      </c>
      <c r="O42" s="93">
        <v>-1</v>
      </c>
      <c r="P42" s="93">
        <v>-855</v>
      </c>
      <c r="Q42" s="93"/>
      <c r="R42" s="93">
        <f t="shared" si="3"/>
        <v>-6413</v>
      </c>
      <c r="S42" s="93">
        <f t="shared" si="4"/>
        <v>-29018</v>
      </c>
      <c r="T42" s="93">
        <f t="shared" si="5"/>
        <v>-5162</v>
      </c>
    </row>
    <row r="43" spans="2:20" x14ac:dyDescent="0.2">
      <c r="B43" s="106" t="s">
        <v>92</v>
      </c>
      <c r="C43" s="93">
        <v>-33</v>
      </c>
      <c r="D43" s="93">
        <v>102</v>
      </c>
      <c r="E43" s="93">
        <v>-527</v>
      </c>
      <c r="F43" s="93">
        <v>212</v>
      </c>
      <c r="G43" s="93">
        <v>-1855</v>
      </c>
      <c r="H43" s="93">
        <v>-440</v>
      </c>
      <c r="I43" s="93">
        <v>-262</v>
      </c>
      <c r="J43" s="93">
        <v>-230</v>
      </c>
      <c r="K43" s="93">
        <v>110</v>
      </c>
      <c r="L43" s="93">
        <v>1104</v>
      </c>
      <c r="M43" s="93">
        <v>-699</v>
      </c>
      <c r="N43" s="93">
        <v>6766</v>
      </c>
      <c r="O43" s="93">
        <v>0</v>
      </c>
      <c r="P43" s="93">
        <v>0</v>
      </c>
      <c r="Q43" s="93"/>
      <c r="R43" s="93">
        <f t="shared" si="3"/>
        <v>-246</v>
      </c>
      <c r="S43" s="93">
        <f t="shared" si="4"/>
        <v>-2787</v>
      </c>
      <c r="T43" s="93">
        <f t="shared" si="5"/>
        <v>7281</v>
      </c>
    </row>
    <row r="44" spans="2:20" x14ac:dyDescent="0.2">
      <c r="B44" s="106" t="s">
        <v>88</v>
      </c>
      <c r="C44" s="93">
        <v>-15005</v>
      </c>
      <c r="D44" s="93">
        <v>-1660</v>
      </c>
      <c r="E44" s="93">
        <v>-7309</v>
      </c>
      <c r="F44" s="93">
        <v>18180</v>
      </c>
      <c r="G44" s="93">
        <v>-715</v>
      </c>
      <c r="H44" s="93">
        <v>3266</v>
      </c>
      <c r="I44" s="93">
        <v>317</v>
      </c>
      <c r="J44" s="93">
        <v>-12354</v>
      </c>
      <c r="K44" s="93">
        <v>436</v>
      </c>
      <c r="L44" s="93">
        <v>-1755</v>
      </c>
      <c r="M44" s="93">
        <v>-3525</v>
      </c>
      <c r="N44" s="93">
        <v>-21445</v>
      </c>
      <c r="O44" s="93">
        <v>10852</v>
      </c>
      <c r="P44" s="93">
        <v>7952</v>
      </c>
      <c r="Q44" s="93"/>
      <c r="R44" s="93">
        <f t="shared" si="3"/>
        <v>-5794</v>
      </c>
      <c r="S44" s="93">
        <f t="shared" si="4"/>
        <v>-9486</v>
      </c>
      <c r="T44" s="93">
        <f t="shared" si="5"/>
        <v>-26289</v>
      </c>
    </row>
    <row r="45" spans="2:20" x14ac:dyDescent="0.2">
      <c r="B45" s="94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</row>
    <row r="46" spans="2:20" s="97" customFormat="1" ht="15" x14ac:dyDescent="0.25">
      <c r="B46" s="92" t="s">
        <v>168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</row>
    <row r="47" spans="2:20" x14ac:dyDescent="0.2">
      <c r="B47" s="106" t="s">
        <v>101</v>
      </c>
      <c r="C47" s="93">
        <v>14582</v>
      </c>
      <c r="D47" s="93">
        <v>-38862</v>
      </c>
      <c r="E47" s="93">
        <v>11358</v>
      </c>
      <c r="F47" s="93">
        <v>-30148</v>
      </c>
      <c r="G47" s="93">
        <v>56119</v>
      </c>
      <c r="H47" s="93">
        <v>148</v>
      </c>
      <c r="I47" s="93">
        <v>-22126</v>
      </c>
      <c r="J47" s="93">
        <v>-18385</v>
      </c>
      <c r="K47" s="93">
        <v>32209</v>
      </c>
      <c r="L47" s="93">
        <v>-34216</v>
      </c>
      <c r="M47" s="93">
        <v>24895</v>
      </c>
      <c r="N47" s="93">
        <v>19899</v>
      </c>
      <c r="O47" s="93">
        <v>9448</v>
      </c>
      <c r="P47" s="93">
        <v>-10486</v>
      </c>
      <c r="Q47" s="93"/>
      <c r="R47" s="93">
        <f>SUM(C47:F47)</f>
        <v>-43070</v>
      </c>
      <c r="S47" s="93">
        <f>SUM(G47:J47)</f>
        <v>15756</v>
      </c>
      <c r="T47" s="93">
        <f>SUM(K47:N47)</f>
        <v>42787</v>
      </c>
    </row>
    <row r="48" spans="2:20" x14ac:dyDescent="0.2">
      <c r="B48" s="106" t="s">
        <v>216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/>
      <c r="R48" s="93">
        <f>SUM(C48:F48)</f>
        <v>0</v>
      </c>
      <c r="S48" s="93">
        <f>SUM(G48:J48)</f>
        <v>0</v>
      </c>
      <c r="T48" s="93">
        <f>SUM(K48:N48)</f>
        <v>0</v>
      </c>
    </row>
    <row r="49" spans="2:20" x14ac:dyDescent="0.2">
      <c r="B49" s="106" t="s">
        <v>217</v>
      </c>
      <c r="C49" s="93">
        <v>0</v>
      </c>
      <c r="D49" s="93">
        <v>0</v>
      </c>
      <c r="E49" s="93">
        <v>0</v>
      </c>
      <c r="F49" s="93">
        <v>0</v>
      </c>
      <c r="G49" s="93">
        <v>0</v>
      </c>
      <c r="H49" s="93">
        <v>0</v>
      </c>
      <c r="I49" s="93">
        <v>0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3">
        <v>0</v>
      </c>
      <c r="P49" s="93">
        <v>0</v>
      </c>
      <c r="Q49" s="93"/>
      <c r="R49" s="93"/>
      <c r="S49" s="93"/>
      <c r="T49" s="93"/>
    </row>
    <row r="50" spans="2:20" x14ac:dyDescent="0.2">
      <c r="B50" s="106" t="s">
        <v>103</v>
      </c>
      <c r="C50" s="93">
        <v>-6196</v>
      </c>
      <c r="D50" s="93">
        <v>-1553</v>
      </c>
      <c r="E50" s="93">
        <v>-4458</v>
      </c>
      <c r="F50" s="93">
        <v>4368</v>
      </c>
      <c r="G50" s="93">
        <v>-9314</v>
      </c>
      <c r="H50" s="93">
        <v>6124</v>
      </c>
      <c r="I50" s="93">
        <v>2700</v>
      </c>
      <c r="J50" s="93">
        <v>4370</v>
      </c>
      <c r="K50" s="93">
        <v>-17288</v>
      </c>
      <c r="L50" s="93">
        <v>4592.8461829999997</v>
      </c>
      <c r="M50" s="93">
        <v>5627.1538170000003</v>
      </c>
      <c r="N50" s="93">
        <v>-10518</v>
      </c>
      <c r="O50" s="93">
        <v>-7881</v>
      </c>
      <c r="P50" s="93">
        <v>-2838</v>
      </c>
      <c r="Q50" s="93"/>
      <c r="R50" s="93">
        <f t="shared" ref="R50:R56" si="6">SUM(C50:F50)</f>
        <v>-7839</v>
      </c>
      <c r="S50" s="93">
        <f t="shared" ref="S50:S56" si="7">SUM(G50:J50)</f>
        <v>3880</v>
      </c>
      <c r="T50" s="93">
        <f t="shared" ref="T50:T56" si="8">SUM(K50:N50)</f>
        <v>-17586</v>
      </c>
    </row>
    <row r="51" spans="2:20" x14ac:dyDescent="0.2">
      <c r="B51" s="106" t="s">
        <v>169</v>
      </c>
      <c r="C51" s="93"/>
      <c r="D51" s="93">
        <v>3335</v>
      </c>
      <c r="E51" s="93">
        <v>5075</v>
      </c>
      <c r="F51" s="93">
        <v>-6933</v>
      </c>
      <c r="G51" s="93">
        <v>3689</v>
      </c>
      <c r="H51" s="93">
        <v>4793</v>
      </c>
      <c r="I51" s="93">
        <v>-4193</v>
      </c>
      <c r="J51" s="93">
        <v>4148</v>
      </c>
      <c r="K51" s="93">
        <v>-3792</v>
      </c>
      <c r="L51" s="93">
        <v>-1944</v>
      </c>
      <c r="M51" s="93">
        <v>6583</v>
      </c>
      <c r="N51" s="93">
        <v>7966</v>
      </c>
      <c r="O51" s="93">
        <v>-6106</v>
      </c>
      <c r="P51" s="93">
        <v>-6705</v>
      </c>
      <c r="Q51" s="93"/>
      <c r="R51" s="93">
        <f t="shared" si="6"/>
        <v>1477</v>
      </c>
      <c r="S51" s="93">
        <f t="shared" si="7"/>
        <v>8437</v>
      </c>
      <c r="T51" s="93">
        <f t="shared" si="8"/>
        <v>8813</v>
      </c>
    </row>
    <row r="52" spans="2:20" x14ac:dyDescent="0.2">
      <c r="B52" s="106" t="s">
        <v>107</v>
      </c>
      <c r="C52" s="93">
        <v>70</v>
      </c>
      <c r="D52" s="93">
        <v>-23155</v>
      </c>
      <c r="E52" s="93">
        <v>-363</v>
      </c>
      <c r="F52" s="93">
        <v>2941</v>
      </c>
      <c r="G52" s="93">
        <v>-20204</v>
      </c>
      <c r="H52" s="93">
        <v>-1383</v>
      </c>
      <c r="I52" s="93">
        <v>-4697</v>
      </c>
      <c r="J52" s="93">
        <v>7916</v>
      </c>
      <c r="K52" s="93">
        <v>-8163</v>
      </c>
      <c r="L52" s="93">
        <v>4797</v>
      </c>
      <c r="M52" s="93">
        <v>-4139</v>
      </c>
      <c r="N52" s="93">
        <v>-2058</v>
      </c>
      <c r="O52" s="93">
        <v>25084</v>
      </c>
      <c r="P52" s="93">
        <v>15456</v>
      </c>
      <c r="Q52" s="93"/>
      <c r="R52" s="93">
        <f t="shared" si="6"/>
        <v>-20507</v>
      </c>
      <c r="S52" s="93">
        <f t="shared" si="7"/>
        <v>-18368</v>
      </c>
      <c r="T52" s="93">
        <f t="shared" si="8"/>
        <v>-9563</v>
      </c>
    </row>
    <row r="53" spans="2:20" x14ac:dyDescent="0.2">
      <c r="B53" s="106" t="s">
        <v>170</v>
      </c>
      <c r="C53" s="93">
        <v>-5357</v>
      </c>
      <c r="D53" s="93">
        <v>4463</v>
      </c>
      <c r="E53" s="93">
        <v>7353</v>
      </c>
      <c r="F53" s="93">
        <v>-14069</v>
      </c>
      <c r="G53" s="93">
        <v>4358</v>
      </c>
      <c r="H53" s="93">
        <v>6341</v>
      </c>
      <c r="I53" s="93">
        <v>-398</v>
      </c>
      <c r="J53" s="93">
        <v>-7529</v>
      </c>
      <c r="K53" s="93">
        <v>28250</v>
      </c>
      <c r="L53" s="93">
        <v>-4627</v>
      </c>
      <c r="M53" s="93">
        <v>-7274</v>
      </c>
      <c r="N53" s="93">
        <v>-24550</v>
      </c>
      <c r="O53" s="93">
        <v>29816</v>
      </c>
      <c r="P53" s="93">
        <v>33329</v>
      </c>
      <c r="Q53" s="93"/>
      <c r="R53" s="93">
        <f t="shared" si="6"/>
        <v>-7610</v>
      </c>
      <c r="S53" s="93">
        <f t="shared" si="7"/>
        <v>2772</v>
      </c>
      <c r="T53" s="93">
        <f t="shared" si="8"/>
        <v>-8201</v>
      </c>
    </row>
    <row r="54" spans="2:20" x14ac:dyDescent="0.2">
      <c r="B54" s="106" t="s">
        <v>171</v>
      </c>
      <c r="C54" s="93">
        <v>-74814</v>
      </c>
      <c r="D54" s="93">
        <v>-5431</v>
      </c>
      <c r="E54" s="93">
        <v>-78062.928758260212</v>
      </c>
      <c r="F54" s="93">
        <v>-3603.0712417397881</v>
      </c>
      <c r="G54" s="93">
        <v>-85488</v>
      </c>
      <c r="H54" s="93">
        <v>-9306</v>
      </c>
      <c r="I54" s="93">
        <v>-93509</v>
      </c>
      <c r="J54" s="93">
        <v>-6391</v>
      </c>
      <c r="K54" s="93">
        <v>-114980</v>
      </c>
      <c r="L54" s="93">
        <v>-8101</v>
      </c>
      <c r="M54" s="93">
        <v>-90738</v>
      </c>
      <c r="N54" s="93">
        <v>-3926</v>
      </c>
      <c r="O54" s="93">
        <v>-96865</v>
      </c>
      <c r="P54" s="93">
        <v>-111514</v>
      </c>
      <c r="Q54" s="93"/>
      <c r="R54" s="93">
        <f t="shared" si="6"/>
        <v>-161911</v>
      </c>
      <c r="S54" s="93">
        <f t="shared" si="7"/>
        <v>-194694</v>
      </c>
      <c r="T54" s="93">
        <f t="shared" si="8"/>
        <v>-217745</v>
      </c>
    </row>
    <row r="55" spans="2:20" x14ac:dyDescent="0.2">
      <c r="B55" s="106" t="s">
        <v>172</v>
      </c>
      <c r="C55" s="93">
        <v>-4986</v>
      </c>
      <c r="D55" s="93">
        <v>-3201.0063100000007</v>
      </c>
      <c r="E55" s="93">
        <v>-3475</v>
      </c>
      <c r="F55" s="93">
        <v>-28811.993689999999</v>
      </c>
      <c r="G55" s="93">
        <v>-13311</v>
      </c>
      <c r="H55" s="93">
        <v>-6794</v>
      </c>
      <c r="I55" s="93">
        <v>-14628</v>
      </c>
      <c r="J55" s="93">
        <v>-8079</v>
      </c>
      <c r="K55" s="93">
        <v>-36973</v>
      </c>
      <c r="L55" s="93">
        <v>-30465</v>
      </c>
      <c r="M55" s="93">
        <v>-6327</v>
      </c>
      <c r="N55" s="93">
        <v>-11080</v>
      </c>
      <c r="O55" s="93">
        <v>-39421</v>
      </c>
      <c r="P55" s="93">
        <v>-60435</v>
      </c>
      <c r="Q55" s="93"/>
      <c r="R55" s="93">
        <f t="shared" si="6"/>
        <v>-40474</v>
      </c>
      <c r="S55" s="93">
        <f t="shared" si="7"/>
        <v>-42812</v>
      </c>
      <c r="T55" s="93">
        <f t="shared" si="8"/>
        <v>-84845</v>
      </c>
    </row>
    <row r="56" spans="2:20" x14ac:dyDescent="0.2">
      <c r="B56" s="92" t="s">
        <v>173</v>
      </c>
      <c r="C56" s="98">
        <v>-65618</v>
      </c>
      <c r="D56" s="98">
        <v>87253.321591357555</v>
      </c>
      <c r="E56" s="98">
        <v>-6465.0290937667014</v>
      </c>
      <c r="F56" s="98">
        <v>111518.70750240918</v>
      </c>
      <c r="G56" s="98">
        <v>-29844</v>
      </c>
      <c r="H56" s="98">
        <v>119145</v>
      </c>
      <c r="I56" s="98">
        <v>24539</v>
      </c>
      <c r="J56" s="98">
        <v>124592</v>
      </c>
      <c r="K56" s="98">
        <f t="shared" ref="K56:M56" si="9">SUM(K5:K34,K37:K44,K47:K55)</f>
        <v>-130550</v>
      </c>
      <c r="L56" s="98">
        <f t="shared" si="9"/>
        <v>118368.99999999997</v>
      </c>
      <c r="M56" s="98">
        <f t="shared" si="9"/>
        <v>-59398.999999999985</v>
      </c>
      <c r="N56" s="98">
        <f>SUM(N5:N34,N37:N44,N47:N55)</f>
        <v>119311</v>
      </c>
      <c r="O56" s="98">
        <f>SUM(O5:O34,O37:O44,O47:O55)</f>
        <v>40950</v>
      </c>
      <c r="P56" s="98">
        <f>SUM(P5:P34,P37:P44,P47:P55)</f>
        <v>147746</v>
      </c>
      <c r="Q56" s="98"/>
      <c r="R56" s="98">
        <f t="shared" si="6"/>
        <v>126689.00000000003</v>
      </c>
      <c r="S56" s="98">
        <f t="shared" si="7"/>
        <v>238432</v>
      </c>
      <c r="T56" s="98">
        <f t="shared" si="8"/>
        <v>47730.999999999985</v>
      </c>
    </row>
    <row r="57" spans="2:20" x14ac:dyDescent="0.2">
      <c r="B57" s="95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</row>
    <row r="58" spans="2:20" x14ac:dyDescent="0.2">
      <c r="B58" s="92" t="s">
        <v>174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</row>
    <row r="59" spans="2:20" x14ac:dyDescent="0.2">
      <c r="B59" s="106" t="s">
        <v>175</v>
      </c>
      <c r="C59" s="93">
        <v>-26040</v>
      </c>
      <c r="D59" s="93">
        <v>-22744.294999999998</v>
      </c>
      <c r="E59" s="93">
        <v>-19153.657999999996</v>
      </c>
      <c r="F59" s="93">
        <v>-28072.047000000006</v>
      </c>
      <c r="G59" s="93">
        <v>-42829</v>
      </c>
      <c r="H59" s="93">
        <v>-68879</v>
      </c>
      <c r="I59" s="93">
        <v>-50530</v>
      </c>
      <c r="J59" s="93">
        <v>-91173</v>
      </c>
      <c r="K59" s="93">
        <v>-92190</v>
      </c>
      <c r="L59" s="93">
        <v>-130042</v>
      </c>
      <c r="M59" s="93">
        <v>-116407</v>
      </c>
      <c r="N59" s="93">
        <v>-173943</v>
      </c>
      <c r="O59" s="93">
        <v>-22214</v>
      </c>
      <c r="P59" s="93">
        <v>-103372</v>
      </c>
      <c r="Q59" s="93"/>
      <c r="R59" s="93">
        <f t="shared" ref="R59:R74" si="10">SUM(C59:F59)</f>
        <v>-96010</v>
      </c>
      <c r="S59" s="93">
        <f t="shared" ref="S59:S74" si="11">SUM(G59:J59)</f>
        <v>-253411</v>
      </c>
      <c r="T59" s="93">
        <f t="shared" ref="T59:T74" si="12">SUM(K59:N59)</f>
        <v>-512582</v>
      </c>
    </row>
    <row r="60" spans="2:20" x14ac:dyDescent="0.2">
      <c r="B60" s="108" t="s">
        <v>176</v>
      </c>
      <c r="C60" s="93">
        <v>-414</v>
      </c>
      <c r="D60" s="93">
        <v>-500</v>
      </c>
      <c r="E60" s="93">
        <v>-816</v>
      </c>
      <c r="F60" s="93">
        <v>-1459</v>
      </c>
      <c r="G60" s="93">
        <v>-4194</v>
      </c>
      <c r="H60" s="93">
        <v>-2643</v>
      </c>
      <c r="I60" s="93">
        <v>-3890</v>
      </c>
      <c r="J60" s="93">
        <v>-38506</v>
      </c>
      <c r="K60" s="93">
        <v>-3591</v>
      </c>
      <c r="L60" s="93">
        <v>-6511</v>
      </c>
      <c r="M60" s="93">
        <v>-3683</v>
      </c>
      <c r="N60" s="93">
        <v>-7699</v>
      </c>
      <c r="O60" s="93">
        <v>-6411</v>
      </c>
      <c r="P60" s="93">
        <v>-12339</v>
      </c>
      <c r="Q60" s="93"/>
      <c r="R60" s="93">
        <f t="shared" si="10"/>
        <v>-3189</v>
      </c>
      <c r="S60" s="93">
        <f t="shared" si="11"/>
        <v>-49233</v>
      </c>
      <c r="T60" s="93">
        <f t="shared" si="12"/>
        <v>-21484</v>
      </c>
    </row>
    <row r="61" spans="2:20" x14ac:dyDescent="0.2">
      <c r="B61" s="106" t="s">
        <v>218</v>
      </c>
      <c r="C61" s="93">
        <v>0</v>
      </c>
      <c r="D61" s="93">
        <v>0</v>
      </c>
      <c r="E61" s="93">
        <v>0</v>
      </c>
      <c r="F61" s="93">
        <v>0</v>
      </c>
      <c r="G61" s="93">
        <v>0</v>
      </c>
      <c r="H61" s="93">
        <v>0</v>
      </c>
      <c r="I61" s="93">
        <v>25574</v>
      </c>
      <c r="J61" s="93">
        <v>-25574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/>
      <c r="R61" s="93">
        <f t="shared" si="10"/>
        <v>0</v>
      </c>
      <c r="S61" s="93">
        <f t="shared" si="11"/>
        <v>0</v>
      </c>
      <c r="T61" s="93">
        <f t="shared" si="12"/>
        <v>0</v>
      </c>
    </row>
    <row r="62" spans="2:20" outlineLevel="1" x14ac:dyDescent="0.2">
      <c r="B62" s="106" t="s">
        <v>219</v>
      </c>
      <c r="C62" s="93">
        <v>0</v>
      </c>
      <c r="D62" s="93">
        <v>0</v>
      </c>
      <c r="E62" s="93">
        <v>0</v>
      </c>
      <c r="F62" s="93">
        <v>0</v>
      </c>
      <c r="G62" s="93">
        <v>0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93">
        <v>0</v>
      </c>
      <c r="N62" s="93">
        <v>0</v>
      </c>
      <c r="O62" s="93">
        <v>0</v>
      </c>
      <c r="P62" s="93">
        <v>0</v>
      </c>
      <c r="Q62" s="93"/>
      <c r="R62" s="93">
        <f t="shared" si="10"/>
        <v>0</v>
      </c>
      <c r="S62" s="93">
        <f t="shared" si="11"/>
        <v>0</v>
      </c>
      <c r="T62" s="93">
        <f t="shared" si="12"/>
        <v>0</v>
      </c>
    </row>
    <row r="63" spans="2:20" outlineLevel="1" x14ac:dyDescent="0.2">
      <c r="B63" s="106" t="s">
        <v>220</v>
      </c>
      <c r="C63" s="93">
        <v>0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-468201</v>
      </c>
      <c r="M63" s="93">
        <v>12046</v>
      </c>
      <c r="N63" s="93">
        <v>456155</v>
      </c>
      <c r="O63" s="93">
        <v>0</v>
      </c>
      <c r="P63" s="93">
        <v>0</v>
      </c>
      <c r="Q63" s="93"/>
      <c r="R63" s="93">
        <f t="shared" si="10"/>
        <v>0</v>
      </c>
      <c r="S63" s="93">
        <f t="shared" si="11"/>
        <v>0</v>
      </c>
      <c r="T63" s="93">
        <f t="shared" si="12"/>
        <v>0</v>
      </c>
    </row>
    <row r="64" spans="2:20" x14ac:dyDescent="0.2">
      <c r="B64" s="106" t="s">
        <v>177</v>
      </c>
      <c r="C64" s="93">
        <v>-147031</v>
      </c>
      <c r="D64" s="93">
        <v>-636754.06402000005</v>
      </c>
      <c r="E64" s="93">
        <v>-462362.88619999995</v>
      </c>
      <c r="F64" s="93">
        <v>-444855.04978</v>
      </c>
      <c r="G64" s="93">
        <v>-245325</v>
      </c>
      <c r="H64" s="93">
        <v>-569901</v>
      </c>
      <c r="I64" s="93">
        <v>-693169</v>
      </c>
      <c r="J64" s="93">
        <v>-599464</v>
      </c>
      <c r="K64" s="93">
        <v>-758093</v>
      </c>
      <c r="L64" s="93">
        <v>-434690.63779000007</v>
      </c>
      <c r="M64" s="93">
        <v>-367154.36220999993</v>
      </c>
      <c r="N64" s="93">
        <v>-1088889</v>
      </c>
      <c r="O64" s="93">
        <v>0</v>
      </c>
      <c r="P64" s="93">
        <v>-1193587</v>
      </c>
      <c r="Q64" s="93"/>
      <c r="R64" s="93">
        <f t="shared" si="10"/>
        <v>-1691003</v>
      </c>
      <c r="S64" s="93">
        <f t="shared" si="11"/>
        <v>-2107859</v>
      </c>
      <c r="T64" s="93">
        <f t="shared" si="12"/>
        <v>-2648827</v>
      </c>
    </row>
    <row r="65" spans="2:20" x14ac:dyDescent="0.2">
      <c r="B65" s="106" t="s">
        <v>178</v>
      </c>
      <c r="C65" s="93">
        <v>405552</v>
      </c>
      <c r="D65" s="93">
        <v>519687.12871665601</v>
      </c>
      <c r="E65" s="93">
        <v>480487.43972425605</v>
      </c>
      <c r="F65" s="93">
        <v>376343.43155908794</v>
      </c>
      <c r="G65" s="93">
        <v>433408</v>
      </c>
      <c r="H65" s="93">
        <v>480410</v>
      </c>
      <c r="I65" s="93">
        <v>698775</v>
      </c>
      <c r="J65" s="93">
        <v>813624</v>
      </c>
      <c r="K65" s="93">
        <v>798747</v>
      </c>
      <c r="L65" s="93">
        <v>912502.3997500001</v>
      </c>
      <c r="M65" s="93">
        <v>455323.6002499999</v>
      </c>
      <c r="N65" s="93">
        <v>756570</v>
      </c>
      <c r="O65" s="93">
        <v>256949</v>
      </c>
      <c r="P65" s="93">
        <v>1285893</v>
      </c>
      <c r="Q65" s="93"/>
      <c r="R65" s="93">
        <f t="shared" si="10"/>
        <v>1782070</v>
      </c>
      <c r="S65" s="93">
        <f t="shared" si="11"/>
        <v>2426217</v>
      </c>
      <c r="T65" s="93">
        <f t="shared" si="12"/>
        <v>2923143</v>
      </c>
    </row>
    <row r="66" spans="2:20" x14ac:dyDescent="0.2">
      <c r="B66" s="106" t="s">
        <v>179</v>
      </c>
      <c r="C66" s="93">
        <v>0</v>
      </c>
      <c r="D66" s="93">
        <v>0</v>
      </c>
      <c r="E66" s="93">
        <v>0</v>
      </c>
      <c r="F66" s="93">
        <v>2406</v>
      </c>
      <c r="G66" s="93">
        <v>6316</v>
      </c>
      <c r="H66" s="93">
        <v>0</v>
      </c>
      <c r="I66" s="93">
        <v>0</v>
      </c>
      <c r="J66" s="93">
        <v>523</v>
      </c>
      <c r="K66" s="93">
        <v>0</v>
      </c>
      <c r="L66" s="93">
        <v>0</v>
      </c>
      <c r="M66" s="93">
        <v>2762</v>
      </c>
      <c r="N66" s="93">
        <v>2911</v>
      </c>
      <c r="O66" s="93">
        <v>0</v>
      </c>
      <c r="P66" s="93">
        <v>0</v>
      </c>
      <c r="Q66" s="93"/>
      <c r="R66" s="93">
        <f t="shared" si="10"/>
        <v>2406</v>
      </c>
      <c r="S66" s="93">
        <f t="shared" si="11"/>
        <v>6839</v>
      </c>
      <c r="T66" s="93">
        <f t="shared" si="12"/>
        <v>5673</v>
      </c>
    </row>
    <row r="67" spans="2:20" x14ac:dyDescent="0.2">
      <c r="B67" s="106" t="s">
        <v>180</v>
      </c>
      <c r="C67" s="93">
        <v>0</v>
      </c>
      <c r="D67" s="93">
        <v>0</v>
      </c>
      <c r="E67" s="93">
        <v>0</v>
      </c>
      <c r="F67" s="93">
        <v>0</v>
      </c>
      <c r="G67" s="93">
        <v>0</v>
      </c>
      <c r="H67" s="93">
        <v>0</v>
      </c>
      <c r="I67" s="93">
        <v>-4145</v>
      </c>
      <c r="J67" s="93">
        <v>325</v>
      </c>
      <c r="K67" s="93">
        <v>1213</v>
      </c>
      <c r="L67" s="93">
        <v>-4224</v>
      </c>
      <c r="M67" s="93">
        <v>3011</v>
      </c>
      <c r="N67" s="93">
        <v>0</v>
      </c>
      <c r="O67" s="93">
        <v>0</v>
      </c>
      <c r="P67" s="93">
        <v>0</v>
      </c>
      <c r="Q67" s="93"/>
      <c r="R67" s="93">
        <f t="shared" si="10"/>
        <v>0</v>
      </c>
      <c r="S67" s="93">
        <f t="shared" si="11"/>
        <v>-3820</v>
      </c>
      <c r="T67" s="93">
        <f t="shared" si="12"/>
        <v>0</v>
      </c>
    </row>
    <row r="68" spans="2:20" x14ac:dyDescent="0.2">
      <c r="B68" s="106" t="s">
        <v>221</v>
      </c>
      <c r="C68" s="93">
        <v>0</v>
      </c>
      <c r="D68" s="93">
        <v>0</v>
      </c>
      <c r="E68" s="93">
        <v>0</v>
      </c>
      <c r="F68" s="93">
        <v>0</v>
      </c>
      <c r="G68" s="93">
        <v>0</v>
      </c>
      <c r="H68" s="93">
        <v>0</v>
      </c>
      <c r="I68" s="93">
        <v>0</v>
      </c>
      <c r="J68" s="93">
        <v>0</v>
      </c>
      <c r="K68" s="93">
        <v>0</v>
      </c>
      <c r="L68" s="93">
        <v>0</v>
      </c>
      <c r="M68" s="93">
        <v>0</v>
      </c>
      <c r="N68" s="93">
        <v>0</v>
      </c>
      <c r="O68" s="93">
        <v>0</v>
      </c>
      <c r="P68" s="93">
        <v>0</v>
      </c>
      <c r="Q68" s="93"/>
      <c r="R68" s="93">
        <f t="shared" si="10"/>
        <v>0</v>
      </c>
      <c r="S68" s="93">
        <f t="shared" si="11"/>
        <v>0</v>
      </c>
      <c r="T68" s="93">
        <f t="shared" si="12"/>
        <v>0</v>
      </c>
    </row>
    <row r="69" spans="2:20" x14ac:dyDescent="0.2">
      <c r="B69" s="106" t="s">
        <v>222</v>
      </c>
      <c r="C69" s="93">
        <v>0</v>
      </c>
      <c r="D69" s="93">
        <v>0</v>
      </c>
      <c r="E69" s="93">
        <v>0</v>
      </c>
      <c r="F69" s="93">
        <v>0</v>
      </c>
      <c r="G69" s="93">
        <v>0</v>
      </c>
      <c r="H69" s="93">
        <v>0</v>
      </c>
      <c r="I69" s="93">
        <v>0</v>
      </c>
      <c r="J69" s="93">
        <v>0</v>
      </c>
      <c r="K69" s="93">
        <v>0</v>
      </c>
      <c r="L69" s="93">
        <v>0</v>
      </c>
      <c r="M69" s="93">
        <v>0</v>
      </c>
      <c r="N69" s="93">
        <v>0</v>
      </c>
      <c r="O69" s="93">
        <v>0</v>
      </c>
      <c r="P69" s="93">
        <v>0</v>
      </c>
      <c r="Q69" s="93"/>
      <c r="R69" s="93">
        <f t="shared" si="10"/>
        <v>0</v>
      </c>
      <c r="S69" s="93">
        <f t="shared" si="11"/>
        <v>0</v>
      </c>
      <c r="T69" s="93">
        <f t="shared" si="12"/>
        <v>0</v>
      </c>
    </row>
    <row r="70" spans="2:20" x14ac:dyDescent="0.2">
      <c r="B70" s="106" t="s">
        <v>223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93">
        <v>-12046</v>
      </c>
      <c r="N70" s="93">
        <v>-456155</v>
      </c>
      <c r="O70" s="93">
        <v>0</v>
      </c>
      <c r="P70" s="93">
        <v>0</v>
      </c>
      <c r="Q70" s="93"/>
      <c r="R70" s="93">
        <f t="shared" si="10"/>
        <v>0</v>
      </c>
      <c r="S70" s="93">
        <f t="shared" si="11"/>
        <v>0</v>
      </c>
      <c r="T70" s="93">
        <f t="shared" si="12"/>
        <v>-468201</v>
      </c>
    </row>
    <row r="71" spans="2:20" x14ac:dyDescent="0.2">
      <c r="B71" s="106" t="s">
        <v>181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93">
        <v>0</v>
      </c>
      <c r="N71" s="93">
        <v>0</v>
      </c>
      <c r="O71" s="93">
        <v>0</v>
      </c>
      <c r="P71" s="93">
        <v>0</v>
      </c>
      <c r="Q71" s="93"/>
      <c r="R71" s="93">
        <f t="shared" si="10"/>
        <v>0</v>
      </c>
      <c r="S71" s="93">
        <f t="shared" si="11"/>
        <v>0</v>
      </c>
      <c r="T71" s="93">
        <f t="shared" si="12"/>
        <v>0</v>
      </c>
    </row>
    <row r="72" spans="2:20" x14ac:dyDescent="0.2">
      <c r="B72" s="106" t="s">
        <v>224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93">
        <v>0</v>
      </c>
      <c r="N72" s="93">
        <v>0</v>
      </c>
      <c r="O72" s="93">
        <v>0</v>
      </c>
      <c r="P72" s="93">
        <v>0</v>
      </c>
      <c r="Q72" s="93"/>
      <c r="R72" s="93">
        <f t="shared" si="10"/>
        <v>0</v>
      </c>
      <c r="S72" s="93">
        <f t="shared" si="11"/>
        <v>0</v>
      </c>
      <c r="T72" s="93">
        <f t="shared" si="12"/>
        <v>0</v>
      </c>
    </row>
    <row r="73" spans="2:20" outlineLevel="1" x14ac:dyDescent="0.2">
      <c r="B73" s="106" t="s">
        <v>225</v>
      </c>
      <c r="C73" s="93">
        <v>0</v>
      </c>
      <c r="D73" s="93"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93">
        <v>0</v>
      </c>
      <c r="K73" s="93">
        <v>0</v>
      </c>
      <c r="L73" s="93">
        <v>0</v>
      </c>
      <c r="M73" s="93">
        <v>0</v>
      </c>
      <c r="N73" s="93">
        <v>-18721</v>
      </c>
      <c r="O73" s="93">
        <v>0</v>
      </c>
      <c r="P73" s="93">
        <v>0</v>
      </c>
      <c r="Q73" s="93"/>
      <c r="R73" s="93">
        <f t="shared" si="10"/>
        <v>0</v>
      </c>
      <c r="S73" s="93">
        <f t="shared" si="11"/>
        <v>0</v>
      </c>
      <c r="T73" s="93">
        <f t="shared" si="12"/>
        <v>-18721</v>
      </c>
    </row>
    <row r="74" spans="2:20" x14ac:dyDescent="0.2">
      <c r="B74" s="92" t="s">
        <v>182</v>
      </c>
      <c r="C74" s="98">
        <v>232067</v>
      </c>
      <c r="D74" s="98">
        <v>-140311.23030334408</v>
      </c>
      <c r="E74" s="98">
        <v>-1845.104475743894</v>
      </c>
      <c r="F74" s="98">
        <v>-95636.66522091208</v>
      </c>
      <c r="G74" s="98">
        <v>147376</v>
      </c>
      <c r="H74" s="98">
        <v>-161013</v>
      </c>
      <c r="I74" s="98">
        <v>-27385</v>
      </c>
      <c r="J74" s="98">
        <v>59755</v>
      </c>
      <c r="K74" s="98">
        <f t="shared" ref="K74:M74" si="13">SUM(K59:K73)</f>
        <v>-53914</v>
      </c>
      <c r="L74" s="98">
        <f t="shared" si="13"/>
        <v>-131166.23803999997</v>
      </c>
      <c r="M74" s="98">
        <f t="shared" si="13"/>
        <v>-26147.761960000033</v>
      </c>
      <c r="N74" s="98">
        <f>SUM(N59:N73)</f>
        <v>-529771</v>
      </c>
      <c r="O74" s="98">
        <f>SUM(O59:O73)</f>
        <v>228324</v>
      </c>
      <c r="P74" s="98">
        <f>SUM(P59:P73)</f>
        <v>-23405</v>
      </c>
      <c r="Q74" s="98"/>
      <c r="R74" s="98">
        <f t="shared" si="10"/>
        <v>-5726.0000000000582</v>
      </c>
      <c r="S74" s="98">
        <f t="shared" si="11"/>
        <v>18733</v>
      </c>
      <c r="T74" s="98">
        <f t="shared" si="12"/>
        <v>-740999</v>
      </c>
    </row>
    <row r="75" spans="2:20" x14ac:dyDescent="0.2">
      <c r="B75" s="99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</row>
    <row r="76" spans="2:20" x14ac:dyDescent="0.2">
      <c r="B76" s="92" t="s">
        <v>183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27"/>
      <c r="T76" s="27"/>
    </row>
    <row r="77" spans="2:20" x14ac:dyDescent="0.2">
      <c r="B77" s="109" t="s">
        <v>226</v>
      </c>
      <c r="C77" s="93">
        <v>0</v>
      </c>
      <c r="D77" s="93">
        <v>0</v>
      </c>
      <c r="E77" s="93">
        <v>0</v>
      </c>
      <c r="F77" s="93">
        <v>0</v>
      </c>
      <c r="G77" s="93">
        <v>0</v>
      </c>
      <c r="H77" s="93">
        <v>0</v>
      </c>
      <c r="I77" s="93">
        <v>51786</v>
      </c>
      <c r="J77" s="93">
        <v>0</v>
      </c>
      <c r="K77" s="93">
        <v>2848650</v>
      </c>
      <c r="L77" s="93">
        <v>0</v>
      </c>
      <c r="M77" s="93">
        <v>0</v>
      </c>
      <c r="N77" s="93">
        <v>380000</v>
      </c>
      <c r="O77" s="93">
        <v>0</v>
      </c>
      <c r="P77" s="93">
        <v>19801</v>
      </c>
      <c r="Q77" s="93"/>
      <c r="R77" s="93">
        <f t="shared" ref="R77:R89" si="14">SUM(C77:F77)</f>
        <v>0</v>
      </c>
      <c r="S77" s="93">
        <f t="shared" ref="S77:S89" si="15">SUM(G77:J77)</f>
        <v>51786</v>
      </c>
      <c r="T77" s="93">
        <f t="shared" ref="T77:T89" si="16">SUM(K77:N77)</f>
        <v>3228650</v>
      </c>
    </row>
    <row r="78" spans="2:20" outlineLevel="1" x14ac:dyDescent="0.2">
      <c r="B78" s="109" t="s">
        <v>199</v>
      </c>
      <c r="C78" s="93">
        <v>0</v>
      </c>
      <c r="D78" s="93">
        <v>0</v>
      </c>
      <c r="E78" s="93">
        <v>0</v>
      </c>
      <c r="F78" s="93">
        <v>0</v>
      </c>
      <c r="G78" s="93">
        <v>0</v>
      </c>
      <c r="H78" s="93">
        <v>0</v>
      </c>
      <c r="I78" s="93">
        <v>0</v>
      </c>
      <c r="J78" s="93">
        <v>0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/>
      <c r="R78" s="93">
        <f t="shared" si="14"/>
        <v>0</v>
      </c>
      <c r="S78" s="93">
        <f t="shared" si="15"/>
        <v>0</v>
      </c>
      <c r="T78" s="93">
        <f t="shared" si="16"/>
        <v>0</v>
      </c>
    </row>
    <row r="79" spans="2:20" outlineLevel="1" x14ac:dyDescent="0.2">
      <c r="B79" s="109" t="s">
        <v>187</v>
      </c>
      <c r="C79" s="93">
        <v>0</v>
      </c>
      <c r="D79" s="93">
        <v>0</v>
      </c>
      <c r="E79" s="93">
        <v>0</v>
      </c>
      <c r="F79" s="93">
        <v>0</v>
      </c>
      <c r="G79" s="93">
        <v>0</v>
      </c>
      <c r="H79" s="93">
        <v>0</v>
      </c>
      <c r="I79" s="93">
        <v>0</v>
      </c>
      <c r="J79" s="93">
        <v>0</v>
      </c>
      <c r="K79" s="93">
        <v>-18141</v>
      </c>
      <c r="L79" s="93">
        <v>0</v>
      </c>
      <c r="M79" s="93">
        <v>0</v>
      </c>
      <c r="N79" s="93">
        <v>0</v>
      </c>
      <c r="O79" s="93">
        <v>-20054</v>
      </c>
      <c r="P79" s="93">
        <v>-20054</v>
      </c>
      <c r="Q79" s="93"/>
      <c r="R79" s="93">
        <f t="shared" si="14"/>
        <v>0</v>
      </c>
      <c r="S79" s="93">
        <f t="shared" si="15"/>
        <v>0</v>
      </c>
      <c r="T79" s="93">
        <f t="shared" si="16"/>
        <v>-18141</v>
      </c>
    </row>
    <row r="80" spans="2:20" x14ac:dyDescent="0.2">
      <c r="B80" s="109" t="s">
        <v>188</v>
      </c>
      <c r="C80" s="93">
        <v>-1671</v>
      </c>
      <c r="D80" s="93">
        <v>-1670.824008560262</v>
      </c>
      <c r="E80" s="93">
        <v>-2782.2442498317359</v>
      </c>
      <c r="F80" s="93">
        <v>-1891.9317416080021</v>
      </c>
      <c r="G80" s="93">
        <v>-2573</v>
      </c>
      <c r="H80" s="93">
        <v>-1562</v>
      </c>
      <c r="I80" s="93">
        <v>-2906</v>
      </c>
      <c r="J80" s="93">
        <v>-9991</v>
      </c>
      <c r="K80" s="93">
        <v>-22136</v>
      </c>
      <c r="L80" s="93">
        <v>-23478</v>
      </c>
      <c r="M80" s="93">
        <v>-27474</v>
      </c>
      <c r="N80" s="93">
        <v>-8837</v>
      </c>
      <c r="O80" s="93">
        <v>-13352</v>
      </c>
      <c r="P80" s="93">
        <v>-27510</v>
      </c>
      <c r="Q80" s="93"/>
      <c r="R80" s="93">
        <f t="shared" si="14"/>
        <v>-8016</v>
      </c>
      <c r="S80" s="93">
        <f t="shared" si="15"/>
        <v>-17032</v>
      </c>
      <c r="T80" s="93">
        <f t="shared" si="16"/>
        <v>-81925</v>
      </c>
    </row>
    <row r="81" spans="2:20" ht="24" customHeight="1" outlineLevel="1" x14ac:dyDescent="0.2">
      <c r="B81" s="109" t="s">
        <v>227</v>
      </c>
      <c r="C81" s="93">
        <v>0</v>
      </c>
      <c r="D81" s="93">
        <v>0</v>
      </c>
      <c r="E81" s="93">
        <v>0</v>
      </c>
      <c r="F81" s="93">
        <v>0</v>
      </c>
      <c r="G81" s="93">
        <v>0</v>
      </c>
      <c r="H81" s="93">
        <v>0</v>
      </c>
      <c r="I81" s="93">
        <v>0</v>
      </c>
      <c r="J81" s="93">
        <v>0</v>
      </c>
      <c r="K81" s="93">
        <v>0</v>
      </c>
      <c r="L81" s="93">
        <v>0</v>
      </c>
      <c r="M81" s="93">
        <v>0</v>
      </c>
      <c r="N81" s="93">
        <v>0</v>
      </c>
      <c r="O81" s="93">
        <v>0</v>
      </c>
      <c r="P81" s="93">
        <v>0</v>
      </c>
      <c r="Q81" s="93"/>
      <c r="R81" s="93">
        <f t="shared" si="14"/>
        <v>0</v>
      </c>
      <c r="S81" s="93">
        <f t="shared" si="15"/>
        <v>0</v>
      </c>
      <c r="T81" s="93">
        <f t="shared" si="16"/>
        <v>0</v>
      </c>
    </row>
    <row r="82" spans="2:20" x14ac:dyDescent="0.2">
      <c r="B82" s="106" t="s">
        <v>185</v>
      </c>
      <c r="C82" s="93">
        <v>-21108</v>
      </c>
      <c r="D82" s="93">
        <v>-22266</v>
      </c>
      <c r="E82" s="93">
        <v>-12587.212543781548</v>
      </c>
      <c r="F82" s="93">
        <v>-13171.787456218452</v>
      </c>
      <c r="G82" s="93">
        <v>-13988</v>
      </c>
      <c r="H82" s="93">
        <v>-7384</v>
      </c>
      <c r="I82" s="93">
        <v>-1478</v>
      </c>
      <c r="J82" s="93">
        <v>-9656</v>
      </c>
      <c r="K82" s="93">
        <v>-2439267</v>
      </c>
      <c r="L82" s="93">
        <v>-14627</v>
      </c>
      <c r="M82" s="93">
        <v>-14503</v>
      </c>
      <c r="N82" s="93">
        <v>-15211</v>
      </c>
      <c r="O82" s="93">
        <v>-14413</v>
      </c>
      <c r="P82" s="93">
        <v>-28242</v>
      </c>
      <c r="Q82" s="93"/>
      <c r="R82" s="93">
        <f t="shared" si="14"/>
        <v>-69133</v>
      </c>
      <c r="S82" s="93">
        <f t="shared" si="15"/>
        <v>-32506</v>
      </c>
      <c r="T82" s="93">
        <f t="shared" si="16"/>
        <v>-2483608</v>
      </c>
    </row>
    <row r="83" spans="2:20" x14ac:dyDescent="0.2">
      <c r="B83" s="110" t="s">
        <v>222</v>
      </c>
      <c r="C83" s="93">
        <v>0</v>
      </c>
      <c r="D83" s="93">
        <v>-2626</v>
      </c>
      <c r="E83" s="93">
        <v>2626</v>
      </c>
      <c r="F83" s="93">
        <v>-808</v>
      </c>
      <c r="G83" s="93">
        <v>0</v>
      </c>
      <c r="H83" s="93">
        <v>-4604</v>
      </c>
      <c r="I83" s="93">
        <v>-51</v>
      </c>
      <c r="J83" s="93">
        <v>5086</v>
      </c>
      <c r="K83" s="93">
        <v>2078</v>
      </c>
      <c r="L83" s="93">
        <v>-2078</v>
      </c>
      <c r="M83" s="93">
        <v>0</v>
      </c>
      <c r="N83" s="93">
        <v>0</v>
      </c>
      <c r="O83" s="93">
        <v>0</v>
      </c>
      <c r="P83" s="93">
        <v>0</v>
      </c>
      <c r="Q83" s="93"/>
      <c r="R83" s="93">
        <f t="shared" si="14"/>
        <v>-808</v>
      </c>
      <c r="S83" s="93">
        <f t="shared" si="15"/>
        <v>431</v>
      </c>
      <c r="T83" s="93">
        <f t="shared" si="16"/>
        <v>0</v>
      </c>
    </row>
    <row r="84" spans="2:20" x14ac:dyDescent="0.2">
      <c r="B84" s="108" t="s">
        <v>228</v>
      </c>
      <c r="C84" s="93">
        <v>0</v>
      </c>
      <c r="D84" s="93">
        <v>-135798</v>
      </c>
      <c r="E84" s="93">
        <v>0</v>
      </c>
      <c r="F84" s="93">
        <v>-65</v>
      </c>
      <c r="G84" s="93">
        <v>0</v>
      </c>
      <c r="H84" s="93">
        <v>-4359</v>
      </c>
      <c r="I84" s="93">
        <v>0</v>
      </c>
      <c r="J84" s="93">
        <v>2398</v>
      </c>
      <c r="K84" s="93">
        <v>0</v>
      </c>
      <c r="L84" s="93">
        <v>0</v>
      </c>
      <c r="M84" s="93">
        <v>0</v>
      </c>
      <c r="N84" s="93">
        <v>0</v>
      </c>
      <c r="O84" s="93">
        <v>0</v>
      </c>
      <c r="P84" s="93">
        <v>0</v>
      </c>
      <c r="Q84" s="93"/>
      <c r="R84" s="93">
        <f t="shared" si="14"/>
        <v>-135863</v>
      </c>
      <c r="S84" s="93">
        <f t="shared" si="15"/>
        <v>-1961</v>
      </c>
      <c r="T84" s="93">
        <f t="shared" si="16"/>
        <v>0</v>
      </c>
    </row>
    <row r="85" spans="2:20" x14ac:dyDescent="0.2">
      <c r="B85" s="108" t="s">
        <v>229</v>
      </c>
      <c r="C85" s="93">
        <v>0</v>
      </c>
      <c r="D85" s="93">
        <v>0</v>
      </c>
      <c r="E85" s="93">
        <v>0</v>
      </c>
      <c r="F85" s="93">
        <v>0</v>
      </c>
      <c r="G85" s="93">
        <v>-19189</v>
      </c>
      <c r="H85" s="93">
        <v>-52575</v>
      </c>
      <c r="I85" s="93">
        <v>-28337</v>
      </c>
      <c r="J85" s="93">
        <v>0</v>
      </c>
      <c r="K85" s="93">
        <v>0</v>
      </c>
      <c r="L85" s="93">
        <v>0</v>
      </c>
      <c r="M85" s="93">
        <v>0</v>
      </c>
      <c r="N85" s="93">
        <v>0</v>
      </c>
      <c r="O85" s="93">
        <v>0</v>
      </c>
      <c r="P85" s="93">
        <v>0</v>
      </c>
      <c r="Q85" s="93"/>
      <c r="R85" s="93">
        <f t="shared" si="14"/>
        <v>0</v>
      </c>
      <c r="S85" s="93">
        <f t="shared" si="15"/>
        <v>-100101</v>
      </c>
      <c r="T85" s="93">
        <f t="shared" si="16"/>
        <v>0</v>
      </c>
    </row>
    <row r="86" spans="2:20" outlineLevel="1" x14ac:dyDescent="0.2">
      <c r="B86" s="106" t="s">
        <v>180</v>
      </c>
      <c r="C86" s="93">
        <v>0</v>
      </c>
      <c r="D86" s="93">
        <v>0</v>
      </c>
      <c r="E86" s="93">
        <v>0</v>
      </c>
      <c r="F86" s="93">
        <v>0</v>
      </c>
      <c r="G86" s="93">
        <v>0</v>
      </c>
      <c r="H86" s="93">
        <v>0</v>
      </c>
      <c r="I86" s="93">
        <v>0</v>
      </c>
      <c r="J86" s="93">
        <v>0</v>
      </c>
      <c r="K86" s="93">
        <v>0</v>
      </c>
      <c r="L86" s="93">
        <v>0</v>
      </c>
      <c r="M86" s="93">
        <v>0</v>
      </c>
      <c r="N86" s="93">
        <v>0</v>
      </c>
      <c r="O86" s="93">
        <v>0</v>
      </c>
      <c r="P86" s="93">
        <v>0</v>
      </c>
      <c r="Q86" s="93"/>
      <c r="R86" s="93">
        <f t="shared" si="14"/>
        <v>0</v>
      </c>
      <c r="S86" s="93">
        <f t="shared" si="15"/>
        <v>0</v>
      </c>
      <c r="T86" s="93">
        <f t="shared" si="16"/>
        <v>0</v>
      </c>
    </row>
    <row r="87" spans="2:20" outlineLevel="1" x14ac:dyDescent="0.2">
      <c r="B87" s="106" t="s">
        <v>186</v>
      </c>
      <c r="C87" s="93">
        <v>0</v>
      </c>
      <c r="D87" s="93">
        <v>0</v>
      </c>
      <c r="E87" s="93">
        <v>0</v>
      </c>
      <c r="F87" s="93">
        <v>0</v>
      </c>
      <c r="G87" s="93">
        <v>0</v>
      </c>
      <c r="H87" s="93">
        <v>0</v>
      </c>
      <c r="I87" s="93">
        <v>0</v>
      </c>
      <c r="J87" s="93">
        <v>0</v>
      </c>
      <c r="K87" s="93">
        <v>-1611</v>
      </c>
      <c r="L87" s="93">
        <v>1611</v>
      </c>
      <c r="M87" s="93">
        <v>-9163</v>
      </c>
      <c r="N87" s="93">
        <v>7205</v>
      </c>
      <c r="O87" s="93">
        <v>0</v>
      </c>
      <c r="P87" s="93">
        <v>388</v>
      </c>
      <c r="Q87" s="93"/>
      <c r="R87" s="93">
        <f t="shared" si="14"/>
        <v>0</v>
      </c>
      <c r="S87" s="93">
        <f t="shared" si="15"/>
        <v>0</v>
      </c>
      <c r="T87" s="93">
        <f t="shared" si="16"/>
        <v>-1958</v>
      </c>
    </row>
    <row r="88" spans="2:20" outlineLevel="1" x14ac:dyDescent="0.2">
      <c r="B88" s="106" t="s">
        <v>230</v>
      </c>
      <c r="C88" s="93">
        <v>0</v>
      </c>
      <c r="D88" s="93">
        <v>0</v>
      </c>
      <c r="E88" s="93">
        <v>0</v>
      </c>
      <c r="F88" s="93">
        <v>0</v>
      </c>
      <c r="G88" s="93">
        <v>0</v>
      </c>
      <c r="H88" s="93">
        <v>0</v>
      </c>
      <c r="I88" s="93">
        <v>0</v>
      </c>
      <c r="J88" s="93">
        <v>0</v>
      </c>
      <c r="K88" s="93">
        <v>-113441</v>
      </c>
      <c r="L88" s="93">
        <v>0</v>
      </c>
      <c r="M88" s="93">
        <v>0</v>
      </c>
      <c r="N88" s="93">
        <v>-10934</v>
      </c>
      <c r="O88" s="93">
        <v>0</v>
      </c>
      <c r="P88" s="93">
        <v>-251</v>
      </c>
      <c r="Q88" s="93"/>
      <c r="R88" s="93">
        <f t="shared" si="14"/>
        <v>0</v>
      </c>
      <c r="S88" s="93">
        <f t="shared" si="15"/>
        <v>0</v>
      </c>
      <c r="T88" s="93">
        <f t="shared" si="16"/>
        <v>-124375</v>
      </c>
    </row>
    <row r="89" spans="2:20" x14ac:dyDescent="0.2">
      <c r="B89" s="92" t="s">
        <v>184</v>
      </c>
      <c r="C89" s="98">
        <v>-22779</v>
      </c>
      <c r="D89" s="98">
        <v>-162360.82400856027</v>
      </c>
      <c r="E89" s="98">
        <v>-12743.456793613284</v>
      </c>
      <c r="F89" s="98">
        <v>-15936.719197826453</v>
      </c>
      <c r="G89" s="98">
        <v>-35750</v>
      </c>
      <c r="H89" s="98">
        <v>-70484</v>
      </c>
      <c r="I89" s="98">
        <v>19014</v>
      </c>
      <c r="J89" s="98">
        <v>-12163</v>
      </c>
      <c r="K89" s="98">
        <f t="shared" ref="K89:M89" si="17">SUM(K77:K88)</f>
        <v>256132</v>
      </c>
      <c r="L89" s="98">
        <f t="shared" si="17"/>
        <v>-38572</v>
      </c>
      <c r="M89" s="98">
        <f t="shared" si="17"/>
        <v>-51140</v>
      </c>
      <c r="N89" s="98">
        <f>SUM(N77:N88)</f>
        <v>352223</v>
      </c>
      <c r="O89" s="98">
        <f>SUM(O77:O88)</f>
        <v>-47819</v>
      </c>
      <c r="P89" s="98">
        <f>SUM(P77:P88)</f>
        <v>-55868</v>
      </c>
      <c r="Q89" s="98"/>
      <c r="R89" s="98">
        <f t="shared" si="14"/>
        <v>-213820.00000000003</v>
      </c>
      <c r="S89" s="98">
        <f t="shared" si="15"/>
        <v>-99383</v>
      </c>
      <c r="T89" s="98">
        <f t="shared" si="16"/>
        <v>518643</v>
      </c>
    </row>
    <row r="90" spans="2:20" x14ac:dyDescent="0.2">
      <c r="B90" s="95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</row>
    <row r="91" spans="2:20" x14ac:dyDescent="0.2">
      <c r="B91" s="94" t="s">
        <v>189</v>
      </c>
      <c r="C91" s="93">
        <v>4450</v>
      </c>
      <c r="D91" s="93">
        <v>-4007</v>
      </c>
      <c r="E91" s="93">
        <v>9826.3679311227461</v>
      </c>
      <c r="F91" s="93">
        <v>-7913.3679311227461</v>
      </c>
      <c r="G91" s="93">
        <v>22677.929565580998</v>
      </c>
      <c r="H91" s="93">
        <v>-15358.890407270053</v>
      </c>
      <c r="I91" s="93">
        <v>3192.3892229756748</v>
      </c>
      <c r="J91" s="93">
        <v>1388.5716187133803</v>
      </c>
      <c r="K91" s="93">
        <v>18179.714813999017</v>
      </c>
      <c r="L91" s="93">
        <v>-24176.287172816519</v>
      </c>
      <c r="M91" s="93">
        <v>29158.572358817502</v>
      </c>
      <c r="N91" s="93">
        <v>13069</v>
      </c>
      <c r="O91" s="93">
        <v>-33185</v>
      </c>
      <c r="P91" s="93">
        <v>-20998</v>
      </c>
      <c r="Q91" s="93"/>
      <c r="R91" s="93">
        <f>SUM(C91:F91)</f>
        <v>2356</v>
      </c>
      <c r="S91" s="93">
        <f>SUM(G91:J91)</f>
        <v>11900</v>
      </c>
      <c r="T91" s="93">
        <f>SUM(K91:N91)</f>
        <v>36231</v>
      </c>
    </row>
    <row r="92" spans="2:20" x14ac:dyDescent="0.2">
      <c r="B92" s="95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</row>
    <row r="93" spans="2:20" x14ac:dyDescent="0.2">
      <c r="B93" s="92" t="s">
        <v>190</v>
      </c>
      <c r="C93" s="98">
        <v>148120</v>
      </c>
      <c r="D93" s="98">
        <v>-219425.7327205468</v>
      </c>
      <c r="E93" s="98">
        <v>-11227.222432001134</v>
      </c>
      <c r="F93" s="98">
        <v>-7968.0448474521036</v>
      </c>
      <c r="G93" s="98">
        <v>104459.929565581</v>
      </c>
      <c r="H93" s="98">
        <v>-127710.89040727005</v>
      </c>
      <c r="I93" s="98">
        <v>19360.389222975675</v>
      </c>
      <c r="J93" s="98">
        <v>173572.57161871338</v>
      </c>
      <c r="K93" s="98">
        <f t="shared" ref="K93:P93" si="18">K89+K91+K74+K56</f>
        <v>89847.714813999017</v>
      </c>
      <c r="L93" s="98">
        <f t="shared" si="18"/>
        <v>-75545.525212816516</v>
      </c>
      <c r="M93" s="98">
        <f t="shared" si="18"/>
        <v>-107528.18960118252</v>
      </c>
      <c r="N93" s="98">
        <f t="shared" si="18"/>
        <v>-45168</v>
      </c>
      <c r="O93" s="98">
        <f t="shared" si="18"/>
        <v>188270</v>
      </c>
      <c r="P93" s="98">
        <f t="shared" si="18"/>
        <v>47475</v>
      </c>
      <c r="Q93" s="98"/>
      <c r="R93" s="98">
        <f>SUM(C93:F93)</f>
        <v>-90501.000000000029</v>
      </c>
      <c r="S93" s="98">
        <f>SUM(G93:J93)</f>
        <v>169682</v>
      </c>
      <c r="T93" s="98">
        <f>SUM(K93:N93)</f>
        <v>-138394</v>
      </c>
    </row>
    <row r="94" spans="2:20" x14ac:dyDescent="0.2">
      <c r="B94" s="95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</row>
    <row r="95" spans="2:20" x14ac:dyDescent="0.2">
      <c r="B95" s="94" t="s">
        <v>191</v>
      </c>
      <c r="C95" s="93">
        <v>135667</v>
      </c>
      <c r="D95" s="93">
        <v>283787</v>
      </c>
      <c r="E95" s="93">
        <v>64361</v>
      </c>
      <c r="F95" s="93">
        <v>53132</v>
      </c>
      <c r="G95" s="93">
        <v>45166</v>
      </c>
      <c r="H95" s="93">
        <v>149626</v>
      </c>
      <c r="I95" s="93">
        <v>21915</v>
      </c>
      <c r="J95" s="93">
        <v>41275</v>
      </c>
      <c r="K95" s="93">
        <v>214848</v>
      </c>
      <c r="L95" s="93">
        <v>304696</v>
      </c>
      <c r="M95" s="93">
        <v>229150</v>
      </c>
      <c r="N95" s="93">
        <v>121622</v>
      </c>
      <c r="O95" s="93">
        <v>76454</v>
      </c>
      <c r="P95" s="93">
        <v>76454</v>
      </c>
      <c r="Q95" s="93"/>
      <c r="R95" s="93">
        <f>C95</f>
        <v>135667</v>
      </c>
      <c r="S95" s="93">
        <f>G95</f>
        <v>45166</v>
      </c>
      <c r="T95" s="93">
        <f>N95</f>
        <v>121622</v>
      </c>
    </row>
    <row r="96" spans="2:20" x14ac:dyDescent="0.2">
      <c r="B96" s="94" t="s">
        <v>192</v>
      </c>
      <c r="C96" s="93">
        <v>283787</v>
      </c>
      <c r="D96" s="93">
        <v>64361</v>
      </c>
      <c r="E96" s="93">
        <v>53132</v>
      </c>
      <c r="F96" s="93">
        <v>45166</v>
      </c>
      <c r="G96" s="93">
        <v>149626</v>
      </c>
      <c r="H96" s="93">
        <v>21915</v>
      </c>
      <c r="I96" s="93">
        <v>41275</v>
      </c>
      <c r="J96" s="93">
        <v>214848</v>
      </c>
      <c r="K96" s="93">
        <v>304696</v>
      </c>
      <c r="L96" s="93">
        <v>229150</v>
      </c>
      <c r="M96" s="93">
        <v>121622</v>
      </c>
      <c r="N96" s="93">
        <v>76454</v>
      </c>
      <c r="O96" s="93">
        <v>264724</v>
      </c>
      <c r="P96" s="93">
        <v>123929</v>
      </c>
      <c r="Q96" s="93"/>
      <c r="R96" s="93">
        <f>F96</f>
        <v>45166</v>
      </c>
      <c r="S96" s="93">
        <f>J96</f>
        <v>214848</v>
      </c>
      <c r="T96" s="93">
        <f>N96</f>
        <v>76454</v>
      </c>
    </row>
    <row r="97" spans="2:20" x14ac:dyDescent="0.2">
      <c r="B97" s="92" t="s">
        <v>193</v>
      </c>
      <c r="C97" s="98">
        <v>148120</v>
      </c>
      <c r="D97" s="98">
        <v>-219426</v>
      </c>
      <c r="E97" s="98">
        <v>-11229</v>
      </c>
      <c r="F97" s="98">
        <v>-7966</v>
      </c>
      <c r="G97" s="98">
        <v>104460</v>
      </c>
      <c r="H97" s="98">
        <v>-127711</v>
      </c>
      <c r="I97" s="98">
        <v>19360</v>
      </c>
      <c r="J97" s="98">
        <v>173573</v>
      </c>
      <c r="K97" s="98">
        <f t="shared" ref="K97:M97" si="19">K96-K95</f>
        <v>89848</v>
      </c>
      <c r="L97" s="98">
        <f t="shared" si="19"/>
        <v>-75546</v>
      </c>
      <c r="M97" s="98">
        <f t="shared" si="19"/>
        <v>-107528</v>
      </c>
      <c r="N97" s="98">
        <f>N96-N95</f>
        <v>-45168</v>
      </c>
      <c r="O97" s="98">
        <f>O96-O95</f>
        <v>188270</v>
      </c>
      <c r="P97" s="98">
        <f>P96-P95</f>
        <v>47475</v>
      </c>
      <c r="Q97" s="98"/>
      <c r="R97" s="98">
        <f>R96-R95</f>
        <v>-90501</v>
      </c>
      <c r="S97" s="98">
        <f t="shared" ref="S97:T97" si="20">S96-S95</f>
        <v>169682</v>
      </c>
      <c r="T97" s="98">
        <f t="shared" si="20"/>
        <v>-45168</v>
      </c>
    </row>
    <row r="98" spans="2:20" x14ac:dyDescent="0.2">
      <c r="C98" s="100"/>
      <c r="D98" s="100"/>
      <c r="E98" s="100"/>
      <c r="F98" s="100"/>
      <c r="G98" s="100"/>
      <c r="H98" s="100"/>
      <c r="I98" s="100"/>
      <c r="J98" s="100"/>
      <c r="K98" s="102"/>
      <c r="L98" s="102"/>
      <c r="M98" s="102"/>
      <c r="N98" s="102"/>
      <c r="O98" s="102"/>
      <c r="P98" s="102"/>
      <c r="R98" s="102"/>
      <c r="S98" s="102"/>
      <c r="T98" s="102"/>
    </row>
    <row r="99" spans="2:20" x14ac:dyDescent="0.2"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R99" s="103"/>
      <c r="S99" s="103"/>
      <c r="T99" s="103"/>
    </row>
    <row r="100" spans="2:20" x14ac:dyDescent="0.2"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R100" s="104"/>
      <c r="S100" s="104"/>
      <c r="T100" s="104"/>
    </row>
    <row r="101" spans="2:20" x14ac:dyDescent="0.2"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R101" s="104"/>
      <c r="S101" s="104"/>
      <c r="T101" s="104"/>
    </row>
    <row r="102" spans="2:20" x14ac:dyDescent="0.2"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R102" s="93"/>
      <c r="S102" s="93"/>
      <c r="T102" s="93"/>
    </row>
    <row r="106" spans="2:20" x14ac:dyDescent="0.2"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R106" s="90"/>
      <c r="S106" s="90"/>
      <c r="T106" s="90"/>
    </row>
    <row r="107" spans="2:20" x14ac:dyDescent="0.2"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R107" s="90"/>
      <c r="S107" s="90"/>
      <c r="T107" s="90"/>
    </row>
    <row r="108" spans="2:20" x14ac:dyDescent="0.2"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R108" s="90"/>
      <c r="S108" s="90"/>
      <c r="T108" s="90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7"/>
  <sheetViews>
    <sheetView showGridLines="0" zoomScale="70" zoomScaleNormal="70" workbookViewId="0">
      <selection activeCell="B15" sqref="B15"/>
    </sheetView>
  </sheetViews>
  <sheetFormatPr defaultRowHeight="15" x14ac:dyDescent="0.25"/>
  <cols>
    <col min="2" max="3" width="34.140625" customWidth="1"/>
    <col min="5" max="6" width="31.140625" customWidth="1"/>
  </cols>
  <sheetData>
    <row r="3" spans="2:6" x14ac:dyDescent="0.25">
      <c r="B3" t="s">
        <v>57</v>
      </c>
      <c r="C3" t="s">
        <v>58</v>
      </c>
      <c r="E3" t="s">
        <v>57</v>
      </c>
      <c r="F3" t="s">
        <v>58</v>
      </c>
    </row>
    <row r="4" spans="2:6" ht="17.25" thickBot="1" x14ac:dyDescent="0.3">
      <c r="B4" s="5" t="s">
        <v>0</v>
      </c>
      <c r="C4" s="5" t="s">
        <v>1</v>
      </c>
      <c r="E4" s="5" t="s">
        <v>34</v>
      </c>
      <c r="F4" s="5" t="s">
        <v>34</v>
      </c>
    </row>
    <row r="5" spans="2:6" ht="16.5" x14ac:dyDescent="0.3">
      <c r="B5" s="6" t="s">
        <v>7</v>
      </c>
      <c r="C5" s="6" t="s">
        <v>8</v>
      </c>
      <c r="E5" s="6" t="s">
        <v>67</v>
      </c>
      <c r="F5" s="6" t="s">
        <v>68</v>
      </c>
    </row>
    <row r="6" spans="2:6" ht="16.5" x14ac:dyDescent="0.3">
      <c r="B6" s="8" t="s">
        <v>9</v>
      </c>
      <c r="C6" s="8" t="s">
        <v>10</v>
      </c>
      <c r="E6" s="8" t="s">
        <v>35</v>
      </c>
      <c r="F6" s="8" t="s">
        <v>38</v>
      </c>
    </row>
    <row r="7" spans="2:6" ht="16.5" x14ac:dyDescent="0.3">
      <c r="B7" s="8" t="s">
        <v>54</v>
      </c>
      <c r="C7" s="8" t="s">
        <v>55</v>
      </c>
      <c r="E7" s="8" t="s">
        <v>36</v>
      </c>
      <c r="F7" s="8" t="s">
        <v>39</v>
      </c>
    </row>
    <row r="8" spans="2:6" ht="16.5" x14ac:dyDescent="0.3">
      <c r="B8" s="8" t="s">
        <v>12</v>
      </c>
      <c r="C8" s="10" t="s">
        <v>12</v>
      </c>
      <c r="E8" s="8" t="s">
        <v>59</v>
      </c>
      <c r="F8" s="8" t="s">
        <v>59</v>
      </c>
    </row>
    <row r="9" spans="2:6" ht="16.5" x14ac:dyDescent="0.3">
      <c r="B9" s="2" t="s">
        <v>13</v>
      </c>
      <c r="C9" s="2" t="s">
        <v>14</v>
      </c>
      <c r="E9" s="6" t="s">
        <v>29</v>
      </c>
      <c r="F9" s="6" t="s">
        <v>30</v>
      </c>
    </row>
    <row r="10" spans="2:6" ht="16.5" x14ac:dyDescent="0.3">
      <c r="B10" s="8" t="s">
        <v>13</v>
      </c>
      <c r="C10" s="8" t="s">
        <v>14</v>
      </c>
      <c r="E10" s="8" t="s">
        <v>48</v>
      </c>
      <c r="F10" s="8" t="s">
        <v>49</v>
      </c>
    </row>
    <row r="11" spans="2:6" ht="16.5" x14ac:dyDescent="0.3">
      <c r="B11" s="8" t="s">
        <v>54</v>
      </c>
      <c r="C11" s="8" t="s">
        <v>55</v>
      </c>
      <c r="E11" s="8" t="s">
        <v>35</v>
      </c>
      <c r="F11" s="8" t="s">
        <v>38</v>
      </c>
    </row>
    <row r="12" spans="2:6" ht="16.5" x14ac:dyDescent="0.3">
      <c r="B12" s="2" t="s">
        <v>15</v>
      </c>
      <c r="C12" s="2" t="s">
        <v>16</v>
      </c>
      <c r="E12" s="8" t="s">
        <v>36</v>
      </c>
      <c r="F12" s="8" t="s">
        <v>39</v>
      </c>
    </row>
    <row r="13" spans="2:6" ht="16.5" x14ac:dyDescent="0.3">
      <c r="B13" s="2" t="s">
        <v>17</v>
      </c>
      <c r="C13" s="2" t="s">
        <v>18</v>
      </c>
      <c r="E13" s="8" t="s">
        <v>194</v>
      </c>
      <c r="F13" s="8" t="s">
        <v>21</v>
      </c>
    </row>
    <row r="14" spans="2:6" ht="16.5" x14ac:dyDescent="0.3">
      <c r="B14" s="2" t="s">
        <v>19</v>
      </c>
      <c r="C14" s="2" t="s">
        <v>20</v>
      </c>
      <c r="E14" s="8" t="s">
        <v>69</v>
      </c>
      <c r="F14" s="8" t="s">
        <v>69</v>
      </c>
    </row>
    <row r="15" spans="2:6" ht="16.5" x14ac:dyDescent="0.3">
      <c r="B15" s="2" t="s">
        <v>194</v>
      </c>
      <c r="C15" s="2" t="s">
        <v>21</v>
      </c>
      <c r="E15" s="6" t="s">
        <v>27</v>
      </c>
      <c r="F15" s="6" t="s">
        <v>28</v>
      </c>
    </row>
    <row r="16" spans="2:6" ht="16.5" x14ac:dyDescent="0.3">
      <c r="B16" s="6" t="s">
        <v>22</v>
      </c>
      <c r="C16" s="6" t="s">
        <v>22</v>
      </c>
      <c r="E16" s="8" t="s">
        <v>37</v>
      </c>
      <c r="F16" s="8" t="s">
        <v>40</v>
      </c>
    </row>
    <row r="17" spans="2:6" ht="17.25" thickBot="1" x14ac:dyDescent="0.35">
      <c r="B17" s="13" t="s">
        <v>23</v>
      </c>
      <c r="C17" s="13" t="s">
        <v>24</v>
      </c>
      <c r="E17" s="8" t="s">
        <v>194</v>
      </c>
      <c r="F17" s="8" t="s">
        <v>21</v>
      </c>
    </row>
    <row r="18" spans="2:6" ht="17.25" thickTop="1" x14ac:dyDescent="0.3">
      <c r="B18" s="2" t="s">
        <v>12</v>
      </c>
      <c r="C18" s="2" t="str">
        <f>B18</f>
        <v>Hedge Accounting</v>
      </c>
      <c r="E18" s="6" t="s">
        <v>61</v>
      </c>
      <c r="F18" s="6" t="s">
        <v>63</v>
      </c>
    </row>
    <row r="19" spans="2:6" ht="16.5" x14ac:dyDescent="0.3">
      <c r="B19" s="2" t="s">
        <v>19</v>
      </c>
      <c r="C19" s="2" t="s">
        <v>20</v>
      </c>
      <c r="E19" s="8" t="s">
        <v>36</v>
      </c>
      <c r="F19" s="8" t="s">
        <v>39</v>
      </c>
    </row>
    <row r="20" spans="2:6" ht="16.5" x14ac:dyDescent="0.3">
      <c r="B20" s="2" t="s">
        <v>32</v>
      </c>
      <c r="C20" s="2" t="s">
        <v>33</v>
      </c>
      <c r="E20" s="8" t="s">
        <v>62</v>
      </c>
      <c r="F20" s="8" t="s">
        <v>64</v>
      </c>
    </row>
    <row r="21" spans="2:6" ht="16.5" x14ac:dyDescent="0.3">
      <c r="B21" s="6" t="s">
        <v>25</v>
      </c>
      <c r="C21" s="6" t="s">
        <v>26</v>
      </c>
    </row>
    <row r="22" spans="2:6" ht="15.75" thickBot="1" x14ac:dyDescent="0.3">
      <c r="B22" s="13" t="s">
        <v>23</v>
      </c>
      <c r="C22" s="13" t="s">
        <v>24</v>
      </c>
    </row>
    <row r="23" spans="2:6" ht="17.25" thickTop="1" x14ac:dyDescent="0.3">
      <c r="B23" s="2" t="s">
        <v>50</v>
      </c>
      <c r="C23" s="2" t="s">
        <v>51</v>
      </c>
    </row>
    <row r="24" spans="2:6" ht="16.5" x14ac:dyDescent="0.3">
      <c r="B24" s="6" t="s">
        <v>52</v>
      </c>
      <c r="C24" s="6" t="s">
        <v>53</v>
      </c>
    </row>
    <row r="25" spans="2:6" ht="15.75" thickBot="1" x14ac:dyDescent="0.3">
      <c r="B25" s="17" t="s">
        <v>23</v>
      </c>
      <c r="C25" s="17" t="s">
        <v>24</v>
      </c>
    </row>
    <row r="26" spans="2:6" ht="17.25" thickTop="1" x14ac:dyDescent="0.3">
      <c r="B26" s="2"/>
      <c r="C26" s="2"/>
    </row>
    <row r="27" spans="2:6" ht="16.5" x14ac:dyDescent="0.3">
      <c r="B27" s="2"/>
      <c r="C27" s="2"/>
    </row>
    <row r="28" spans="2:6" ht="17.25" thickBot="1" x14ac:dyDescent="0.3">
      <c r="B28" s="5" t="s">
        <v>67</v>
      </c>
      <c r="C28" s="5" t="s">
        <v>68</v>
      </c>
    </row>
    <row r="29" spans="2:6" ht="16.5" x14ac:dyDescent="0.3">
      <c r="B29" s="6" t="s">
        <v>7</v>
      </c>
      <c r="C29" s="6" t="s">
        <v>8</v>
      </c>
    </row>
    <row r="30" spans="2:6" ht="16.5" x14ac:dyDescent="0.3">
      <c r="B30" s="8" t="s">
        <v>9</v>
      </c>
      <c r="C30" s="8" t="s">
        <v>10</v>
      </c>
    </row>
    <row r="31" spans="2:6" ht="16.5" x14ac:dyDescent="0.3">
      <c r="B31" s="8" t="s">
        <v>11</v>
      </c>
      <c r="C31" s="8" t="s">
        <v>11</v>
      </c>
    </row>
    <row r="32" spans="2:6" ht="16.5" x14ac:dyDescent="0.3">
      <c r="B32" s="2" t="s">
        <v>13</v>
      </c>
      <c r="C32" s="2" t="s">
        <v>14</v>
      </c>
    </row>
    <row r="33" spans="2:3" ht="16.5" x14ac:dyDescent="0.3">
      <c r="B33" s="8" t="s">
        <v>13</v>
      </c>
      <c r="C33" s="8" t="s">
        <v>14</v>
      </c>
    </row>
    <row r="34" spans="2:3" ht="16.5" x14ac:dyDescent="0.3">
      <c r="B34" s="8" t="s">
        <v>11</v>
      </c>
      <c r="C34" s="8" t="s">
        <v>11</v>
      </c>
    </row>
    <row r="35" spans="2:3" ht="16.5" x14ac:dyDescent="0.3">
      <c r="B35" s="2" t="s">
        <v>15</v>
      </c>
      <c r="C35" s="2" t="s">
        <v>16</v>
      </c>
    </row>
    <row r="36" spans="2:3" ht="16.5" x14ac:dyDescent="0.3">
      <c r="B36" s="2" t="s">
        <v>17</v>
      </c>
      <c r="C36" s="2" t="s">
        <v>18</v>
      </c>
    </row>
    <row r="37" spans="2:3" ht="16.5" x14ac:dyDescent="0.3">
      <c r="B37" s="2" t="s">
        <v>194</v>
      </c>
      <c r="C37" s="2" t="s">
        <v>21</v>
      </c>
    </row>
    <row r="38" spans="2:3" ht="16.5" x14ac:dyDescent="0.3">
      <c r="B38" s="6" t="s">
        <v>22</v>
      </c>
      <c r="C38" s="6" t="s">
        <v>22</v>
      </c>
    </row>
    <row r="39" spans="2:3" ht="15.75" thickBot="1" x14ac:dyDescent="0.3">
      <c r="B39" s="13" t="s">
        <v>23</v>
      </c>
      <c r="C39" s="13" t="s">
        <v>24</v>
      </c>
    </row>
    <row r="40" spans="2:3" ht="17.25" thickTop="1" x14ac:dyDescent="0.3">
      <c r="B40" s="2" t="s">
        <v>32</v>
      </c>
      <c r="C40" s="2" t="s">
        <v>33</v>
      </c>
    </row>
    <row r="41" spans="2:3" ht="16.5" x14ac:dyDescent="0.3">
      <c r="B41" s="6" t="s">
        <v>25</v>
      </c>
      <c r="C41" s="6" t="s">
        <v>26</v>
      </c>
    </row>
    <row r="42" spans="2:3" ht="15.75" thickBot="1" x14ac:dyDescent="0.3">
      <c r="B42" s="13" t="s">
        <v>23</v>
      </c>
      <c r="C42" s="13" t="s">
        <v>24</v>
      </c>
    </row>
    <row r="43" spans="2:3" ht="17.25" thickTop="1" x14ac:dyDescent="0.3">
      <c r="B43" s="2"/>
      <c r="C43" s="2"/>
    </row>
    <row r="44" spans="2:3" ht="16.5" x14ac:dyDescent="0.3">
      <c r="B44" s="2"/>
      <c r="C44" s="2"/>
    </row>
    <row r="45" spans="2:3" ht="16.5" x14ac:dyDescent="0.3">
      <c r="B45" s="2"/>
      <c r="C45" s="2"/>
    </row>
    <row r="46" spans="2:3" ht="17.25" thickBot="1" x14ac:dyDescent="0.3">
      <c r="B46" s="5" t="s">
        <v>27</v>
      </c>
      <c r="C46" s="5" t="s">
        <v>28</v>
      </c>
    </row>
    <row r="47" spans="2:3" ht="16.5" x14ac:dyDescent="0.3">
      <c r="B47" s="6" t="s">
        <v>7</v>
      </c>
      <c r="C47" s="6" t="s">
        <v>8</v>
      </c>
    </row>
    <row r="48" spans="2:3" ht="16.5" x14ac:dyDescent="0.3">
      <c r="B48" s="8" t="s">
        <v>9</v>
      </c>
      <c r="C48" s="8" t="s">
        <v>10</v>
      </c>
    </row>
    <row r="49" spans="2:3" ht="16.5" x14ac:dyDescent="0.3">
      <c r="B49" s="8" t="s">
        <v>12</v>
      </c>
      <c r="C49" s="10" t="s">
        <v>12</v>
      </c>
    </row>
    <row r="50" spans="2:3" ht="16.5" x14ac:dyDescent="0.3">
      <c r="B50" s="2" t="s">
        <v>13</v>
      </c>
      <c r="C50" s="2" t="s">
        <v>14</v>
      </c>
    </row>
    <row r="51" spans="2:3" ht="16.5" x14ac:dyDescent="0.3">
      <c r="B51" s="8" t="s">
        <v>13</v>
      </c>
      <c r="C51" s="8" t="s">
        <v>14</v>
      </c>
    </row>
    <row r="52" spans="2:3" ht="16.5" x14ac:dyDescent="0.3">
      <c r="B52" s="2" t="s">
        <v>15</v>
      </c>
      <c r="C52" s="2" t="s">
        <v>16</v>
      </c>
    </row>
    <row r="53" spans="2:3" ht="16.5" x14ac:dyDescent="0.3">
      <c r="B53" s="2" t="s">
        <v>17</v>
      </c>
      <c r="C53" s="2" t="s">
        <v>18</v>
      </c>
    </row>
    <row r="54" spans="2:3" ht="16.5" x14ac:dyDescent="0.3">
      <c r="B54" s="2" t="s">
        <v>194</v>
      </c>
      <c r="C54" s="2" t="s">
        <v>21</v>
      </c>
    </row>
    <row r="55" spans="2:3" ht="16.5" x14ac:dyDescent="0.3">
      <c r="B55" s="6" t="s">
        <v>22</v>
      </c>
      <c r="C55" s="6" t="s">
        <v>22</v>
      </c>
    </row>
    <row r="56" spans="2:3" ht="15.75" thickBot="1" x14ac:dyDescent="0.3">
      <c r="B56" s="13" t="s">
        <v>23</v>
      </c>
      <c r="C56" s="13" t="s">
        <v>24</v>
      </c>
    </row>
    <row r="57" spans="2:3" ht="17.25" thickTop="1" x14ac:dyDescent="0.3">
      <c r="B57" s="2" t="s">
        <v>12</v>
      </c>
      <c r="C57" s="2" t="str">
        <f>B57</f>
        <v>Hedge Accounting</v>
      </c>
    </row>
    <row r="58" spans="2:3" ht="16.5" x14ac:dyDescent="0.3">
      <c r="B58" s="2" t="s">
        <v>32</v>
      </c>
      <c r="C58" s="2" t="s">
        <v>33</v>
      </c>
    </row>
    <row r="59" spans="2:3" ht="16.5" x14ac:dyDescent="0.3">
      <c r="B59" s="6" t="s">
        <v>25</v>
      </c>
      <c r="C59" s="6" t="s">
        <v>26</v>
      </c>
    </row>
    <row r="60" spans="2:3" ht="15.75" thickBot="1" x14ac:dyDescent="0.3">
      <c r="B60" s="13" t="s">
        <v>23</v>
      </c>
      <c r="C60" s="13" t="s">
        <v>24</v>
      </c>
    </row>
    <row r="61" spans="2:3" ht="17.25" thickTop="1" x14ac:dyDescent="0.3">
      <c r="B61" s="2"/>
      <c r="C61" s="2"/>
    </row>
    <row r="62" spans="2:3" ht="16.5" x14ac:dyDescent="0.3">
      <c r="B62" s="2"/>
      <c r="C62" s="2"/>
    </row>
    <row r="63" spans="2:3" ht="16.5" x14ac:dyDescent="0.3">
      <c r="B63" s="2"/>
      <c r="C63" s="2"/>
    </row>
    <row r="64" spans="2:3" ht="17.25" thickBot="1" x14ac:dyDescent="0.3">
      <c r="B64" s="5" t="s">
        <v>29</v>
      </c>
      <c r="C64" s="5" t="s">
        <v>30</v>
      </c>
    </row>
    <row r="65" spans="2:3" ht="16.5" x14ac:dyDescent="0.3">
      <c r="B65" s="6" t="s">
        <v>7</v>
      </c>
      <c r="C65" s="6" t="s">
        <v>8</v>
      </c>
    </row>
    <row r="66" spans="2:3" ht="16.5" x14ac:dyDescent="0.3">
      <c r="B66" s="8" t="s">
        <v>9</v>
      </c>
      <c r="C66" s="8" t="s">
        <v>10</v>
      </c>
    </row>
    <row r="67" spans="2:3" ht="16.5" x14ac:dyDescent="0.3">
      <c r="B67" s="8" t="s">
        <v>12</v>
      </c>
      <c r="C67" s="10" t="s">
        <v>12</v>
      </c>
    </row>
    <row r="68" spans="2:3" ht="16.5" x14ac:dyDescent="0.3">
      <c r="B68" s="2" t="s">
        <v>13</v>
      </c>
      <c r="C68" s="2" t="s">
        <v>14</v>
      </c>
    </row>
    <row r="69" spans="2:3" ht="16.5" x14ac:dyDescent="0.3">
      <c r="B69" s="8" t="s">
        <v>13</v>
      </c>
      <c r="C69" s="8" t="s">
        <v>14</v>
      </c>
    </row>
    <row r="70" spans="2:3" ht="16.5" x14ac:dyDescent="0.3">
      <c r="B70" s="2" t="s">
        <v>15</v>
      </c>
      <c r="C70" s="2" t="s">
        <v>16</v>
      </c>
    </row>
    <row r="71" spans="2:3" ht="16.5" x14ac:dyDescent="0.3">
      <c r="B71" s="2" t="s">
        <v>17</v>
      </c>
      <c r="C71" s="2" t="s">
        <v>18</v>
      </c>
    </row>
    <row r="72" spans="2:3" ht="16.5" x14ac:dyDescent="0.3">
      <c r="B72" s="2" t="s">
        <v>19</v>
      </c>
      <c r="C72" s="2" t="s">
        <v>20</v>
      </c>
    </row>
    <row r="73" spans="2:3" ht="16.5" x14ac:dyDescent="0.3">
      <c r="B73" s="2" t="s">
        <v>194</v>
      </c>
      <c r="C73" s="2" t="s">
        <v>21</v>
      </c>
    </row>
    <row r="74" spans="2:3" ht="16.5" x14ac:dyDescent="0.3">
      <c r="B74" s="6" t="s">
        <v>22</v>
      </c>
      <c r="C74" s="6" t="s">
        <v>22</v>
      </c>
    </row>
    <row r="75" spans="2:3" ht="15.75" thickBot="1" x14ac:dyDescent="0.3">
      <c r="B75" s="13" t="s">
        <v>23</v>
      </c>
      <c r="C75" s="13" t="s">
        <v>24</v>
      </c>
    </row>
    <row r="76" spans="2:3" ht="17.25" thickTop="1" x14ac:dyDescent="0.3">
      <c r="B76" s="2" t="s">
        <v>12</v>
      </c>
      <c r="C76" s="2" t="str">
        <f>B76</f>
        <v>Hedge Accounting</v>
      </c>
    </row>
    <row r="77" spans="2:3" ht="16.5" x14ac:dyDescent="0.3">
      <c r="B77" s="2" t="s">
        <v>19</v>
      </c>
      <c r="C77" s="2" t="s">
        <v>20</v>
      </c>
    </row>
    <row r="78" spans="2:3" ht="16.5" x14ac:dyDescent="0.3">
      <c r="B78" s="2" t="s">
        <v>32</v>
      </c>
      <c r="C78" s="2" t="s">
        <v>33</v>
      </c>
    </row>
    <row r="79" spans="2:3" ht="16.5" x14ac:dyDescent="0.3">
      <c r="B79" s="6" t="s">
        <v>25</v>
      </c>
      <c r="C79" s="6" t="s">
        <v>26</v>
      </c>
    </row>
    <row r="80" spans="2:3" ht="15.75" thickBot="1" x14ac:dyDescent="0.3">
      <c r="B80" s="13" t="s">
        <v>23</v>
      </c>
      <c r="C80" s="13" t="s">
        <v>24</v>
      </c>
    </row>
    <row r="81" spans="2:3" ht="17.25" thickTop="1" x14ac:dyDescent="0.3">
      <c r="B81" s="2" t="s">
        <v>50</v>
      </c>
      <c r="C81" s="2" t="s">
        <v>51</v>
      </c>
    </row>
    <row r="82" spans="2:3" ht="16.5" x14ac:dyDescent="0.3">
      <c r="B82" s="6" t="s">
        <v>52</v>
      </c>
      <c r="C82" s="6" t="s">
        <v>53</v>
      </c>
    </row>
    <row r="83" spans="2:3" ht="15.75" thickBot="1" x14ac:dyDescent="0.3">
      <c r="B83" s="17" t="s">
        <v>23</v>
      </c>
      <c r="C83" s="17" t="s">
        <v>24</v>
      </c>
    </row>
    <row r="84" spans="2:3" ht="17.25" thickTop="1" x14ac:dyDescent="0.3">
      <c r="B84" s="2"/>
      <c r="C84" s="2"/>
    </row>
    <row r="85" spans="2:3" ht="16.5" x14ac:dyDescent="0.3">
      <c r="B85" s="2"/>
      <c r="C85" s="2"/>
    </row>
    <row r="86" spans="2:3" ht="16.5" x14ac:dyDescent="0.3">
      <c r="B86" s="2"/>
      <c r="C86" s="2"/>
    </row>
    <row r="87" spans="2:3" ht="17.25" thickBot="1" x14ac:dyDescent="0.3">
      <c r="B87" s="5" t="s">
        <v>61</v>
      </c>
      <c r="C87" s="5" t="s">
        <v>63</v>
      </c>
    </row>
    <row r="88" spans="2:3" ht="16.5" x14ac:dyDescent="0.3">
      <c r="B88" s="6" t="s">
        <v>7</v>
      </c>
      <c r="C88" s="6" t="s">
        <v>8</v>
      </c>
    </row>
    <row r="89" spans="2:3" ht="16.5" x14ac:dyDescent="0.3">
      <c r="B89" s="8" t="s">
        <v>9</v>
      </c>
      <c r="C89" s="8" t="s">
        <v>10</v>
      </c>
    </row>
    <row r="90" spans="2:3" ht="16.5" x14ac:dyDescent="0.3">
      <c r="B90" s="2" t="s">
        <v>13</v>
      </c>
      <c r="C90" s="2" t="s">
        <v>14</v>
      </c>
    </row>
    <row r="91" spans="2:3" ht="16.5" x14ac:dyDescent="0.3">
      <c r="B91" s="8" t="s">
        <v>13</v>
      </c>
      <c r="C91" s="8" t="s">
        <v>14</v>
      </c>
    </row>
    <row r="92" spans="2:3" ht="16.5" x14ac:dyDescent="0.3">
      <c r="B92" s="2" t="s">
        <v>15</v>
      </c>
      <c r="C92" s="2" t="s">
        <v>16</v>
      </c>
    </row>
    <row r="93" spans="2:3" ht="16.5" x14ac:dyDescent="0.3">
      <c r="B93" s="2" t="s">
        <v>17</v>
      </c>
      <c r="C93" s="2" t="s">
        <v>18</v>
      </c>
    </row>
    <row r="94" spans="2:3" ht="16.5" x14ac:dyDescent="0.3">
      <c r="B94" s="2" t="s">
        <v>194</v>
      </c>
      <c r="C94" s="2" t="s">
        <v>21</v>
      </c>
    </row>
    <row r="95" spans="2:3" ht="16.5" x14ac:dyDescent="0.3">
      <c r="B95" s="6" t="s">
        <v>22</v>
      </c>
      <c r="C95" s="6" t="s">
        <v>22</v>
      </c>
    </row>
    <row r="96" spans="2:3" ht="15.75" thickBot="1" x14ac:dyDescent="0.3">
      <c r="B96" s="13" t="s">
        <v>23</v>
      </c>
      <c r="C96" s="13" t="s">
        <v>24</v>
      </c>
    </row>
    <row r="97" spans="2:3" ht="17.25" thickTop="1" x14ac:dyDescent="0.3">
      <c r="B97" s="2" t="s">
        <v>32</v>
      </c>
      <c r="C97" s="2" t="s">
        <v>33</v>
      </c>
    </row>
    <row r="98" spans="2:3" ht="16.5" x14ac:dyDescent="0.3">
      <c r="B98" s="6" t="s">
        <v>25</v>
      </c>
      <c r="C98" s="6" t="s">
        <v>26</v>
      </c>
    </row>
    <row r="99" spans="2:3" ht="15.75" thickBot="1" x14ac:dyDescent="0.3">
      <c r="B99" s="13" t="s">
        <v>23</v>
      </c>
      <c r="C99" s="13" t="s">
        <v>24</v>
      </c>
    </row>
    <row r="100" spans="2:3" ht="17.25" thickTop="1" x14ac:dyDescent="0.3">
      <c r="B100" s="2"/>
      <c r="C100" s="2"/>
    </row>
    <row r="101" spans="2:3" ht="16.5" x14ac:dyDescent="0.3">
      <c r="B101" s="2"/>
      <c r="C101" s="2"/>
    </row>
    <row r="102" spans="2:3" ht="16.5" x14ac:dyDescent="0.3">
      <c r="B102" s="2"/>
      <c r="C102" s="2"/>
    </row>
    <row r="103" spans="2:3" ht="17.25" thickBot="1" x14ac:dyDescent="0.3">
      <c r="B103" s="5" t="s">
        <v>31</v>
      </c>
      <c r="C103" s="5" t="s">
        <v>31</v>
      </c>
    </row>
    <row r="104" spans="2:3" ht="16.5" x14ac:dyDescent="0.3">
      <c r="B104" s="6" t="s">
        <v>7</v>
      </c>
      <c r="C104" s="6" t="s">
        <v>8</v>
      </c>
    </row>
    <row r="105" spans="2:3" ht="16.5" x14ac:dyDescent="0.3">
      <c r="B105" s="8" t="s">
        <v>9</v>
      </c>
      <c r="C105" s="8" t="s">
        <v>10</v>
      </c>
    </row>
    <row r="106" spans="2:3" ht="16.5" x14ac:dyDescent="0.3">
      <c r="B106" s="2" t="s">
        <v>13</v>
      </c>
      <c r="C106" s="2" t="s">
        <v>14</v>
      </c>
    </row>
    <row r="107" spans="2:3" ht="16.5" x14ac:dyDescent="0.3">
      <c r="B107" s="8" t="s">
        <v>13</v>
      </c>
      <c r="C107" s="8" t="s">
        <v>14</v>
      </c>
    </row>
    <row r="108" spans="2:3" ht="16.5" x14ac:dyDescent="0.3">
      <c r="B108" s="2" t="s">
        <v>15</v>
      </c>
      <c r="C108" s="2" t="s">
        <v>16</v>
      </c>
    </row>
    <row r="109" spans="2:3" ht="16.5" x14ac:dyDescent="0.3">
      <c r="B109" s="2" t="s">
        <v>17</v>
      </c>
      <c r="C109" s="2" t="s">
        <v>18</v>
      </c>
    </row>
    <row r="110" spans="2:3" ht="16.5" x14ac:dyDescent="0.3">
      <c r="B110" s="2" t="s">
        <v>19</v>
      </c>
      <c r="C110" s="2" t="s">
        <v>20</v>
      </c>
    </row>
    <row r="111" spans="2:3" ht="16.5" x14ac:dyDescent="0.3">
      <c r="B111" s="2" t="s">
        <v>194</v>
      </c>
      <c r="C111" s="2" t="s">
        <v>21</v>
      </c>
    </row>
    <row r="112" spans="2:3" ht="16.5" x14ac:dyDescent="0.3">
      <c r="B112" s="6" t="s">
        <v>22</v>
      </c>
      <c r="C112" s="6" t="s">
        <v>22</v>
      </c>
    </row>
    <row r="113" spans="2:3" ht="15.75" thickBot="1" x14ac:dyDescent="0.3">
      <c r="B113" s="13" t="s">
        <v>23</v>
      </c>
      <c r="C113" s="13" t="s">
        <v>24</v>
      </c>
    </row>
    <row r="114" spans="2:3" ht="17.25" thickTop="1" x14ac:dyDescent="0.3">
      <c r="B114" s="2" t="s">
        <v>32</v>
      </c>
      <c r="C114" s="2" t="s">
        <v>33</v>
      </c>
    </row>
    <row r="115" spans="2:3" ht="16.5" x14ac:dyDescent="0.3">
      <c r="B115" s="6" t="s">
        <v>25</v>
      </c>
      <c r="C115" s="6" t="s">
        <v>26</v>
      </c>
    </row>
    <row r="116" spans="2:3" ht="15.75" thickBot="1" x14ac:dyDescent="0.3">
      <c r="B116" s="13" t="s">
        <v>23</v>
      </c>
      <c r="C116" s="13" t="s">
        <v>24</v>
      </c>
    </row>
    <row r="117" spans="2: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EBITDA</vt:lpstr>
      <vt:lpstr>Volume</vt:lpstr>
      <vt:lpstr>Financial Statements &gt;&gt;</vt:lpstr>
      <vt:lpstr>BS - Balanço</vt:lpstr>
      <vt:lpstr>P&amp;L - DRE</vt:lpstr>
      <vt:lpstr>DFC</vt:lpstr>
      <vt:lpstr>Control</vt:lpstr>
    </vt:vector>
  </TitlesOfParts>
  <Company>Hidrovias do Brasil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Kappaun Junior</dc:creator>
  <cp:lastModifiedBy>Marcell Aguia Assuncao Goncalves</cp:lastModifiedBy>
  <dcterms:created xsi:type="dcterms:W3CDTF">2020-06-26T23:25:35Z</dcterms:created>
  <dcterms:modified xsi:type="dcterms:W3CDTF">2022-08-15T18:51:35Z</dcterms:modified>
</cp:coreProperties>
</file>